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904"/>
  <workbookPr defaultThemeVersion="166925"/>
  <mc:AlternateContent xmlns:mc="http://schemas.openxmlformats.org/markup-compatibility/2006">
    <mc:Choice Requires="x15">
      <x15ac:absPath xmlns:x15ac="http://schemas.microsoft.com/office/spreadsheetml/2010/11/ac" url="https://cmhcschl.sharepoint.com/sites/Co-opHousingDevelopmentProgram/Shared Documents/2 - Program Operationalization/F  - Assessment + Scoring + Prioritization/1- CHDP Viability Assessment Workbook/Final CHDP Assessment Workbook Tool/"/>
    </mc:Choice>
  </mc:AlternateContent>
  <xr:revisionPtr revIDLastSave="72" documentId="8_{0F75AE25-623C-49C3-A468-75DCD944C703}" xr6:coauthVersionLast="47" xr6:coauthVersionMax="47" xr10:uidLastSave="{1A63C15C-BCD0-49CC-AE31-DAE43DC5D11B}"/>
  <workbookProtection workbookAlgorithmName="SHA-512" workbookHashValue="5sV9ydfNie9JsVCfr9hcXC5uSqJ7R2PSoEkEF3gZRDscFTX/QhaamIRxsyA0VqQTNdHWyiwKOvYW834/HHwijA==" workbookSaltValue="4E/PzkyvO+KI/5Bqr39dGg==" workbookSpinCount="100000" lockStructure="1"/>
  <bookViews>
    <workbookView xWindow="28680" yWindow="-15" windowWidth="29040" windowHeight="15840" tabRatio="697" activeTab="2" xr2:uid="{0D997A1A-2A8C-438B-AC13-7F9EAC15ADAA}"/>
  </bookViews>
  <sheets>
    <sheet name="Disclaimer" sheetId="2" r:id="rId1"/>
    <sheet name="ScoringGrid" sheetId="3" r:id="rId2"/>
    <sheet name="RentRoll" sheetId="4" r:id="rId3"/>
    <sheet name="ProjectBudget" sheetId="5" r:id="rId4"/>
    <sheet name="Proforma-Res" sheetId="6" r:id="rId5"/>
    <sheet name="Proforma-Non-Res" sheetId="7" r:id="rId6"/>
    <sheet name="110MMR" sheetId="8" state="hidden" r:id="rId7"/>
    <sheet name="DrawdownSchedule" sheetId="9" r:id="rId8"/>
  </sheets>
  <definedNames>
    <definedName name="R_Units">RentRoll!$D$35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9" l="1"/>
  <c r="J13" i="9"/>
  <c r="E14" i="9"/>
  <c r="J14" i="9"/>
  <c r="E15" i="9"/>
  <c r="J15" i="9"/>
  <c r="E16" i="9"/>
  <c r="J16" i="9"/>
  <c r="E17" i="9"/>
  <c r="J17" i="9"/>
  <c r="D18" i="9"/>
  <c r="I18" i="9"/>
  <c r="E19" i="9"/>
  <c r="J19" i="9"/>
  <c r="E20" i="9"/>
  <c r="J20" i="9"/>
  <c r="E21" i="9"/>
  <c r="J21" i="9"/>
  <c r="E22" i="9"/>
  <c r="J22" i="9"/>
  <c r="E23" i="9"/>
  <c r="J23" i="9"/>
  <c r="E24" i="9"/>
  <c r="J24" i="9"/>
  <c r="D25" i="9"/>
  <c r="E25" i="9" s="1"/>
  <c r="I25" i="9"/>
  <c r="J25" i="9" s="1"/>
  <c r="E26" i="9"/>
  <c r="J26" i="9"/>
  <c r="E27" i="9"/>
  <c r="J27" i="9"/>
  <c r="E28" i="9"/>
  <c r="J28" i="9"/>
  <c r="E29" i="9"/>
  <c r="J29" i="9"/>
  <c r="E30" i="9"/>
  <c r="J30" i="9"/>
  <c r="E31" i="9"/>
  <c r="J31" i="9"/>
  <c r="D32" i="9"/>
  <c r="E32" i="9" s="1"/>
  <c r="I32" i="9"/>
  <c r="J32" i="9" s="1"/>
  <c r="E33" i="9"/>
  <c r="J33" i="9"/>
  <c r="E34" i="9"/>
  <c r="J34" i="9"/>
  <c r="E35" i="9"/>
  <c r="J35" i="9"/>
  <c r="E36" i="9"/>
  <c r="J36" i="9"/>
  <c r="E37" i="9"/>
  <c r="J37" i="9"/>
  <c r="E38" i="9"/>
  <c r="J38" i="9"/>
  <c r="D39" i="9"/>
  <c r="I39" i="9"/>
  <c r="E9" i="8"/>
  <c r="E10" i="8"/>
  <c r="E11" i="8"/>
  <c r="E12" i="8"/>
  <c r="E13" i="8"/>
  <c r="E14" i="8"/>
  <c r="B15" i="8"/>
  <c r="E15" i="8"/>
  <c r="B16" i="8"/>
  <c r="E16" i="8"/>
  <c r="B17" i="8"/>
  <c r="E17" i="8"/>
  <c r="B18" i="8"/>
  <c r="E18" i="8"/>
  <c r="G26" i="8"/>
  <c r="G27" i="8"/>
  <c r="G37" i="8" s="1"/>
  <c r="C33" i="8"/>
  <c r="D33" i="8"/>
  <c r="C34" i="8"/>
  <c r="D34" i="8"/>
  <c r="G35" i="8"/>
  <c r="G43" i="8"/>
  <c r="G44" i="8"/>
  <c r="G45" i="8"/>
  <c r="G46" i="8"/>
  <c r="G47" i="8"/>
  <c r="G54" i="8"/>
  <c r="G55" i="8"/>
  <c r="F56" i="8"/>
  <c r="F57" i="8"/>
  <c r="F58" i="8"/>
  <c r="F60" i="8"/>
  <c r="F61" i="8"/>
  <c r="F62" i="8"/>
  <c r="F63" i="8"/>
  <c r="F64" i="8"/>
  <c r="F65" i="8"/>
  <c r="F67" i="8"/>
  <c r="F68" i="8"/>
  <c r="G78" i="8"/>
  <c r="G79" i="8"/>
  <c r="G84" i="8"/>
  <c r="G85" i="8"/>
  <c r="G86" i="8"/>
  <c r="G87" i="8"/>
  <c r="G25" i="7"/>
  <c r="G26" i="7"/>
  <c r="G27" i="7"/>
  <c r="G28" i="7"/>
  <c r="G29" i="7"/>
  <c r="G30" i="7"/>
  <c r="G31" i="7"/>
  <c r="G32" i="7"/>
  <c r="G33" i="7"/>
  <c r="G34" i="7"/>
  <c r="D36" i="7"/>
  <c r="E36" i="7"/>
  <c r="G48" i="7"/>
  <c r="G64" i="7"/>
  <c r="G65" i="7"/>
  <c r="E9" i="6"/>
  <c r="E10" i="6"/>
  <c r="E11" i="6"/>
  <c r="E12" i="6"/>
  <c r="E13" i="6"/>
  <c r="E14" i="6"/>
  <c r="B15" i="6"/>
  <c r="E15" i="6"/>
  <c r="B16" i="6"/>
  <c r="E16" i="6"/>
  <c r="B17" i="6"/>
  <c r="E17" i="6"/>
  <c r="B18" i="6"/>
  <c r="E18" i="6"/>
  <c r="G33" i="6"/>
  <c r="G34" i="6"/>
  <c r="G37" i="6"/>
  <c r="G48" i="6"/>
  <c r="J93" i="6"/>
  <c r="J101" i="6"/>
  <c r="J5" i="5"/>
  <c r="E5" i="5" s="1"/>
  <c r="E20" i="5"/>
  <c r="B35" i="5" s="1"/>
  <c r="E33" i="5"/>
  <c r="J33" i="5" s="1"/>
  <c r="C66" i="5"/>
  <c r="B6" i="9" s="1"/>
  <c r="J12" i="9" s="1"/>
  <c r="D110" i="5"/>
  <c r="H110" i="5" s="1"/>
  <c r="G14" i="4"/>
  <c r="H14" i="4" s="1"/>
  <c r="I15" i="4"/>
  <c r="J15" i="4" s="1"/>
  <c r="G15" i="4"/>
  <c r="H15" i="4" s="1"/>
  <c r="G16" i="4"/>
  <c r="H16" i="4" s="1"/>
  <c r="I16" i="4"/>
  <c r="J16" i="4"/>
  <c r="I17" i="4"/>
  <c r="J17" i="4" s="1"/>
  <c r="G17" i="4"/>
  <c r="H17" i="4"/>
  <c r="G18" i="4"/>
  <c r="H18" i="4"/>
  <c r="I18" i="4"/>
  <c r="J18" i="4"/>
  <c r="G19" i="4"/>
  <c r="H19" i="4" s="1"/>
  <c r="G20" i="4"/>
  <c r="H20" i="4" s="1"/>
  <c r="I20" i="4"/>
  <c r="J20" i="4" s="1"/>
  <c r="G21" i="4"/>
  <c r="H21" i="4" s="1"/>
  <c r="I21" i="4"/>
  <c r="J21" i="4" s="1"/>
  <c r="G22" i="4"/>
  <c r="H22" i="4"/>
  <c r="I22" i="4"/>
  <c r="J22" i="4" s="1"/>
  <c r="G23" i="4"/>
  <c r="H23" i="4"/>
  <c r="I23" i="4"/>
  <c r="J23" i="4" s="1"/>
  <c r="G24" i="4"/>
  <c r="H24" i="4"/>
  <c r="I24" i="4"/>
  <c r="J24" i="4" s="1"/>
  <c r="G25" i="4"/>
  <c r="H25" i="4"/>
  <c r="I25" i="4"/>
  <c r="J25" i="4" s="1"/>
  <c r="G26" i="4"/>
  <c r="H26" i="4"/>
  <c r="I26" i="4"/>
  <c r="J26" i="4" s="1"/>
  <c r="G27" i="4"/>
  <c r="H27" i="4"/>
  <c r="I27" i="4"/>
  <c r="J27" i="4" s="1"/>
  <c r="G28" i="4"/>
  <c r="H28" i="4" s="1"/>
  <c r="I28" i="4"/>
  <c r="J28" i="4"/>
  <c r="G29" i="4"/>
  <c r="H29" i="4" s="1"/>
  <c r="I29" i="4"/>
  <c r="J29" i="4"/>
  <c r="G30" i="4"/>
  <c r="H30" i="4" s="1"/>
  <c r="I30" i="4"/>
  <c r="J30" i="4"/>
  <c r="G31" i="4"/>
  <c r="H31" i="4" s="1"/>
  <c r="I31" i="4"/>
  <c r="J31" i="4"/>
  <c r="G32" i="4"/>
  <c r="H32" i="4" s="1"/>
  <c r="I32" i="4"/>
  <c r="J32" i="4"/>
  <c r="G33" i="4"/>
  <c r="H33" i="4" s="1"/>
  <c r="I33" i="4"/>
  <c r="J33" i="4"/>
  <c r="C34" i="4"/>
  <c r="D35" i="4"/>
  <c r="C5" i="8" s="1"/>
  <c r="I9" i="3"/>
  <c r="J9" i="3" s="1"/>
  <c r="I16" i="3"/>
  <c r="J16" i="3" s="1"/>
  <c r="I22" i="3"/>
  <c r="J22" i="3" s="1"/>
  <c r="I28" i="3"/>
  <c r="J28" i="3" s="1"/>
  <c r="I35" i="3"/>
  <c r="J35" i="3" s="1"/>
  <c r="I42" i="3"/>
  <c r="J42" i="3" s="1"/>
  <c r="I47" i="3"/>
  <c r="J47" i="3" s="1"/>
  <c r="I53" i="3"/>
  <c r="J53" i="3" s="1"/>
  <c r="I58" i="3"/>
  <c r="J58" i="3" s="1"/>
  <c r="F62" i="3"/>
  <c r="I63" i="3"/>
  <c r="J63" i="3" s="1"/>
  <c r="F68" i="3"/>
  <c r="N27" i="4" l="1"/>
  <c r="G33" i="8"/>
  <c r="G34" i="8"/>
  <c r="G36" i="8" s="1"/>
  <c r="G38" i="8" s="1"/>
  <c r="G39" i="8" s="1"/>
  <c r="G36" i="6"/>
  <c r="G38" i="6" s="1"/>
  <c r="G39" i="6" s="1"/>
  <c r="G28" i="8"/>
  <c r="G29" i="8" s="1"/>
  <c r="G36" i="7"/>
  <c r="G38" i="7" s="1"/>
  <c r="G39" i="7" s="1"/>
  <c r="G48" i="8"/>
  <c r="C76" i="5"/>
  <c r="D76" i="5" s="1"/>
  <c r="E37" i="5"/>
  <c r="C67" i="5" s="1"/>
  <c r="B5" i="9" s="1"/>
  <c r="E12" i="9" s="1"/>
  <c r="E19" i="6"/>
  <c r="G105" i="6" s="1"/>
  <c r="E19" i="8"/>
  <c r="C5" i="6"/>
  <c r="D12" i="6" s="1"/>
  <c r="D12" i="8"/>
  <c r="G63" i="8"/>
  <c r="N33" i="4"/>
  <c r="N31" i="4"/>
  <c r="E7" i="5"/>
  <c r="I68" i="3"/>
  <c r="J68" i="3" s="1"/>
  <c r="G56" i="8"/>
  <c r="J18" i="9"/>
  <c r="J39" i="9"/>
  <c r="D15" i="8"/>
  <c r="G60" i="8"/>
  <c r="G64" i="8"/>
  <c r="G104" i="8"/>
  <c r="D11" i="8"/>
  <c r="F54" i="8"/>
  <c r="D14" i="8"/>
  <c r="D10" i="8"/>
  <c r="G62" i="8"/>
  <c r="G65" i="8"/>
  <c r="G61" i="8"/>
  <c r="G57" i="8"/>
  <c r="F55" i="8"/>
  <c r="G58" i="8"/>
  <c r="D17" i="8"/>
  <c r="D19" i="8"/>
  <c r="D16" i="8"/>
  <c r="D13" i="8"/>
  <c r="D9" i="8"/>
  <c r="D18" i="8"/>
  <c r="G58" i="6"/>
  <c r="G65" i="6"/>
  <c r="F54" i="6"/>
  <c r="D111" i="5"/>
  <c r="C111" i="5" s="1"/>
  <c r="D15" i="6"/>
  <c r="E110" i="5"/>
  <c r="D11" i="6"/>
  <c r="G64" i="6"/>
  <c r="G63" i="6"/>
  <c r="D14" i="6"/>
  <c r="G62" i="6"/>
  <c r="F55" i="6"/>
  <c r="D13" i="6"/>
  <c r="D9" i="6"/>
  <c r="D18" i="6"/>
  <c r="D66" i="5"/>
  <c r="E66" i="5" s="1"/>
  <c r="I6" i="5"/>
  <c r="H6" i="5"/>
  <c r="I19" i="4"/>
  <c r="J19" i="4" s="1"/>
  <c r="I14" i="4"/>
  <c r="J14" i="4" s="1"/>
  <c r="F20" i="5" l="1"/>
  <c r="F16" i="5"/>
  <c r="C4" i="7"/>
  <c r="C15" i="7" s="1"/>
  <c r="M22" i="5"/>
  <c r="M23" i="5" s="1"/>
  <c r="C68" i="5"/>
  <c r="D68" i="5" s="1"/>
  <c r="D67" i="5"/>
  <c r="E18" i="9"/>
  <c r="E39" i="9"/>
  <c r="C4" i="8"/>
  <c r="C4" i="6"/>
  <c r="F18" i="5"/>
  <c r="D16" i="6"/>
  <c r="D10" i="6"/>
  <c r="D19" i="6"/>
  <c r="G57" i="6"/>
  <c r="F27" i="5"/>
  <c r="F35" i="5"/>
  <c r="G61" i="6"/>
  <c r="F37" i="5"/>
  <c r="G60" i="6"/>
  <c r="G56" i="6"/>
  <c r="D17" i="6"/>
  <c r="F31" i="5"/>
  <c r="F19" i="5"/>
  <c r="F12" i="5"/>
  <c r="F33" i="5"/>
  <c r="F25" i="5"/>
  <c r="F28" i="5"/>
  <c r="F14" i="5"/>
  <c r="F24" i="5"/>
  <c r="N35" i="4"/>
  <c r="F13" i="5"/>
  <c r="F23" i="5"/>
  <c r="F32" i="5"/>
  <c r="F11" i="5"/>
  <c r="F15" i="5"/>
  <c r="F30" i="5"/>
  <c r="F29" i="5"/>
  <c r="F17" i="5"/>
  <c r="F10" i="5"/>
  <c r="F26" i="5"/>
  <c r="J34" i="4"/>
  <c r="G26" i="6" s="1"/>
  <c r="G28" i="6" s="1"/>
  <c r="G29" i="6" s="1"/>
  <c r="G50" i="6" s="1"/>
  <c r="G59" i="8"/>
  <c r="F59" i="8" s="1"/>
  <c r="G50" i="8"/>
  <c r="G55" i="7"/>
  <c r="G57" i="7" s="1"/>
  <c r="G59" i="7" s="1"/>
  <c r="G56" i="7"/>
  <c r="G59" i="6"/>
  <c r="F59" i="6" s="1"/>
  <c r="H10" i="5"/>
  <c r="H12" i="5"/>
  <c r="H14" i="5"/>
  <c r="H16" i="5"/>
  <c r="H18" i="5"/>
  <c r="H11" i="5"/>
  <c r="H13" i="5"/>
  <c r="H15" i="5"/>
  <c r="H17" i="5"/>
  <c r="H19" i="5"/>
  <c r="J6" i="5"/>
  <c r="E6" i="5" s="1"/>
  <c r="H35" i="5"/>
  <c r="H37" i="5"/>
  <c r="I35" i="5"/>
  <c r="I10" i="5"/>
  <c r="I12" i="5"/>
  <c r="I16" i="5"/>
  <c r="I33" i="5"/>
  <c r="I11" i="5"/>
  <c r="I13" i="5"/>
  <c r="I15" i="5"/>
  <c r="I17" i="5"/>
  <c r="I19" i="5"/>
  <c r="I37" i="5"/>
  <c r="I14" i="5"/>
  <c r="I18" i="5"/>
  <c r="H33" i="5"/>
  <c r="C8" i="7" l="1"/>
  <c r="C9" i="7"/>
  <c r="C12" i="7"/>
  <c r="C10" i="7"/>
  <c r="J15" i="5"/>
  <c r="J13" i="5"/>
  <c r="C11" i="7"/>
  <c r="C13" i="7"/>
  <c r="C14" i="7"/>
  <c r="C17" i="7"/>
  <c r="C16" i="7"/>
  <c r="C22" i="8"/>
  <c r="C21" i="8"/>
  <c r="C22" i="6"/>
  <c r="C21" i="7" s="1"/>
  <c r="C21" i="6"/>
  <c r="I20" i="5"/>
  <c r="J11" i="5"/>
  <c r="G68" i="6"/>
  <c r="G66" i="6"/>
  <c r="G67" i="6"/>
  <c r="G67" i="8"/>
  <c r="G66" i="8"/>
  <c r="G68" i="8"/>
  <c r="J37" i="5"/>
  <c r="J18" i="5"/>
  <c r="J35" i="5"/>
  <c r="J16" i="5"/>
  <c r="J14" i="5"/>
  <c r="J19" i="5"/>
  <c r="J12" i="5"/>
  <c r="J17" i="5"/>
  <c r="H20" i="5"/>
  <c r="J10" i="5"/>
  <c r="G69" i="6" l="1"/>
  <c r="F69" i="6" s="1"/>
  <c r="C18" i="7"/>
  <c r="J20" i="5"/>
  <c r="G77" i="6"/>
  <c r="G80" i="6" s="1"/>
  <c r="G81" i="6" s="1"/>
  <c r="G91" i="6" s="1"/>
  <c r="G77" i="8"/>
  <c r="G80" i="8" s="1"/>
  <c r="G81" i="8" s="1"/>
  <c r="G90" i="8" s="1"/>
  <c r="G69" i="8"/>
  <c r="J69" i="6" l="1"/>
  <c r="G71" i="6"/>
  <c r="G82" i="6" s="1"/>
  <c r="G92" i="6"/>
  <c r="G93" i="6" s="1"/>
  <c r="F69" i="8"/>
  <c r="G71" i="8"/>
  <c r="J69" i="8"/>
  <c r="G94" i="6" l="1"/>
  <c r="G103" i="6" s="1"/>
  <c r="G106" i="6" s="1"/>
  <c r="G93" i="8"/>
  <c r="G91" i="8"/>
  <c r="G97" i="6" l="1"/>
  <c r="G104" i="6" s="1"/>
  <c r="I104" i="6" s="1"/>
  <c r="G96" i="8"/>
  <c r="G102" i="8"/>
  <c r="G98" i="6" l="1"/>
  <c r="G99" i="6" s="1"/>
  <c r="G100" i="6" s="1"/>
  <c r="G105" i="8"/>
  <c r="G92" i="8"/>
  <c r="G97" i="8"/>
  <c r="G98" i="8" s="1"/>
  <c r="G99" i="8" s="1"/>
  <c r="G103" i="8"/>
  <c r="I103" i="8" s="1"/>
  <c r="E108" i="5"/>
  <c r="H108" i="5" l="1"/>
  <c r="E109" i="5"/>
  <c r="D108" i="5"/>
  <c r="F108" i="5" s="1"/>
  <c r="H109" i="5" l="1"/>
  <c r="I108" i="5"/>
  <c r="C20" i="7" s="1"/>
  <c r="G63" i="7" s="1"/>
  <c r="D109" i="5"/>
  <c r="C109" i="5" s="1"/>
  <c r="G70" i="7" l="1"/>
  <c r="G72" i="7" s="1"/>
  <c r="G73" i="7" s="1"/>
  <c r="G74" i="7" s="1"/>
  <c r="G75" i="7" s="1"/>
  <c r="G66" i="7"/>
  <c r="G67" i="7" s="1"/>
  <c r="G68" i="7" s="1"/>
  <c r="G69" i="7" s="1"/>
  <c r="I109" i="5"/>
  <c r="F109" i="5"/>
  <c r="C71" i="5" l="1"/>
  <c r="Q56" i="5" l="1"/>
  <c r="E71" i="5"/>
  <c r="C72" i="5" l="1"/>
  <c r="E72" i="5" l="1"/>
  <c r="Q57" i="5"/>
  <c r="C78" i="5"/>
  <c r="C77" i="5"/>
  <c r="C73" i="5"/>
  <c r="Q58" i="5" s="1"/>
  <c r="C89" i="5" l="1"/>
  <c r="D89" i="5" s="1"/>
  <c r="E77" i="5"/>
  <c r="D77" i="5"/>
  <c r="C88" i="5"/>
  <c r="E67" i="5"/>
  <c r="C93" i="5"/>
  <c r="D93" i="5" s="1"/>
  <c r="D78" i="5"/>
  <c r="C92" i="5"/>
  <c r="D88" i="5" l="1"/>
  <c r="E88" i="5"/>
  <c r="E43" i="5"/>
  <c r="F43" i="5" s="1"/>
  <c r="C90" i="5"/>
  <c r="E92" i="5"/>
  <c r="D92" i="5"/>
  <c r="C94" i="5"/>
  <c r="E46" i="5"/>
  <c r="F46" i="5" s="1"/>
  <c r="D94" i="5" l="1"/>
  <c r="E94" i="5"/>
  <c r="D90" i="5"/>
  <c r="E9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tc={A1C2B827-5E42-4F25-9D88-E1674AE0F0DE}</author>
  </authors>
  <commentList>
    <comment ref="C36" authorId="0" shapeId="0" xr:uid="{A1C2B827-5E42-4F25-9D88-E1674AE0F0DE}">
      <text>
        <t>[Threaded comment]
Your version of Excel allows you to read this threaded comment; however, any edits to it will get removed if the file is opened in a newer version of Excel. Learn more: https://go.microsoft.com/fwlink/?linkid=870924
Comment:
    @Sean Tait can you adjust the dropdown to match row 36-39
Reply:
    Done - I think this is what you meant?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barichar</author>
    <author>akearns</author>
  </authors>
  <commentList>
    <comment ref="B32" authorId="0" shapeId="0" xr:uid="{054A94D0-F669-424F-9845-94CE340D3B04}">
      <text>
        <r>
          <rPr>
            <sz val="11"/>
            <color indexed="81"/>
            <rFont val="Tahoma"/>
            <family val="2"/>
          </rPr>
          <t>CMHC SEED loan will be repaid by the first advance of project funds and should not be included as a source of funds.</t>
        </r>
        <r>
          <rPr>
            <sz val="9"/>
            <color indexed="81"/>
            <rFont val="Tahoma"/>
            <family val="2"/>
          </rPr>
          <t xml:space="preserve">
</t>
        </r>
      </text>
    </comment>
    <comment ref="A125" authorId="1" shapeId="0" xr:uid="{5213C6AB-3916-4854-AC74-1DC223C1C943}">
      <text>
        <r>
          <rPr>
            <b/>
            <sz val="9"/>
            <color indexed="81"/>
            <rFont val="Tahoma"/>
            <family val="2"/>
          </rPr>
          <t>akearns:</t>
        </r>
        <r>
          <rPr>
            <sz val="9"/>
            <color indexed="81"/>
            <rFont val="Tahoma"/>
            <family val="2"/>
          </rPr>
          <t xml:space="preserve">
Unhide rows 54-62. Scoring should be clearer to clients.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tc={E6BA2C67-7937-43F9-BE13-2A57777F8A14}</author>
  </authors>
  <commentList>
    <comment ref="T72" authorId="0" shapeId="0" xr:uid="{E6BA2C67-7937-43F9-BE13-2A57777F8A14}">
      <text>
        <t>[Threaded comment]
Your version of Excel allows you to read this threaded comment; however, any edits to it will get removed if the file is opened in a newer version of Excel. Learn more: https://go.microsoft.com/fwlink/?linkid=870924
Comment:
    @Daniel Turenne  can you input a cleaner screen shot of this, same in french
Reply:
    I just dropped in the text rather than the screenshot</t>
      </text>
    </comment>
  </commentList>
</comments>
</file>

<file path=xl/sharedStrings.xml><?xml version="1.0" encoding="utf-8"?>
<sst xmlns="http://schemas.openxmlformats.org/spreadsheetml/2006/main" count="681" uniqueCount="437">
  <si>
    <t>Co-operative Housing Development Program</t>
  </si>
  <si>
    <t>Viability Assessment Calculator and Scoring Grid</t>
  </si>
  <si>
    <t>File Type</t>
  </si>
  <si>
    <t>New Construction</t>
  </si>
  <si>
    <t>Version 1.1</t>
  </si>
  <si>
    <r>
      <rPr>
        <b/>
        <u/>
        <sz val="11"/>
        <color rgb="FF000000"/>
        <rFont val="Calibri"/>
        <family val="2"/>
        <scheme val="minor"/>
      </rPr>
      <t>Legal Disclaimer and Notice</t>
    </r>
    <r>
      <rPr>
        <sz val="11"/>
        <color rgb="FF000000"/>
        <rFont val="Calibri"/>
        <family val="2"/>
        <scheme val="minor"/>
      </rPr>
      <t xml:space="preserve">  - The Financial Viability Assessment Calculator and Scoring Grid is for general illustrative and estimation purposes only. The amounts it projects are based upon the information provided and the assumptions and estimates made in the model.  CMHC does not guarantee these projections. They are not intended to provide financial or other advice on particular housing projects and they should not be relied upon in that regard.  Neither CMHC nor any of its employees or advisors shall have any liability for the accuracy of the projections contained in the tool or for any damage caused by the use of the information.   The use of this assessment tool and its results with regard to any housing project do not oblige CMHC to insure the project financing nor provide funding for the housing project under this initiative or under any other CMHC program or initiative.  You are encouraged to contact your local CMHC Specialist for assistance with this tool.</t>
    </r>
  </si>
  <si>
    <t>The Financial Viability Assessment Calculator and Scoring Grid is protected by copyright and is subject to the protection of intellectual property laws. Users are authorized to download the assessment tool for its use in relation to the National Housing Co-Investment Fund only and may not further copy, reproduce, modify or distribute the assessment tool without the prior written consent of CMHC.</t>
  </si>
  <si>
    <t>Tips</t>
  </si>
  <si>
    <t>a</t>
  </si>
  <si>
    <t>Connect with the Co-operative Housing Federation of Canada for support on your application</t>
  </si>
  <si>
    <t>Connect with your local CMHC Specialist</t>
  </si>
  <si>
    <t>Review the CHDF Product Highlight Sheet</t>
  </si>
  <si>
    <t>Instructions and Helpful Tips have been provided on each tab of this workbook to help you navigate the tool</t>
  </si>
  <si>
    <t>The yellow highlighted fields throughout the workbook need to be completed as accurately as possible</t>
  </si>
  <si>
    <t xml:space="preserve">Note: Only YELLOW highlighted fields that are applicable need to be input. </t>
  </si>
  <si>
    <t>Co-op Housing Development Fund Prioritization Scoring: New Construction</t>
  </si>
  <si>
    <t>INSTRUCTIONS</t>
  </si>
  <si>
    <t>* Review the CHDF Product Highlight Sheet (Click this link)</t>
  </si>
  <si>
    <t>* Answer each question as accurately as possible, by selecting the correct option from the drop-down menu</t>
  </si>
  <si>
    <t>Maximum Points Available</t>
  </si>
  <si>
    <t>Answer</t>
  </si>
  <si>
    <t>Score</t>
  </si>
  <si>
    <t>Financial Viability</t>
  </si>
  <si>
    <t>What percent of project costs are expected to be covered by Forgivable Loan?
Refer to the "ProjectBudget" tab, cell D66 for the % of eligible costs requested</t>
  </si>
  <si>
    <t>¢</t>
  </si>
  <si>
    <t>3.    Less Than 20%</t>
  </si>
  <si>
    <t>1.    30-33.3% (Max Program Allowance)</t>
  </si>
  <si>
    <t>2.    20-29.9%</t>
  </si>
  <si>
    <t>Project Cost</t>
  </si>
  <si>
    <t>4.    units are at rental cost of less than 90% of Median Market Rent for Post-2000 built</t>
  </si>
  <si>
    <t xml:space="preserve">Construction/Capital Cost Per Unit </t>
  </si>
  <si>
    <t>1.    Capital Cost Per Unit Above $600,000</t>
  </si>
  <si>
    <t>2.    Capital Cost Per Unit Between $400,000 - $599,999</t>
  </si>
  <si>
    <t>3.    Capital Cost Per Unit Below $400,000</t>
  </si>
  <si>
    <t>Project Scale - Number of Units in Project</t>
  </si>
  <si>
    <r>
      <rPr>
        <b/>
        <sz val="12"/>
        <color rgb="FF000000"/>
        <rFont val="Calibri"/>
        <family val="2"/>
        <scheme val="minor"/>
      </rPr>
      <t xml:space="preserve">The project must meet the minimum number of units for their project location type:
</t>
    </r>
    <r>
      <rPr>
        <sz val="12"/>
        <color rgb="FF000000"/>
        <rFont val="Calibri"/>
        <family val="2"/>
        <scheme val="minor"/>
      </rPr>
      <t>Large urban centres - 75 unit minimum (CMAs or populations over 100,000) 
Small and medium urban centres - 30 unit minimum (CAs or populations under 100,000) 
Indigenous, Rural, Northern or Remote communities - 5 unit minimum</t>
    </r>
    <r>
      <rPr>
        <b/>
        <sz val="12"/>
        <color rgb="FF000000"/>
        <rFont val="Calibri"/>
        <family val="2"/>
        <scheme val="minor"/>
      </rPr>
      <t xml:space="preserve"> </t>
    </r>
  </si>
  <si>
    <t>1.    74 or Fewer Units in Large Urban Centres / 29 or Fewer Units in Small to Medium Centres</t>
  </si>
  <si>
    <t>2.    75-99 Units in Large Urban Centres / 30-34 Units in Small to Medium Centres</t>
  </si>
  <si>
    <t>3.    100 or More Units in Large Urban Centres / 35 or More Units in Small to Medium Centres</t>
  </si>
  <si>
    <t>Shovel Readiness</t>
  </si>
  <si>
    <r>
      <rPr>
        <b/>
        <sz val="12"/>
        <color rgb="FF000000"/>
        <rFont val="Calibri"/>
        <family val="2"/>
        <scheme val="minor"/>
      </rPr>
      <t xml:space="preserve">How quickly will construction on the project begin?
</t>
    </r>
    <r>
      <rPr>
        <i/>
        <sz val="12"/>
        <color rgb="FF000000"/>
        <rFont val="Calibri"/>
        <family val="2"/>
        <scheme val="minor"/>
      </rPr>
      <t>* Projects that have already begun may be eligible, but must still satisfy all program criteria</t>
    </r>
  </si>
  <si>
    <t>4.    Construction has already begun or will begin within 6 months*</t>
  </si>
  <si>
    <t>1.    Construction to begin over 18 months from now</t>
  </si>
  <si>
    <t>2.    Construction to begin in 12-18 months</t>
  </si>
  <si>
    <t>3.    Construction to begin in 6-12 months</t>
  </si>
  <si>
    <t>Environmental Efficiency  (click here for detailed requirements)</t>
  </si>
  <si>
    <r>
      <rPr>
        <b/>
        <sz val="12"/>
        <color rgb="FF000000"/>
        <rFont val="Calibri"/>
      </rPr>
      <t xml:space="preserve">What percentage in reduction of operating energy consumption and greenhouse gas emissions will your project achieve?
</t>
    </r>
    <r>
      <rPr>
        <i/>
        <sz val="12"/>
        <color rgb="FF000000"/>
        <rFont val="Calibri"/>
      </rPr>
      <t>Large multiple buildings under Part 3 of the National Building code will reference the 2020 NECB, which has 4 Tiers. Low-rise multiple buildings under Part 9 of the National Building code will reference the 2020 NBC, which has 5 Tiers.</t>
    </r>
  </si>
  <si>
    <t>1. Tier 1 of the 2020 NECB or Tiers 1 and 2 of the 2020 NBC (Project will not meet energy consumption and greenhouse gas emission requirements)</t>
  </si>
  <si>
    <t xml:space="preserve">2. Tier 2 of the 2020 NECB or Tier 3 of the 2020 NBC </t>
  </si>
  <si>
    <t xml:space="preserve">3. Tier 3 of the 2020 NECB or Tier 4 of the 2020 NBC </t>
  </si>
  <si>
    <t xml:space="preserve">4. Tier 4 of the 2020 NECB or Tier 5 of the 2020 NBC </t>
  </si>
  <si>
    <t>Project Location</t>
  </si>
  <si>
    <t>Indigenous, Rural, Northern or Remote communities</t>
  </si>
  <si>
    <t>2.  Project is located in an Indigenous, Rural, Northern or Remote community</t>
  </si>
  <si>
    <r>
      <rPr>
        <sz val="12"/>
        <color rgb="FF000000"/>
        <rFont val="Calibri"/>
        <family val="2"/>
        <scheme val="minor"/>
      </rPr>
      <t>1.  Project i</t>
    </r>
    <r>
      <rPr>
        <u/>
        <sz val="12"/>
        <color rgb="FF000000"/>
        <rFont val="Calibri"/>
        <family val="2"/>
        <scheme val="minor"/>
      </rPr>
      <t>s not</t>
    </r>
    <r>
      <rPr>
        <sz val="12"/>
        <color rgb="FF000000"/>
        <rFont val="Calibri"/>
        <family val="2"/>
        <scheme val="minor"/>
      </rPr>
      <t xml:space="preserve"> located in an Indigenous, Rural, Northern or Remote community</t>
    </r>
  </si>
  <si>
    <r>
      <rPr>
        <sz val="12"/>
        <color rgb="FF000000"/>
        <rFont val="Calibri"/>
        <family val="2"/>
        <scheme val="minor"/>
      </rPr>
      <t xml:space="preserve">2.  Project </t>
    </r>
    <r>
      <rPr>
        <u/>
        <sz val="12"/>
        <color rgb="FF000000"/>
        <rFont val="Calibri"/>
        <family val="2"/>
        <scheme val="minor"/>
      </rPr>
      <t>is</t>
    </r>
    <r>
      <rPr>
        <sz val="12"/>
        <color rgb="FF000000"/>
        <rFont val="Calibri"/>
        <family val="2"/>
        <scheme val="minor"/>
      </rPr>
      <t xml:space="preserve"> located in an Indigenous, Rural, Northern or Remote community</t>
    </r>
  </si>
  <si>
    <t xml:space="preserve">Priority Groups </t>
  </si>
  <si>
    <t xml:space="preserve">What percentage of units in your project are specifically dedicated to meeting the needs of NHS priority groups or vulnerable populations as outlined on the CMHC website (under The National Housing Strategy Glossary of Common Terms). </t>
  </si>
  <si>
    <t>3. 20% of units or more are dedicated to meeting the needs of priority groups or vulnerable populations</t>
  </si>
  <si>
    <t>1. There are no units dedicated to meeting the needs of priority groups or vulnerable populations</t>
  </si>
  <si>
    <t>2. 1% to 19.9% of units are dedicated to meeting the needs of priority groups or vulnerable populations</t>
  </si>
  <si>
    <t>Indigenous Led Projects</t>
  </si>
  <si>
    <t xml:space="preserve">Indigenous Led Projects will receive higher points </t>
  </si>
  <si>
    <t>2. The Project is Indigenous Led</t>
  </si>
  <si>
    <t>1. The Project is not Indigenous Led</t>
  </si>
  <si>
    <t>Commitment to housing women and their children</t>
  </si>
  <si>
    <t>Projects that commit to housing women and their children will receive higher points</t>
  </si>
  <si>
    <t>2. A % of units are targeted to women and children</t>
  </si>
  <si>
    <t>1. No units targeted to women and children</t>
  </si>
  <si>
    <t>Affordability</t>
  </si>
  <si>
    <t>What percentage of median market rent (MMR) does the project meet for all units? (MMR rate of post 2000 builds, in the subject area)
Refer to the "RentRoll" tab, cell N35 for the building's average MMR.</t>
  </si>
  <si>
    <t xml:space="preserve">3. 100% of units at or below 110% of MMR, and average building rents are below 100% of MMR. </t>
  </si>
  <si>
    <t xml:space="preserve">1. 100% of units at or below 110% of MMR, and average building rents are between 105% and 110% of MMR. </t>
  </si>
  <si>
    <t xml:space="preserve">2. 100% of units at or below 110% of MMR, and average building rents are between 100% and 105% of MMR. </t>
  </si>
  <si>
    <t>Total Prioritization Scoring</t>
  </si>
  <si>
    <t>NOTES</t>
  </si>
  <si>
    <t> Forgivable Loan funding will consider three key CHDP guidelines:</t>
  </si>
  <si>
    <t>1. The maximum Forgivable Loan is 1/3 of eligible project costs</t>
  </si>
  <si>
    <t>2. Amount required to achieve a 1.0 (or greater) DCR  overall on the project</t>
  </si>
  <si>
    <r>
      <rPr>
        <sz val="11"/>
        <color theme="1"/>
        <rFont val="Calibri"/>
        <family val="2"/>
        <scheme val="minor"/>
      </rPr>
      <t xml:space="preserve">Note: Only YELLOW highlighted fields that are </t>
    </r>
    <r>
      <rPr>
        <b/>
        <sz val="11"/>
        <color theme="1"/>
        <rFont val="Calibri"/>
        <family val="2"/>
        <scheme val="minor"/>
      </rPr>
      <t>applicable</t>
    </r>
    <r>
      <rPr>
        <sz val="11"/>
        <color theme="1"/>
        <rFont val="Calibri"/>
        <family val="2"/>
        <scheme val="minor"/>
      </rPr>
      <t xml:space="preserve"> need to be input. </t>
    </r>
  </si>
  <si>
    <t>Rents/Housing Charges &amp; Affordability: New Construction</t>
  </si>
  <si>
    <t>To complete this tab you must refer to CMHC's Housing Market Information (HMI) Portal</t>
  </si>
  <si>
    <t>Bachelor</t>
  </si>
  <si>
    <t>Accessing CMHC's Housing Market Information (HMI) Portal</t>
  </si>
  <si>
    <t>1 bed (incl. 1 bed plus den)</t>
  </si>
  <si>
    <t>a) Access the HMI via this link</t>
  </si>
  <si>
    <t>Province</t>
  </si>
  <si>
    <t>2 bed (incl. 2 bed plus den)</t>
  </si>
  <si>
    <t>b) Through the interactive map of Canada or search bar, find your subject property's location</t>
  </si>
  <si>
    <t>City</t>
  </si>
  <si>
    <t>3 or more bed (incl. 3 or more  bed plus den)</t>
  </si>
  <si>
    <t xml:space="preserve">  c) Where available, the survey zone MMR should be used. If survey zone data is not available, your CMHC representative can assist with identifying an alternative MMR to use.</t>
  </si>
  <si>
    <t>Survey Zone</t>
  </si>
  <si>
    <t>Other (provide explanation in the "Comments" column)</t>
  </si>
  <si>
    <t xml:space="preserve">  d) Select "Full View"</t>
  </si>
  <si>
    <t>Post-2000 built</t>
  </si>
  <si>
    <t xml:space="preserve">  e) Select "Primary Rental Market"</t>
  </si>
  <si>
    <t>Unit</t>
  </si>
  <si>
    <t>Number</t>
  </si>
  <si>
    <t>Monthly Rent/</t>
  </si>
  <si>
    <t xml:space="preserve">Monthly Median </t>
  </si>
  <si>
    <t xml:space="preserve">Rent as % </t>
  </si>
  <si>
    <t>Rent</t>
  </si>
  <si>
    <t>Total Monthly</t>
  </si>
  <si>
    <t>Total Annual</t>
  </si>
  <si>
    <t xml:space="preserve">  f) Select "Median Rent ($)"</t>
  </si>
  <si>
    <t>Unit type*</t>
  </si>
  <si>
    <t>Size (sq ft)</t>
  </si>
  <si>
    <t>of Units</t>
  </si>
  <si>
    <t xml:space="preserve"> Housing Charge</t>
  </si>
  <si>
    <t>Mkt Rent (MMR)</t>
  </si>
  <si>
    <t xml:space="preserve">of MMR </t>
  </si>
  <si>
    <t>Test</t>
  </si>
  <si>
    <t>Rent (PGI)</t>
  </si>
  <si>
    <t>Comments</t>
  </si>
  <si>
    <t xml:space="preserve">  g) Select "Year of Construction"</t>
  </si>
  <si>
    <t>h) From the drop down menu, select "Apartment" or "Row" depending on the building type proposed</t>
  </si>
  <si>
    <t>i) From the drop down menu, select the Unit type (eg. "1 Bedroom") saught, and note the Rent under the "2000 or Later" column</t>
  </si>
  <si>
    <t>j) A screenshot is provided below illustrating data for downtown Toronto</t>
  </si>
  <si>
    <t xml:space="preserve">100% of units created under the CHDP are be required to be affordable for 20 years at or below an average of 110% of post-2000 median market rent (newly constructed units on the private market are on average 142% of MMR post-2000)
</t>
  </si>
  <si>
    <t xml:space="preserve">The simplified rent roll provided here asks for the housing charges for each unit type in the proposed development to be input. A separate line must be input for each unit type for which a different rent (housing charge) is imposed. 
</t>
  </si>
  <si>
    <t xml:space="preserve">A complete rent roll must be provided during underwriting to confirm that no single unit surpasses 110% of MMR. </t>
  </si>
  <si>
    <t>MMR Test &amp; Affordability</t>
  </si>
  <si>
    <t>Confirms that all units are at or below 110% of MMR</t>
  </si>
  <si>
    <t>Calculates the weighted average MMR (used on the "Scoring Grid" tab, Affordability catagory)</t>
  </si>
  <si>
    <t>Median Market Rent (weighted avg. by subject property unit mix)</t>
  </si>
  <si>
    <t>Subject Rents (weighted avg. by subject property unit mix)</t>
  </si>
  <si>
    <t>Total Square Feet (Residential)</t>
  </si>
  <si>
    <t>Average Building Rent relative to MMR</t>
  </si>
  <si>
    <t>Total Residential Units</t>
  </si>
  <si>
    <t xml:space="preserve">* Group all units with the same rent (housing charge) together on the same line. Provide detail in the "comments" column where needed. </t>
  </si>
  <si>
    <t>Project Budget: New Construction</t>
  </si>
  <si>
    <t>1) Enter the gross square footage for residential &amp; non-residential space (If your project has non-residential space, consult with your Application Support Specialist to determine what is accepted as residential space under CHDP)</t>
  </si>
  <si>
    <t>Project Characteristics</t>
  </si>
  <si>
    <t>Residential
(A)</t>
  </si>
  <si>
    <t>Non-Residential
(B)</t>
  </si>
  <si>
    <t>Total 
(A + B)</t>
  </si>
  <si>
    <t>2) Test 1 below will automatically populate once you've entered the required information - Confirm that your project is in compliance with CHDP requirements for non-residential space (see Test 1 below)</t>
  </si>
  <si>
    <t>Total sq feet (Gross floor area estimated)</t>
  </si>
  <si>
    <t>Proportion of total</t>
  </si>
  <si>
    <t>General Guidance on Determining Residential Space</t>
  </si>
  <si>
    <t>Number of residential units</t>
  </si>
  <si>
    <t>Residential Space</t>
  </si>
  <si>
    <t>Non-Residential Space</t>
  </si>
  <si>
    <t>Hallways</t>
  </si>
  <si>
    <t>r</t>
  </si>
  <si>
    <t>Revenue Generating</t>
  </si>
  <si>
    <t>1. Project budget</t>
  </si>
  <si>
    <t>Total Project Costs</t>
  </si>
  <si>
    <t>Per unit</t>
  </si>
  <si>
    <t>Pro-Rata Project Costs</t>
  </si>
  <si>
    <t>Elevators</t>
  </si>
  <si>
    <t>Not EXCLUSIVELY for tenants</t>
  </si>
  <si>
    <t>Land cost  (must be supported)</t>
  </si>
  <si>
    <t>Mechanical Rooms</t>
  </si>
  <si>
    <t>Open to the general public</t>
  </si>
  <si>
    <t>Hard costs (must be supported by Class B budget)</t>
  </si>
  <si>
    <t>Reception Space</t>
  </si>
  <si>
    <t>General Office Space</t>
  </si>
  <si>
    <t>Soft costs</t>
  </si>
  <si>
    <t xml:space="preserve">Common areas </t>
  </si>
  <si>
    <t>Day-care</t>
  </si>
  <si>
    <t>Financing costs</t>
  </si>
  <si>
    <t>Gym/Pool</t>
  </si>
  <si>
    <t>GST/HST (Net of rebate, if any)</t>
  </si>
  <si>
    <t>EXCLUSIVE to tenants</t>
  </si>
  <si>
    <t>Contingency</t>
  </si>
  <si>
    <t>Other (describe)</t>
  </si>
  <si>
    <t>TEST 1: Non-Residential Space</t>
  </si>
  <si>
    <t>Purpose:</t>
  </si>
  <si>
    <t>Confirm that your project is in compliance with CHDP requirements for non-residential space</t>
  </si>
  <si>
    <t>Total Budget (Uses) (C)</t>
  </si>
  <si>
    <t>Minimum Requirement:</t>
  </si>
  <si>
    <t>CHDP will only consider projects where the non-residential space is less than 30% of gross floor space and less than 30% of project cost</t>
  </si>
  <si>
    <t>2. Sources of Funding (Non-CHDP)</t>
  </si>
  <si>
    <t>Total Funding Sources</t>
  </si>
  <si>
    <t xml:space="preserve">Other Debt Financing </t>
  </si>
  <si>
    <t xml:space="preserve">                      Other Grants / Contributions </t>
  </si>
  <si>
    <t>Land contribution (cannot exceed land cost)</t>
  </si>
  <si>
    <t>3) Enter the project budget, including all hard and soft costs</t>
  </si>
  <si>
    <t>Owner cash equity</t>
  </si>
  <si>
    <t>General Guidance on Eligible Project Costs</t>
  </si>
  <si>
    <t>Examples of Eligible Costs</t>
  </si>
  <si>
    <t>Examples of Non Eligible Costs</t>
  </si>
  <si>
    <t>Construction material and labour</t>
  </si>
  <si>
    <t>Fines and Penalties</t>
  </si>
  <si>
    <t>Consultant Fees</t>
  </si>
  <si>
    <t>Losses on other Projects/Investments</t>
  </si>
  <si>
    <t>Architect fees</t>
  </si>
  <si>
    <t>Furnishings (flexibilities for  Shelters/Transitional, case-by-case basis)</t>
  </si>
  <si>
    <t>Development charge waiver</t>
  </si>
  <si>
    <t>Drawings</t>
  </si>
  <si>
    <t xml:space="preserve">Amortization </t>
  </si>
  <si>
    <t>CMHC Seed (Contribution ONLY)</t>
  </si>
  <si>
    <t>Required Professional Reports</t>
  </si>
  <si>
    <t>Total Other Sources (D)</t>
  </si>
  <si>
    <t>Insurance and Bonding</t>
  </si>
  <si>
    <t>Permits</t>
  </si>
  <si>
    <t>Forgivable Loan Requested by Proponent (E):</t>
  </si>
  <si>
    <t>Repayable Loan required (C - D - E)</t>
  </si>
  <si>
    <t xml:space="preserve">Applicants are encouraged to request the minimum Forgivable Loan required for their project and are rewarded for doing so in the Scoring Grid. Higher scoring proposals are more likely to be selected. </t>
  </si>
  <si>
    <t>4) Enter non-CHDP funding sources that have been confirmed &amp; the requested forgivable loan from CHDP</t>
  </si>
  <si>
    <t>Once all project data is input into this workbook, please refer to the CHDP Funding Results below</t>
  </si>
  <si>
    <t xml:space="preserve">Projects may have their Forgivable Loan request adjusted - up or down - according to the project's capacity to carry repayable debt. </t>
  </si>
  <si>
    <t>5) Review eligible, required and recommended funding - It is important to note that this will not be calculated until you have completed the entire workbook; You will need to complete both pro-forma tabs and then come back to this tab in order to see the recommended funding
​</t>
  </si>
  <si>
    <t>According to the inputs provided (proposed rents/housing charges), the minimum Forgivable Loan this project requires is:</t>
  </si>
  <si>
    <t>Understanding your CHDP Funding (Click here to view details on CHDP Funding Eligibility)</t>
  </si>
  <si>
    <t>Eligible Funding</t>
  </si>
  <si>
    <t>If housing charges were increased to 110% of MMR, the minimum Forgivable Loan this project requires is:</t>
  </si>
  <si>
    <t xml:space="preserve"> The maximum funding that the project is eligible for as per the Product Highlight Sheet</t>
  </si>
  <si>
    <t>Required Funding</t>
  </si>
  <si>
    <t>The required CHDP funding that the project needs to ensure that there are enough funds to cover the budget</t>
  </si>
  <si>
    <t>Additional Comments:</t>
  </si>
  <si>
    <t>Recommended Funding</t>
  </si>
  <si>
    <t>The amount recommended after a preliminary analysis, taking into consideration the eligible funding, required funding, and various other constraints</t>
  </si>
  <si>
    <t>(E.g. repayable loan may be capped to ensure that the Debt Coverage Ratio (DCR) requirements are met)</t>
  </si>
  <si>
    <t>Key Take Away</t>
  </si>
  <si>
    <t>If recommended funding &lt; required funding, you will need to find alternate (debt-free) sources to cover the funding gap</t>
  </si>
  <si>
    <t>TEST 2: Minimum DCR Requirements</t>
  </si>
  <si>
    <t>Residential: DCR ≥ 1.0</t>
  </si>
  <si>
    <t>* Residential DCR's below 1.0 may be allowable in scenario's with excess Non-Residential Income</t>
  </si>
  <si>
    <r>
      <t xml:space="preserve">Non-Residential: DCR ≥ 1.4 </t>
    </r>
    <r>
      <rPr>
        <b/>
        <sz val="11"/>
        <color theme="1"/>
        <rFont val="Calibri"/>
        <family val="2"/>
        <scheme val="minor"/>
      </rPr>
      <t>(if applicable)</t>
    </r>
  </si>
  <si>
    <t>Overall Project: DCR ≥ 1.0</t>
  </si>
  <si>
    <t>CHDP Funding Results</t>
  </si>
  <si>
    <t>Type of Organization</t>
  </si>
  <si>
    <t>Non-Profit / Co-op / Indigenous Group or Government</t>
  </si>
  <si>
    <t>Type of Funding</t>
  </si>
  <si>
    <t>Repayable Loan</t>
  </si>
  <si>
    <t>You must complete all tabs (if applicable) before reviewing this section.</t>
  </si>
  <si>
    <t>CHDP Funding Requested</t>
  </si>
  <si>
    <t>% of Eligible Cost</t>
  </si>
  <si>
    <t>Commentary</t>
  </si>
  <si>
    <t>Forgivable Loan Requested</t>
  </si>
  <si>
    <t>Repayable Loan Requested</t>
  </si>
  <si>
    <t>Total</t>
  </si>
  <si>
    <t>DCR Particulars (Requested CHDP Funding)</t>
  </si>
  <si>
    <t>DCR on Required/Requested Funding</t>
  </si>
  <si>
    <t>Residential*</t>
  </si>
  <si>
    <t>Non-residential</t>
  </si>
  <si>
    <t>Project DCR - Overall</t>
  </si>
  <si>
    <t>An overall DSCR above 1.0 is required, but does not necessarily mean the project is viable</t>
  </si>
  <si>
    <t>CHDP Max Funding</t>
  </si>
  <si>
    <t>Forgivable Loan (1/3 of Project Cost)</t>
  </si>
  <si>
    <t>Repayable Loan (Max loan supported with proposed housing charges)*</t>
  </si>
  <si>
    <t>Repayable Loan (If Rents/Housing Charges are at 110% of MMR)*</t>
  </si>
  <si>
    <t>* Repayable Loan is capped at Project Cost - Other Funders)</t>
  </si>
  <si>
    <t>If the Forgivable Loan requested is within program parameters (less than 1/3 of project cost) AND the Repayable Loan required to balance the project budget is supported by the income generated, the proposed amounts may be accepted.</t>
  </si>
  <si>
    <t>In the event that the proposed project can support additional Repayable Loan (DCR is greater than 1.0) the requested Forgivable Loan amount may be reduced proportionally so that additional projects may be funded.</t>
  </si>
  <si>
    <t>Potential Revised Funding</t>
  </si>
  <si>
    <t>Potential Forgivable Loan with proposed rents/housing charges</t>
  </si>
  <si>
    <t>Potential Repayable Loan with proposed rents/housing charges</t>
  </si>
  <si>
    <t>Potential Forgivable Loan, rents/housing charges at 110% MMR</t>
  </si>
  <si>
    <t>Potential Repayable Loan, rents/housing charges at 110% MMR</t>
  </si>
  <si>
    <t>Potential adjustment will not be imposed without discussion with the applicant.</t>
  </si>
  <si>
    <t>Applicants are encouraged to request the minimum Forgivable Loan required for their project (and are rewarded for doing so in the Scoring Grid)</t>
  </si>
  <si>
    <t>Res/Non-Res Split</t>
  </si>
  <si>
    <t>Total Funding</t>
  </si>
  <si>
    <t>Residential</t>
  </si>
  <si>
    <t>Non-Residential</t>
  </si>
  <si>
    <t xml:space="preserve">Eligible AHF Funding </t>
  </si>
  <si>
    <t>AHF Repayable loan Funding Required</t>
  </si>
  <si>
    <t>AHF Recommended Repayable Loan Funding*</t>
  </si>
  <si>
    <t>Additional Funding Required</t>
  </si>
  <si>
    <t>* Please note that this if the maximum funding available, however, the amounts are not guaranteed.</t>
  </si>
  <si>
    <t>Proforma - Residential: New Construction</t>
  </si>
  <si>
    <t>1)  Recall that only yellow cells need to be input. Grey cells are automatically calculated or carried over from another tab</t>
  </si>
  <si>
    <t xml:space="preserve">Percentage of project floor space for residential </t>
  </si>
  <si>
    <t>2)  In section 2, enter the Vacancy rate from the Housing Market Information Portal</t>
  </si>
  <si>
    <t>You can access the HMI via this link</t>
  </si>
  <si>
    <t>Per Unit</t>
  </si>
  <si>
    <t>New Rental</t>
  </si>
  <si>
    <t xml:space="preserve">Comments </t>
  </si>
  <si>
    <t>Select your location by choosing the appropriate Country, Province, City/Town and Zone</t>
  </si>
  <si>
    <t>Land</t>
  </si>
  <si>
    <t>Note: If your project is not located in a surveyed centre or you are unable to find the required data, please contact your CMHC Specialist</t>
  </si>
  <si>
    <t>Hard costs</t>
  </si>
  <si>
    <t>Click on "Full view" - In the tables on the left panel, select "Primary Rental Market"  and "Vacancy Rate (%)"</t>
  </si>
  <si>
    <t>Be sure to select the correct unit type (row vs. apartment)</t>
  </si>
  <si>
    <t xml:space="preserve">HST </t>
  </si>
  <si>
    <t>3)  In sections 3 and 4, enter any additional project income, such as income from parking, lockers or laundry, as well as annual operating funding</t>
  </si>
  <si>
    <t>4)  In section 5 enter the estimated operating costs for the project</t>
  </si>
  <si>
    <t>5)  In section 6 enter the details of your project debt as prompted</t>
  </si>
  <si>
    <t>Total Budget (uses)</t>
  </si>
  <si>
    <t>Maximum CHDP Eligible Funding</t>
  </si>
  <si>
    <t>Pro-rata Cost * Max funding</t>
  </si>
  <si>
    <t>CHDP Funding Required</t>
  </si>
  <si>
    <t>Pro-rata Cost * Funding Required</t>
  </si>
  <si>
    <t>2. Rental Income</t>
  </si>
  <si>
    <t>Annual</t>
  </si>
  <si>
    <t>Comments 
(if any)</t>
  </si>
  <si>
    <t>Potential Gross Income (Total rental income)</t>
  </si>
  <si>
    <t>Vacancy rate from Housing Market Information Portal</t>
  </si>
  <si>
    <t>Less: Vacancy rate /bad debt</t>
  </si>
  <si>
    <t>Effective Residential Gross Income</t>
  </si>
  <si>
    <t>3. Ancillary Income</t>
  </si>
  <si>
    <t># Units</t>
  </si>
  <si>
    <t>Parking (monthly)</t>
  </si>
  <si>
    <t>Storage lockers (monthly)</t>
  </si>
  <si>
    <t>Laundry (annually)</t>
  </si>
  <si>
    <t>Vacancy rate /bad debt (%)</t>
  </si>
  <si>
    <t>Effective Ancillary Gross Income</t>
  </si>
  <si>
    <t>4. Other income (supported by a written letter/agreement)</t>
  </si>
  <si>
    <t>Operational Funding (Municipal, Provincial / Territorial, Federal)</t>
  </si>
  <si>
    <t>Total Other Income</t>
  </si>
  <si>
    <t>Total Effective Gross Income</t>
  </si>
  <si>
    <t>5. Operating Costs</t>
  </si>
  <si>
    <t>Per Unit/Yr</t>
  </si>
  <si>
    <t>Realty / property taxes</t>
  </si>
  <si>
    <t>Insurance</t>
  </si>
  <si>
    <t>Heat</t>
  </si>
  <si>
    <t>Hydro</t>
  </si>
  <si>
    <t>Water</t>
  </si>
  <si>
    <t>Total utilities</t>
  </si>
  <si>
    <t>Repair and maintenance</t>
  </si>
  <si>
    <t>Wages- super</t>
  </si>
  <si>
    <t>Replacement Reserve (mandatory requirement)</t>
  </si>
  <si>
    <t>Management Fee (% of total Effective Gross Income)</t>
  </si>
  <si>
    <t>General and Admin (% of total Effective Gross Income)</t>
  </si>
  <si>
    <t>Total Operating Costs</t>
  </si>
  <si>
    <t>Operating Expense Ratio</t>
  </si>
  <si>
    <t>Net Operating Income (NOI)</t>
  </si>
  <si>
    <t>6. Project Debt and Financial Viability</t>
  </si>
  <si>
    <t>Section A: CHDP Debt</t>
  </si>
  <si>
    <t>CHDP Repayable Loan (loan requested / required)</t>
  </si>
  <si>
    <t>CMHC Qualifying Rate (contact your CMHC Specialist to obtain more information about our lending rates)</t>
  </si>
  <si>
    <t>Loan amortization (years)</t>
  </si>
  <si>
    <t xml:space="preserve">CHDP loan mortgage payment (monthly) P+I </t>
  </si>
  <si>
    <t>CHDP loan mortgage payment (annually) P+I</t>
  </si>
  <si>
    <t xml:space="preserve"> Residential DCR of requested loan (residential portion) </t>
  </si>
  <si>
    <t> </t>
  </si>
  <si>
    <t>Section B: Other Project Debt (to remain after CHDP)</t>
  </si>
  <si>
    <t>TOTAL Other Debt Mortgage Payment (annually) P+I</t>
  </si>
  <si>
    <t>Amortization (yrs)</t>
  </si>
  <si>
    <t>Years remaining</t>
  </si>
  <si>
    <t>Interest rate</t>
  </si>
  <si>
    <t>Section C: CHDP Financial Viability</t>
  </si>
  <si>
    <t>Total annual mortgage payments (CHDP loan + other)</t>
  </si>
  <si>
    <t xml:space="preserve">Debt Coverage Ratio (DCR) - CHDP Repayable Loan requested / required  </t>
  </si>
  <si>
    <t>Test: Can CHDP Repayable loan required be supported? (DCR ≥ 1)</t>
  </si>
  <si>
    <t>Max loan that the project can support ( DCR&gt;1)</t>
  </si>
  <si>
    <t>Minimum DCR</t>
  </si>
  <si>
    <t>Recommended CHDP Repayable Loan - residential portion</t>
  </si>
  <si>
    <t>Mortgage payment (monthly) P+I</t>
  </si>
  <si>
    <t>Mortgage payment (annually) P+I</t>
  </si>
  <si>
    <t>Debt Coverage Ratio (DCR) - Recommended CHDP Repayable Loan (including other debt payments)</t>
  </si>
  <si>
    <t>Repayable Loan - Maximum CHDP Repayable loan (residential portion)</t>
  </si>
  <si>
    <t>Additional required funding (can additional loan be supported by non-residential?)</t>
  </si>
  <si>
    <t>Project cost - residential</t>
  </si>
  <si>
    <t>CHDP Loan to Cost (LTC) - residential</t>
  </si>
  <si>
    <t>Proforma - Non-Residential: New Construction</t>
  </si>
  <si>
    <t>1)  Recall that only yellow cells need to be input. Grey cells are automatically calculated or carried over from another tab.</t>
  </si>
  <si>
    <t xml:space="preserve">Percentage of project floor space for non-residential </t>
  </si>
  <si>
    <t>2)  In section 2, for each non-residential/commercial space, enter the square footage, the number of units, and monthly rent/housing charge</t>
  </si>
  <si>
    <t>3)  In section 3, enter the expected operating costs for the non-residential units</t>
  </si>
  <si>
    <t>1. Project budget - non-residential portion</t>
  </si>
  <si>
    <t>Provide a description of what the space will be used for</t>
  </si>
  <si>
    <t>Comment on whether you have a lease in place</t>
  </si>
  <si>
    <t>Misc. and buffer</t>
  </si>
  <si>
    <t>Primary use of the building must be for residential occupancy and the purpose of the units is a primary residence (except shelters, transitional houses, etc. for National Housing Strategy (NHS) programs); some nonresidential space is permitted:
- A non-residential component is permitted provided that it does not exceed 30% of total gross floor area nor (i) 30% of total cost for new buildings, or (ii) 30% of total lending value for existing buildings. The loan amount relating to the nonresidential component must not exceed 75% of lending value of the non-residential component (75% loan-to-cost for new affordable housing projects). 
- Applications with attributable non-residential space exceeding the 30% gross floor area or total cost/lending value may be considered on a case-by-case basis. Consideration may be based on achieving certain social outcomes and whether the non-residential component is complementary to the property and neighborhood. Applications with non-residential space over 30% and up to and including 45%, where the total cost/lending value does not exceed 30% may be approved by the Senior Manager of the responsible operating team. Applications with non-residential space exceeding 45% and/or total cost/lending value exceeding 30% will be assessed based on the risk the application presents by Co-Chairs of the RHCC. 
- Non-residential component refers to any commercial, retail, or office space within the property that is generating revenue, 
primarily from a third-party operator. Standard amenities such as, exercise room, swimming pool, common spaces (including community room for tenants’ use) and parking are considered essential to the effective operation of the residential component of the property and are to be included with the residential portion of the property.</t>
  </si>
  <si>
    <t>Total budget (uses)</t>
  </si>
  <si>
    <t xml:space="preserve">Maximum Loan Amount at 75% of costs </t>
  </si>
  <si>
    <t>Loan Still Required</t>
  </si>
  <si>
    <t>2. Non-residential / commercial</t>
  </si>
  <si>
    <t>Size (sf)</t>
  </si>
  <si>
    <t>Monthly rent/housing charge</t>
  </si>
  <si>
    <t xml:space="preserve">Annual </t>
  </si>
  <si>
    <t>Retail/office 1</t>
  </si>
  <si>
    <t>Retail/office  2</t>
  </si>
  <si>
    <t>Retail/office  3</t>
  </si>
  <si>
    <t>Retail/office  4</t>
  </si>
  <si>
    <t>Retail/office  5</t>
  </si>
  <si>
    <t>Retail/office  6</t>
  </si>
  <si>
    <t>Add: Recoveries</t>
  </si>
  <si>
    <t>Vacancy rate /bad debt</t>
  </si>
  <si>
    <t>Effective Gross Income</t>
  </si>
  <si>
    <t>3. Operating Costs</t>
  </si>
  <si>
    <t xml:space="preserve">   Heat</t>
  </si>
  <si>
    <t xml:space="preserve">   Hydro</t>
  </si>
  <si>
    <t xml:space="preserve">   Water</t>
  </si>
  <si>
    <t>Management fee (% of Effective Gross Income)</t>
  </si>
  <si>
    <t>General and admin (% of Effective Gross Income)</t>
  </si>
  <si>
    <t>Total operating costs</t>
  </si>
  <si>
    <t>Net Operating Income</t>
  </si>
  <si>
    <t>4. Project Debt and Financial Viability</t>
  </si>
  <si>
    <t xml:space="preserve">Repayable Loan (non-residential component) </t>
  </si>
  <si>
    <t>Lesser of 75% LTC and loan still required</t>
  </si>
  <si>
    <t>CMHC Qualifying Rate</t>
  </si>
  <si>
    <t xml:space="preserve">Debt Coverage Ratio (DCR) </t>
  </si>
  <si>
    <t>Test: Can CHDP Repayable Loan required be supported? (DCR  ≥ 1.40)</t>
  </si>
  <si>
    <t>Max loan at Min DCR</t>
  </si>
  <si>
    <t>Recommended CHDP Repayable Loan - non-residential portion</t>
  </si>
  <si>
    <t>Mortgage Payment (monthly) P+I</t>
  </si>
  <si>
    <t>Mortgage Payment (annually) P+I</t>
  </si>
  <si>
    <t>Debt Coverage Ratio (DCR) - on non-residential repayable loan only</t>
  </si>
  <si>
    <t>Proforma - Residential: New Construction (At Max Potential Rents)</t>
  </si>
  <si>
    <t>1. Project Budget</t>
  </si>
  <si>
    <r>
      <rPr>
        <i/>
        <sz val="14"/>
        <color rgb="FF000000"/>
        <rFont val="Calibri"/>
        <family val="2"/>
        <scheme val="minor"/>
      </rPr>
      <t xml:space="preserve">Note: If your project is not located in a surveyed centre or you are unable to find the required data, please contact your </t>
    </r>
    <r>
      <rPr>
        <i/>
        <sz val="14"/>
        <color rgb="FFFF0000"/>
        <rFont val="Calibri"/>
        <family val="2"/>
        <scheme val="minor"/>
      </rPr>
      <t>CMHC Specialist</t>
    </r>
  </si>
  <si>
    <t>Maximum CHDP eligible funding</t>
  </si>
  <si>
    <t>CHDP funding required</t>
  </si>
  <si>
    <t>Pro-rata Cost * Funding required</t>
  </si>
  <si>
    <t>Rent/Housing Charges</t>
  </si>
  <si>
    <t>Operational funding (Municipal, Provincial / Territorial, Federal)</t>
  </si>
  <si>
    <t>Total other income</t>
  </si>
  <si>
    <t>Management fee (% of Total Effective Gross Income)</t>
  </si>
  <si>
    <t>General and admin (% of Total Effective Gross Income)</t>
  </si>
  <si>
    <t>6. Project Debt &amp; Financial Viability</t>
  </si>
  <si>
    <t>CHDP Repayable Loan (ie. lesser of max funding OR Loan Requested / Required)</t>
  </si>
  <si>
    <t>Loan amortization ( years)</t>
  </si>
  <si>
    <t xml:space="preserve">CHDP  Loan Mortgage Payment (monthly) P+I </t>
  </si>
  <si>
    <t>CHDP  Loan Mortgage Payment (annually) P+I</t>
  </si>
  <si>
    <t>Interest Rate</t>
  </si>
  <si>
    <t>Total Annual Mortgage payments (CHDP loan + Other)</t>
  </si>
  <si>
    <t xml:space="preserve">Debt Coverage Ratio (DCR) - CHDP Repayable Loan Requested / Required  </t>
  </si>
  <si>
    <t>Debt Coverage Ratio (DCR) - Recommended CHDP Repayable Loan (excluding other debt payments)</t>
  </si>
  <si>
    <t>Additional comments:</t>
  </si>
  <si>
    <t>Drawdown Schedule: New Construction</t>
  </si>
  <si>
    <t>Repayable loan</t>
  </si>
  <si>
    <t>Construction Timeline</t>
  </si>
  <si>
    <t>CHDP Repayable Funding</t>
  </si>
  <si>
    <t>Expected construction start date (MM/YYYY)</t>
  </si>
  <si>
    <t>When do you anticipate needing CHDP funds (MM/YYYY)</t>
  </si>
  <si>
    <t>CHDP Forgivable Funding</t>
  </si>
  <si>
    <t>Expected construction end date (MM/YYYY)</t>
  </si>
  <si>
    <t>REPAYABLE LOAN</t>
  </si>
  <si>
    <t>FORGIVABLE LOAN</t>
  </si>
  <si>
    <t>1)  Fill in the expected construction timeline and the date when you  anticipate needing the CHDP funds</t>
  </si>
  <si>
    <t>Year</t>
  </si>
  <si>
    <t>Drawdown Date</t>
  </si>
  <si>
    <t>Drawdown Amount</t>
  </si>
  <si>
    <t>Available Repayable Loan Balance</t>
  </si>
  <si>
    <t>Available Forgivable Loan Balance</t>
  </si>
  <si>
    <t>2)  Fill in the expected drawdown date/amount for both repayable and forgivable funding</t>
  </si>
  <si>
    <t xml:space="preserve">Consider your expected construction start and end date </t>
  </si>
  <si>
    <t>Consider when you anticipate needing CHDP funds -Plan for any cash equity to be injected prior to drawing on CHDP funds</t>
  </si>
  <si>
    <t>Remember CHDP funds are advanced on costs incurred</t>
  </si>
  <si>
    <t>This is a best estimate of the month/year- It is expected that this will change and evolve as the project progresses</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</si>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</sst>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quot;$&quot;#,##0.00_);[Red]\(&quot;$&quot;#,##0.00\)"/>
    <numFmt numFmtId="164" formatCode="&quot;$&quot;#,##0.00;[Red]\-&quot;$&quot;#,##0.00"/>
    <numFmt numFmtId="165" formatCode="_-&quot;$&quot;* #,##0.00_-;\-&quot;$&quot;* #,##0.00_-;_-&quot;$&quot;* &quot;-&quot;??_-;_-@_-"/>
    <numFmt numFmtId="166" formatCode="_-* #,##0.00_-;\-* #,##0.00_-;_-* &quot;-&quot;??_-;_-@_-"/>
    <numFmt numFmtId="167" formatCode="_-* #,##0_-;\-* #,##0_-;_-* &quot;-&quot;??_-;_-@_-"/>
    <numFmt numFmtId="168" formatCode="[$-409]mmmm\ d\,\ yyyy;@"/>
    <numFmt numFmtId="169" formatCode="_-&quot;$&quot;* #,##0_-;\-&quot;$&quot;* #,##0_-;_-&quot;$&quot;* &quot;-&quot;??_-;_-@_-"/>
    <numFmt numFmtId="170" formatCode="0.0%"/>
    <numFmt numFmtId="171" formatCode="0.000%"/>
    <numFmt numFmtId="172" formatCode="&quot;$&quot;#,##0"/>
    <numFmt numFmtId="173" formatCode="_-* #,##0.00000_-;\-* #,##0.00000_-;_-* &quot;-&quot;??_-;_-@_-"/>
    <numFmt numFmtId="174" formatCode="[$-1009]d\-mmm\-yy;@"/>
    <numFmt numFmtId="175" formatCode="[$-1009]mmmm\ d\,\ yyyy;@"/>
  </numFmts>
  <fonts count="70">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sz val="14"/>
      <color theme="1"/>
      <name val="Webdings"/>
      <family val="1"/>
      <charset val="2"/>
    </font>
    <font>
      <sz val="14"/>
      <color rgb="FFFF0000"/>
      <name val="Calibri"/>
      <family val="2"/>
      <scheme val="minor"/>
    </font>
    <font>
      <u/>
      <sz val="11"/>
      <color theme="10"/>
      <name val="Calibri"/>
      <family val="2"/>
      <scheme val="minor"/>
    </font>
    <font>
      <u/>
      <sz val="14"/>
      <name val="Calibri"/>
      <family val="2"/>
      <scheme val="minor"/>
    </font>
    <font>
      <sz val="14"/>
      <name val="Webdings"/>
      <family val="1"/>
      <charset val="2"/>
    </font>
    <font>
      <b/>
      <sz val="14"/>
      <color theme="1"/>
      <name val="Calibri"/>
      <family val="2"/>
      <scheme val="minor"/>
    </font>
    <font>
      <sz val="11"/>
      <color rgb="FF000000"/>
      <name val="Calibri"/>
      <family val="2"/>
      <scheme val="minor"/>
    </font>
    <font>
      <b/>
      <u/>
      <sz val="11"/>
      <color rgb="FF000000"/>
      <name val="Calibri"/>
      <family val="2"/>
      <scheme val="minor"/>
    </font>
    <font>
      <sz val="16"/>
      <name val="Calibri"/>
      <family val="2"/>
      <scheme val="minor"/>
    </font>
    <font>
      <b/>
      <sz val="20"/>
      <color theme="9" tint="-0.249977111117893"/>
      <name val="Calibri"/>
      <family val="2"/>
      <scheme val="minor"/>
    </font>
    <font>
      <b/>
      <strike/>
      <sz val="20"/>
      <color theme="9" tint="-0.249977111117893"/>
      <name val="Calibri"/>
      <family val="2"/>
      <scheme val="minor"/>
    </font>
    <font>
      <b/>
      <sz val="22"/>
      <color rgb="FFFF0000"/>
      <name val="Calibri"/>
      <family val="2"/>
      <scheme val="minor"/>
    </font>
    <font>
      <strike/>
      <sz val="11"/>
      <color theme="1"/>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strike/>
      <sz val="12"/>
      <color rgb="FF000000"/>
      <name val="Calibri"/>
      <family val="2"/>
      <scheme val="minor"/>
    </font>
    <font>
      <b/>
      <sz val="12"/>
      <color rgb="FF000000"/>
      <name val="Calibri"/>
      <family val="2"/>
      <scheme val="minor"/>
    </font>
    <font>
      <u/>
      <sz val="12"/>
      <color theme="10"/>
      <name val="Calibri"/>
      <family val="2"/>
      <scheme val="minor"/>
    </font>
    <font>
      <sz val="12"/>
      <color theme="1"/>
      <name val="Wingdings 3"/>
      <family val="1"/>
      <charset val="2"/>
    </font>
    <font>
      <u/>
      <sz val="12"/>
      <color rgb="FF000000"/>
      <name val="Calibri"/>
      <family val="2"/>
      <scheme val="minor"/>
    </font>
    <font>
      <i/>
      <sz val="12"/>
      <color rgb="FF000000"/>
      <name val="Calibri"/>
      <family val="2"/>
      <scheme val="minor"/>
    </font>
    <font>
      <b/>
      <sz val="12"/>
      <color theme="1"/>
      <name val="Calibri"/>
      <family val="2"/>
    </font>
    <font>
      <b/>
      <sz val="12"/>
      <color theme="9" tint="-0.249977111117893"/>
      <name val="Calibri"/>
      <family val="2"/>
      <scheme val="minor"/>
    </font>
    <font>
      <i/>
      <sz val="12"/>
      <color theme="1"/>
      <name val="Calibri"/>
      <family val="2"/>
      <scheme val="minor"/>
    </font>
    <font>
      <i/>
      <strike/>
      <sz val="12"/>
      <color theme="1"/>
      <name val="Calibri"/>
      <family val="2"/>
      <scheme val="minor"/>
    </font>
    <font>
      <b/>
      <sz val="11"/>
      <color theme="9" tint="0.79998168889431442"/>
      <name val="Calibri"/>
      <family val="2"/>
      <scheme val="minor"/>
    </font>
    <font>
      <sz val="11"/>
      <color rgb="FFFFFFFF"/>
      <name val="Calibri"/>
      <family val="2"/>
      <scheme val="minor"/>
    </font>
    <font>
      <sz val="11"/>
      <color theme="9" tint="0.39997558519241921"/>
      <name val="Calibri"/>
      <family val="2"/>
      <scheme val="minor"/>
    </font>
    <font>
      <b/>
      <sz val="11"/>
      <color rgb="FF7030A0"/>
      <name val="Calibri"/>
      <family val="2"/>
      <scheme val="minor"/>
    </font>
    <font>
      <b/>
      <i/>
      <sz val="16"/>
      <color theme="1"/>
      <name val="Calibri"/>
      <family val="2"/>
      <scheme val="minor"/>
    </font>
    <font>
      <sz val="11"/>
      <name val="Calibri"/>
      <family val="2"/>
      <scheme val="minor"/>
    </font>
    <font>
      <b/>
      <sz val="11"/>
      <name val="Calibri"/>
      <family val="2"/>
      <scheme val="minor"/>
    </font>
    <font>
      <i/>
      <sz val="11"/>
      <color theme="1"/>
      <name val="Calibri"/>
      <family val="2"/>
      <scheme val="minor"/>
    </font>
    <font>
      <b/>
      <sz val="22"/>
      <color theme="1"/>
      <name val="Calibri"/>
      <family val="2"/>
      <scheme val="minor"/>
    </font>
    <font>
      <b/>
      <i/>
      <sz val="11"/>
      <color theme="1"/>
      <name val="Calibri"/>
      <family val="2"/>
      <scheme val="minor"/>
    </font>
    <font>
      <i/>
      <sz val="10"/>
      <color theme="1"/>
      <name val="Calibri"/>
      <family val="2"/>
      <scheme val="minor"/>
    </font>
    <font>
      <b/>
      <sz val="18"/>
      <color theme="1"/>
      <name val="Calibri"/>
      <family val="2"/>
      <scheme val="minor"/>
    </font>
    <font>
      <sz val="11"/>
      <color theme="1"/>
      <name val="Webdings"/>
      <family val="1"/>
      <charset val="2"/>
    </font>
    <font>
      <b/>
      <u/>
      <sz val="11"/>
      <color theme="1"/>
      <name val="Calibri"/>
      <family val="2"/>
      <scheme val="minor"/>
    </font>
    <font>
      <sz val="11"/>
      <color rgb="FFC00000"/>
      <name val="Calibri"/>
      <family val="2"/>
      <scheme val="minor"/>
    </font>
    <font>
      <b/>
      <sz val="11"/>
      <color theme="9" tint="-0.249977111117893"/>
      <name val="Calibri"/>
      <family val="2"/>
      <scheme val="minor"/>
    </font>
    <font>
      <b/>
      <sz val="9"/>
      <color indexed="81"/>
      <name val="Tahoma"/>
      <family val="2"/>
    </font>
    <font>
      <sz val="9"/>
      <color indexed="81"/>
      <name val="Tahoma"/>
      <family val="2"/>
    </font>
    <font>
      <sz val="11"/>
      <color indexed="81"/>
      <name val="Tahoma"/>
      <family val="2"/>
    </font>
    <font>
      <b/>
      <sz val="11"/>
      <color rgb="FFFF0000"/>
      <name val="Calibri"/>
      <family val="2"/>
      <scheme val="minor"/>
    </font>
    <font>
      <b/>
      <sz val="14"/>
      <color rgb="FFC00000"/>
      <name val="Calibri"/>
      <family val="2"/>
      <scheme val="minor"/>
    </font>
    <font>
      <b/>
      <sz val="11"/>
      <color rgb="FFC00000"/>
      <name val="Calibri"/>
      <family val="2"/>
      <scheme val="minor"/>
    </font>
    <font>
      <b/>
      <sz val="11"/>
      <color rgb="FF9C5700"/>
      <name val="Calibri"/>
      <family val="2"/>
    </font>
    <font>
      <sz val="11"/>
      <color rgb="FF000000"/>
      <name val="Calibri"/>
      <family val="2"/>
    </font>
    <font>
      <sz val="12"/>
      <name val="Calibri"/>
      <family val="2"/>
      <scheme val="minor"/>
    </font>
    <font>
      <u val="singleAccounting"/>
      <sz val="11"/>
      <color theme="1"/>
      <name val="Calibri"/>
      <family val="2"/>
      <scheme val="minor"/>
    </font>
    <font>
      <i/>
      <sz val="14"/>
      <color theme="1"/>
      <name val="Calibri"/>
      <family val="2"/>
      <scheme val="minor"/>
    </font>
    <font>
      <u/>
      <sz val="14"/>
      <color theme="10"/>
      <name val="Calibri"/>
      <family val="2"/>
      <scheme val="minor"/>
    </font>
    <font>
      <b/>
      <sz val="10"/>
      <color theme="1"/>
      <name val="Calibri"/>
      <family val="2"/>
      <scheme val="minor"/>
    </font>
    <font>
      <u/>
      <sz val="11"/>
      <color theme="1"/>
      <name val="Calibri"/>
      <family val="2"/>
      <scheme val="minor"/>
    </font>
    <font>
      <b/>
      <u/>
      <sz val="14"/>
      <color theme="1"/>
      <name val="Calibri"/>
      <family val="2"/>
      <scheme val="minor"/>
    </font>
    <font>
      <sz val="10"/>
      <color theme="1"/>
      <name val="Calibri"/>
      <family val="2"/>
      <scheme val="minor"/>
    </font>
    <font>
      <i/>
      <sz val="14"/>
      <color rgb="FF000000"/>
      <name val="Calibri"/>
      <family val="2"/>
      <scheme val="minor"/>
    </font>
    <font>
      <i/>
      <sz val="14"/>
      <color rgb="FFFF0000"/>
      <name val="Calibri"/>
      <family val="2"/>
      <scheme val="minor"/>
    </font>
    <font>
      <b/>
      <sz val="12"/>
      <color theme="0"/>
      <name val="Calibri"/>
      <family val="2"/>
      <scheme val="minor"/>
    </font>
    <font>
      <b/>
      <sz val="12"/>
      <color rgb="FF000000"/>
      <name val="Calibri"/>
    </font>
    <font>
      <i/>
      <sz val="12"/>
      <color rgb="FF000000"/>
      <name val="Calibri"/>
    </font>
  </fonts>
  <fills count="2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66"/>
        <bgColor indexed="64"/>
      </patternFill>
    </fill>
    <fill>
      <patternFill patternType="solid">
        <fgColor theme="0" tint="-0.14999847407452621"/>
        <bgColor indexed="64"/>
      </patternFill>
    </fill>
    <fill>
      <patternFill patternType="solid">
        <fgColor theme="1"/>
        <bgColor indexed="64"/>
      </patternFill>
    </fill>
    <fill>
      <patternFill patternType="solid">
        <fgColor theme="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A9D08E"/>
        <bgColor indexed="64"/>
      </patternFill>
    </fill>
    <fill>
      <patternFill patternType="solid">
        <fgColor rgb="FFFFEB9C"/>
        <bgColor rgb="FF000000"/>
      </patternFill>
    </fill>
    <fill>
      <patternFill patternType="solid">
        <fgColor rgb="FFFFFFFF"/>
        <bgColor rgb="FF000000"/>
      </patternFill>
    </fill>
  </fills>
  <borders count="8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000000"/>
      </left>
      <right/>
      <top/>
      <bottom/>
      <diagonal/>
    </border>
    <border>
      <left style="thin">
        <color indexed="64"/>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rgb="FF000000"/>
      </left>
      <right style="thin">
        <color rgb="FF000000"/>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style="thin">
        <color indexed="64"/>
      </left>
      <right style="medium">
        <color rgb="FF000000"/>
      </right>
      <top style="thin">
        <color indexed="64"/>
      </top>
      <bottom style="thin">
        <color indexed="64"/>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s>
  <cellStyleXfs count="6">
    <xf numFmtId="0" fontId="0" fillId="0" borderId="0"/>
    <xf numFmtId="0" fontId="9" fillId="0" borderId="0" applyNumberForma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cellStyleXfs>
  <cellXfs count="786">
    <xf numFmtId="0" fontId="0" fillId="0" borderId="0" xfId="0"/>
    <xf numFmtId="0" fontId="0" fillId="2" borderId="0" xfId="0" applyFill="1"/>
    <xf numFmtId="0" fontId="6" fillId="2" borderId="1" xfId="0" applyFont="1" applyFill="1" applyBorder="1" applyAlignment="1">
      <alignment horizontal="left" indent="2"/>
    </xf>
    <xf numFmtId="0" fontId="6" fillId="2" borderId="2" xfId="0" applyFont="1" applyFill="1" applyBorder="1" applyAlignment="1">
      <alignment horizontal="left" indent="2"/>
    </xf>
    <xf numFmtId="0" fontId="7" fillId="2" borderId="2" xfId="0" applyFont="1" applyFill="1" applyBorder="1" applyAlignment="1">
      <alignment horizontal="left" indent="2"/>
    </xf>
    <xf numFmtId="0" fontId="7" fillId="2" borderId="3" xfId="0" applyFont="1" applyFill="1" applyBorder="1" applyAlignment="1">
      <alignment horizontal="left" indent="2"/>
    </xf>
    <xf numFmtId="0" fontId="0" fillId="2" borderId="4" xfId="0" applyFill="1" applyBorder="1"/>
    <xf numFmtId="0" fontId="6" fillId="2" borderId="0" xfId="0" applyFont="1" applyFill="1" applyAlignment="1">
      <alignment horizontal="left" indent="2"/>
    </xf>
    <xf numFmtId="0" fontId="7" fillId="2" borderId="5" xfId="0" applyFont="1" applyFill="1" applyBorder="1" applyAlignment="1">
      <alignment horizontal="left" indent="2"/>
    </xf>
    <xf numFmtId="0" fontId="6" fillId="2" borderId="4" xfId="0" applyFont="1" applyFill="1" applyBorder="1" applyAlignment="1">
      <alignment horizontal="left" indent="2"/>
    </xf>
    <xf numFmtId="0" fontId="7" fillId="3" borderId="0" xfId="0" applyFont="1" applyFill="1" applyAlignment="1">
      <alignment horizontal="left" indent="2"/>
    </xf>
    <xf numFmtId="0" fontId="8" fillId="3" borderId="0" xfId="0" applyFont="1" applyFill="1" applyAlignment="1">
      <alignment horizontal="left" indent="2"/>
    </xf>
    <xf numFmtId="0" fontId="10" fillId="3" borderId="0" xfId="1" applyFont="1" applyFill="1" applyBorder="1" applyAlignment="1">
      <alignment horizontal="left" indent="2"/>
    </xf>
    <xf numFmtId="0" fontId="11" fillId="2" borderId="5" xfId="0" applyFont="1" applyFill="1" applyBorder="1" applyAlignment="1">
      <alignment horizontal="left" indent="2"/>
    </xf>
    <xf numFmtId="0" fontId="7" fillId="2" borderId="0" xfId="0" applyFont="1" applyFill="1" applyAlignment="1">
      <alignment horizontal="left" indent="2"/>
    </xf>
    <xf numFmtId="0" fontId="8" fillId="2" borderId="0" xfId="0" applyFont="1" applyFill="1" applyAlignment="1">
      <alignment horizontal="left" indent="2"/>
    </xf>
    <xf numFmtId="0" fontId="10" fillId="2" borderId="0" xfId="1" applyFont="1" applyFill="1" applyBorder="1" applyAlignment="1">
      <alignment horizontal="left" indent="2"/>
    </xf>
    <xf numFmtId="0" fontId="6" fillId="3" borderId="0" xfId="0" applyFont="1" applyFill="1" applyAlignment="1">
      <alignment horizontal="left" indent="2"/>
    </xf>
    <xf numFmtId="168" fontId="6" fillId="2" borderId="9" xfId="0" applyNumberFormat="1" applyFont="1" applyFill="1" applyBorder="1" applyAlignment="1">
      <alignment horizontal="center"/>
    </xf>
    <xf numFmtId="0" fontId="6" fillId="2" borderId="10" xfId="0" applyFont="1" applyFill="1" applyBorder="1" applyAlignment="1">
      <alignment horizontal="center"/>
    </xf>
    <xf numFmtId="0" fontId="12" fillId="2" borderId="11" xfId="0" applyFont="1" applyFill="1" applyBorder="1" applyAlignment="1">
      <alignment horizontal="center"/>
    </xf>
    <xf numFmtId="0" fontId="6" fillId="2" borderId="12" xfId="0" applyFont="1" applyFill="1" applyBorder="1" applyAlignment="1">
      <alignment horizontal="center"/>
    </xf>
    <xf numFmtId="0" fontId="3" fillId="2" borderId="0" xfId="0" applyFont="1" applyFill="1"/>
    <xf numFmtId="0" fontId="15" fillId="2" borderId="0" xfId="0" applyFont="1" applyFill="1"/>
    <xf numFmtId="167" fontId="16" fillId="2" borderId="0" xfId="2" applyNumberFormat="1" applyFont="1" applyFill="1" applyBorder="1"/>
    <xf numFmtId="167" fontId="17" fillId="2" borderId="0" xfId="2" applyNumberFormat="1" applyFont="1" applyFill="1" applyBorder="1"/>
    <xf numFmtId="167" fontId="18" fillId="2" borderId="0" xfId="2" applyNumberFormat="1" applyFont="1" applyFill="1" applyBorder="1" applyAlignment="1">
      <alignment vertical="top"/>
    </xf>
    <xf numFmtId="0" fontId="19" fillId="2" borderId="0" xfId="0" applyFont="1" applyFill="1"/>
    <xf numFmtId="0" fontId="20" fillId="2" borderId="0" xfId="0" applyFont="1" applyFill="1"/>
    <xf numFmtId="0" fontId="20" fillId="2" borderId="0" xfId="0" applyFont="1" applyFill="1" applyAlignment="1">
      <alignment horizontal="center"/>
    </xf>
    <xf numFmtId="169" fontId="20" fillId="2" borderId="0" xfId="3" applyNumberFormat="1" applyFont="1" applyFill="1"/>
    <xf numFmtId="0" fontId="20" fillId="2" borderId="0" xfId="0" applyFont="1" applyFill="1" applyAlignment="1">
      <alignment wrapText="1"/>
    </xf>
    <xf numFmtId="169" fontId="20" fillId="2" borderId="0" xfId="0" applyNumberFormat="1" applyFont="1" applyFill="1"/>
    <xf numFmtId="169" fontId="20" fillId="0" borderId="0" xfId="3" applyNumberFormat="1" applyFont="1" applyFill="1" applyBorder="1"/>
    <xf numFmtId="0" fontId="20" fillId="2" borderId="0" xfId="0" applyFont="1" applyFill="1" applyAlignment="1">
      <alignment vertical="center"/>
    </xf>
    <xf numFmtId="167" fontId="20" fillId="2" borderId="0" xfId="2" applyNumberFormat="1" applyFont="1" applyFill="1"/>
    <xf numFmtId="167" fontId="20" fillId="2" borderId="0" xfId="2" applyNumberFormat="1" applyFont="1" applyFill="1" applyBorder="1"/>
    <xf numFmtId="0" fontId="20" fillId="2" borderId="16" xfId="0" applyFont="1" applyFill="1" applyBorder="1"/>
    <xf numFmtId="167" fontId="22" fillId="2" borderId="0" xfId="2" applyNumberFormat="1" applyFont="1" applyFill="1" applyBorder="1"/>
    <xf numFmtId="0" fontId="22" fillId="2" borderId="0" xfId="0" applyFont="1" applyFill="1"/>
    <xf numFmtId="0" fontId="20" fillId="2" borderId="5" xfId="0" applyFont="1" applyFill="1" applyBorder="1"/>
    <xf numFmtId="9" fontId="21" fillId="5" borderId="7" xfId="4" applyFont="1" applyFill="1" applyBorder="1" applyAlignment="1">
      <alignment horizontal="center" wrapText="1"/>
    </xf>
    <xf numFmtId="0" fontId="21" fillId="5" borderId="7" xfId="0" applyFont="1" applyFill="1" applyBorder="1" applyAlignment="1">
      <alignment horizontal="center" wrapText="1"/>
    </xf>
    <xf numFmtId="0" fontId="20" fillId="6" borderId="17" xfId="0" applyFont="1" applyFill="1" applyBorder="1"/>
    <xf numFmtId="0" fontId="25" fillId="2" borderId="0" xfId="1" applyFont="1" applyFill="1"/>
    <xf numFmtId="9" fontId="20" fillId="2" borderId="8" xfId="4" applyFont="1" applyFill="1" applyBorder="1" applyAlignment="1">
      <alignment horizontal="center"/>
    </xf>
    <xf numFmtId="0" fontId="20" fillId="2" borderId="18" xfId="0" applyFont="1" applyFill="1" applyBorder="1" applyAlignment="1">
      <alignment horizontal="center"/>
    </xf>
    <xf numFmtId="0" fontId="20" fillId="7" borderId="18" xfId="0" applyFont="1" applyFill="1" applyBorder="1" applyAlignment="1" applyProtection="1">
      <alignment horizontal="center" vertical="center" wrapText="1"/>
      <protection locked="0"/>
    </xf>
    <xf numFmtId="0" fontId="26" fillId="2" borderId="18" xfId="0" applyFont="1" applyFill="1" applyBorder="1" applyAlignment="1">
      <alignment horizontal="center" vertical="center"/>
    </xf>
    <xf numFmtId="0" fontId="25" fillId="2" borderId="0" xfId="1" applyFont="1" applyFill="1" applyBorder="1"/>
    <xf numFmtId="9" fontId="21" fillId="5" borderId="15" xfId="4" applyFont="1" applyFill="1" applyBorder="1" applyAlignment="1">
      <alignment horizontal="center" wrapText="1"/>
    </xf>
    <xf numFmtId="0" fontId="21" fillId="5" borderId="15" xfId="0" applyFont="1" applyFill="1" applyBorder="1" applyAlignment="1">
      <alignment horizontal="center" wrapText="1"/>
    </xf>
    <xf numFmtId="0" fontId="20" fillId="2" borderId="0" xfId="2" applyNumberFormat="1" applyFont="1" applyFill="1" applyBorder="1"/>
    <xf numFmtId="9" fontId="20" fillId="2" borderId="8" xfId="0" applyNumberFormat="1" applyFont="1" applyFill="1" applyBorder="1" applyAlignment="1">
      <alignment horizontal="center"/>
    </xf>
    <xf numFmtId="0" fontId="21" fillId="5" borderId="7" xfId="0" applyFont="1" applyFill="1" applyBorder="1" applyAlignment="1">
      <alignment horizontal="left"/>
    </xf>
    <xf numFmtId="167" fontId="30" fillId="2" borderId="0" xfId="2" applyNumberFormat="1" applyFont="1" applyFill="1" applyBorder="1"/>
    <xf numFmtId="0" fontId="20" fillId="2" borderId="16" xfId="0" applyFont="1" applyFill="1" applyBorder="1" applyAlignment="1">
      <alignment horizontal="center" wrapText="1"/>
    </xf>
    <xf numFmtId="0" fontId="20" fillId="2" borderId="8" xfId="0" applyFont="1" applyFill="1" applyBorder="1" applyAlignment="1" applyProtection="1">
      <alignment horizontal="center" vertical="center" wrapText="1"/>
      <protection locked="0"/>
    </xf>
    <xf numFmtId="0" fontId="21" fillId="2" borderId="7" xfId="0" applyFont="1" applyFill="1" applyBorder="1" applyAlignment="1">
      <alignment horizontal="center" vertical="center"/>
    </xf>
    <xf numFmtId="0" fontId="21" fillId="2" borderId="6" xfId="0" applyFont="1" applyFill="1" applyBorder="1" applyAlignment="1">
      <alignment horizontal="center" vertical="center"/>
    </xf>
    <xf numFmtId="0" fontId="20" fillId="2" borderId="20" xfId="0" applyFont="1" applyFill="1" applyBorder="1" applyAlignment="1">
      <alignment horizontal="center" wrapText="1"/>
    </xf>
    <xf numFmtId="0" fontId="20" fillId="2" borderId="21" xfId="0" applyFont="1" applyFill="1" applyBorder="1" applyAlignment="1">
      <alignment horizontal="center" wrapText="1"/>
    </xf>
    <xf numFmtId="0" fontId="20" fillId="2" borderId="22" xfId="0" applyFont="1" applyFill="1" applyBorder="1"/>
    <xf numFmtId="0" fontId="20" fillId="2" borderId="21" xfId="0" applyFont="1" applyFill="1" applyBorder="1"/>
    <xf numFmtId="0" fontId="20" fillId="2" borderId="23" xfId="0" applyFont="1" applyFill="1" applyBorder="1" applyAlignment="1">
      <alignment horizontal="center" vertical="center" wrapText="1"/>
    </xf>
    <xf numFmtId="0" fontId="31" fillId="2" borderId="0" xfId="0" applyFont="1" applyFill="1" applyAlignment="1">
      <alignment vertical="center" wrapText="1"/>
    </xf>
    <xf numFmtId="0" fontId="31" fillId="0" borderId="0" xfId="0" applyFont="1" applyAlignment="1">
      <alignment vertical="center" wrapText="1"/>
    </xf>
    <xf numFmtId="0" fontId="32" fillId="2" borderId="0" xfId="5" applyNumberFormat="1" applyFont="1" applyFill="1" applyBorder="1"/>
    <xf numFmtId="0" fontId="21" fillId="2" borderId="0" xfId="0" applyFont="1" applyFill="1" applyAlignment="1">
      <alignment horizontal="center" vertical="center"/>
    </xf>
    <xf numFmtId="0" fontId="21" fillId="2" borderId="23" xfId="0" applyFont="1" applyFill="1" applyBorder="1" applyAlignment="1">
      <alignment horizontal="center" vertical="center"/>
    </xf>
    <xf numFmtId="0" fontId="21" fillId="6" borderId="17" xfId="0" applyFont="1" applyFill="1" applyBorder="1" applyAlignment="1">
      <alignment horizontal="center" vertical="center"/>
    </xf>
    <xf numFmtId="0" fontId="21" fillId="6" borderId="5" xfId="0" applyFont="1" applyFill="1" applyBorder="1" applyAlignment="1">
      <alignment horizontal="center" vertical="center"/>
    </xf>
    <xf numFmtId="0" fontId="24" fillId="2" borderId="0" xfId="0" applyFont="1" applyFill="1" applyAlignment="1">
      <alignment vertical="center"/>
    </xf>
    <xf numFmtId="0" fontId="20" fillId="3" borderId="0" xfId="0" applyFont="1" applyFill="1" applyAlignment="1">
      <alignment horizontal="center"/>
    </xf>
    <xf numFmtId="0" fontId="20" fillId="3" borderId="0" xfId="0" applyFont="1" applyFill="1"/>
    <xf numFmtId="167" fontId="20" fillId="3" borderId="0" xfId="2" applyNumberFormat="1" applyFont="1" applyFill="1"/>
    <xf numFmtId="167" fontId="20" fillId="7" borderId="0" xfId="2" applyNumberFormat="1" applyFont="1" applyFill="1"/>
    <xf numFmtId="0" fontId="21" fillId="7" borderId="0" xfId="0" applyFont="1" applyFill="1"/>
    <xf numFmtId="167" fontId="0" fillId="0" borderId="0" xfId="2" applyNumberFormat="1" applyFont="1"/>
    <xf numFmtId="167" fontId="0" fillId="2" borderId="0" xfId="2" applyNumberFormat="1" applyFont="1" applyFill="1"/>
    <xf numFmtId="167" fontId="0" fillId="0" borderId="0" xfId="2" applyNumberFormat="1" applyFont="1" applyFill="1"/>
    <xf numFmtId="0" fontId="33" fillId="0" borderId="0" xfId="0" applyFont="1"/>
    <xf numFmtId="0" fontId="33" fillId="2" borderId="0" xfId="0" applyFont="1" applyFill="1"/>
    <xf numFmtId="167" fontId="34" fillId="2" borderId="0" xfId="2" applyNumberFormat="1" applyFont="1" applyFill="1"/>
    <xf numFmtId="167" fontId="35" fillId="2" borderId="0" xfId="2" applyNumberFormat="1" applyFont="1" applyFill="1"/>
    <xf numFmtId="167" fontId="36" fillId="2" borderId="0" xfId="2" applyNumberFormat="1" applyFont="1" applyFill="1"/>
    <xf numFmtId="171" fontId="36" fillId="2" borderId="0" xfId="4" applyNumberFormat="1" applyFont="1" applyFill="1"/>
    <xf numFmtId="10" fontId="36" fillId="2" borderId="0" xfId="4" applyNumberFormat="1" applyFont="1" applyFill="1" applyBorder="1"/>
    <xf numFmtId="167" fontId="36" fillId="2" borderId="0" xfId="2" applyNumberFormat="1" applyFont="1" applyFill="1" applyBorder="1"/>
    <xf numFmtId="169" fontId="0" fillId="0" borderId="0" xfId="3" applyNumberFormat="1" applyFont="1"/>
    <xf numFmtId="170" fontId="0" fillId="2" borderId="0" xfId="4" applyNumberFormat="1" applyFont="1" applyFill="1" applyAlignment="1">
      <alignment horizontal="center"/>
    </xf>
    <xf numFmtId="0" fontId="37" fillId="2" borderId="0" xfId="0" applyFont="1" applyFill="1"/>
    <xf numFmtId="167" fontId="35" fillId="2" borderId="5" xfId="2" applyNumberFormat="1" applyFont="1" applyFill="1" applyBorder="1"/>
    <xf numFmtId="9" fontId="0" fillId="2" borderId="25" xfId="4" applyFont="1" applyFill="1" applyBorder="1" applyAlignment="1">
      <alignment horizontal="left"/>
    </xf>
    <xf numFmtId="167" fontId="0" fillId="2" borderId="0" xfId="2" applyNumberFormat="1" applyFont="1" applyFill="1" applyBorder="1" applyAlignment="1">
      <alignment horizontal="right"/>
    </xf>
    <xf numFmtId="167" fontId="4" fillId="2" borderId="0" xfId="2" applyNumberFormat="1" applyFont="1" applyFill="1" applyBorder="1" applyAlignment="1">
      <alignment horizontal="left"/>
    </xf>
    <xf numFmtId="167" fontId="0" fillId="2" borderId="0" xfId="2" applyNumberFormat="1" applyFont="1" applyFill="1" applyBorder="1"/>
    <xf numFmtId="167" fontId="4" fillId="2" borderId="12" xfId="2" applyNumberFormat="1" applyFont="1" applyFill="1" applyBorder="1"/>
    <xf numFmtId="167" fontId="4" fillId="2" borderId="18" xfId="2" applyNumberFormat="1" applyFont="1" applyFill="1" applyBorder="1"/>
    <xf numFmtId="167" fontId="0" fillId="2" borderId="26" xfId="2" applyNumberFormat="1" applyFont="1" applyFill="1" applyBorder="1"/>
    <xf numFmtId="169" fontId="4" fillId="2" borderId="12" xfId="3" applyNumberFormat="1" applyFont="1" applyFill="1" applyBorder="1"/>
    <xf numFmtId="167" fontId="38" fillId="2" borderId="10" xfId="2" applyNumberFormat="1" applyFont="1" applyFill="1" applyBorder="1"/>
    <xf numFmtId="167" fontId="39" fillId="2" borderId="3" xfId="2" applyNumberFormat="1" applyFont="1" applyFill="1" applyBorder="1"/>
    <xf numFmtId="172" fontId="0" fillId="2" borderId="26" xfId="2" applyNumberFormat="1" applyFont="1" applyFill="1" applyBorder="1" applyAlignment="1">
      <alignment horizontal="left"/>
    </xf>
    <xf numFmtId="0" fontId="0" fillId="3" borderId="18" xfId="0" applyFill="1" applyBorder="1" applyAlignment="1" applyProtection="1">
      <alignment wrapText="1"/>
      <protection locked="0"/>
    </xf>
    <xf numFmtId="169" fontId="0" fillId="8" borderId="8" xfId="3" applyNumberFormat="1" applyFont="1" applyFill="1" applyBorder="1"/>
    <xf numFmtId="169" fontId="0" fillId="8" borderId="18" xfId="3" applyNumberFormat="1" applyFont="1" applyFill="1" applyBorder="1"/>
    <xf numFmtId="10" fontId="0" fillId="8" borderId="18" xfId="4" applyNumberFormat="1" applyFont="1" applyFill="1" applyBorder="1" applyAlignment="1" applyProtection="1">
      <alignment horizontal="center"/>
    </xf>
    <xf numFmtId="169" fontId="0" fillId="3" borderId="18" xfId="3" applyNumberFormat="1" applyFont="1" applyFill="1" applyBorder="1" applyProtection="1">
      <protection locked="0"/>
    </xf>
    <xf numFmtId="0" fontId="0" fillId="3" borderId="18" xfId="0" applyFill="1" applyBorder="1"/>
    <xf numFmtId="167" fontId="0" fillId="3" borderId="18" xfId="2" applyNumberFormat="1" applyFont="1" applyFill="1" applyBorder="1" applyProtection="1">
      <protection locked="0"/>
    </xf>
    <xf numFmtId="167" fontId="0" fillId="2" borderId="26" xfId="2" applyNumberFormat="1" applyFont="1" applyFill="1" applyBorder="1" applyAlignment="1">
      <alignment horizontal="left"/>
    </xf>
    <xf numFmtId="172" fontId="0" fillId="2" borderId="26" xfId="3" applyNumberFormat="1" applyFont="1" applyFill="1" applyBorder="1" applyAlignment="1">
      <alignment horizontal="left"/>
    </xf>
    <xf numFmtId="167" fontId="0" fillId="3" borderId="18" xfId="2" applyNumberFormat="1" applyFont="1" applyFill="1" applyBorder="1" applyAlignment="1" applyProtection="1">
      <protection locked="0"/>
    </xf>
    <xf numFmtId="167" fontId="4" fillId="2" borderId="26" xfId="2" applyNumberFormat="1" applyFont="1" applyFill="1" applyBorder="1"/>
    <xf numFmtId="167" fontId="4" fillId="2" borderId="27" xfId="2" applyNumberFormat="1" applyFont="1" applyFill="1" applyBorder="1"/>
    <xf numFmtId="167" fontId="0" fillId="0" borderId="25" xfId="2" applyNumberFormat="1" applyFont="1" applyBorder="1"/>
    <xf numFmtId="0" fontId="40" fillId="3" borderId="18" xfId="0" applyFont="1" applyFill="1" applyBorder="1" applyAlignment="1" applyProtection="1">
      <alignment wrapText="1"/>
      <protection locked="0"/>
    </xf>
    <xf numFmtId="167" fontId="0" fillId="2" borderId="25" xfId="2" applyNumberFormat="1" applyFont="1" applyFill="1" applyBorder="1"/>
    <xf numFmtId="167" fontId="3" fillId="2" borderId="0" xfId="2" applyNumberFormat="1" applyFont="1" applyFill="1"/>
    <xf numFmtId="0" fontId="0" fillId="2" borderId="26" xfId="0" applyFill="1" applyBorder="1"/>
    <xf numFmtId="167" fontId="4" fillId="2" borderId="25" xfId="2" applyNumberFormat="1" applyFont="1" applyFill="1" applyBorder="1" applyAlignment="1">
      <alignment horizontal="center"/>
    </xf>
    <xf numFmtId="167" fontId="4" fillId="2" borderId="25" xfId="2" applyNumberFormat="1" applyFont="1" applyFill="1" applyBorder="1"/>
    <xf numFmtId="167" fontId="0" fillId="2" borderId="5" xfId="2" applyNumberFormat="1" applyFont="1" applyFill="1" applyBorder="1"/>
    <xf numFmtId="167" fontId="39" fillId="2" borderId="26" xfId="2" applyNumberFormat="1" applyFont="1" applyFill="1" applyBorder="1" applyAlignment="1">
      <alignment horizontal="center"/>
    </xf>
    <xf numFmtId="167" fontId="4" fillId="2" borderId="26" xfId="2" applyNumberFormat="1" applyFont="1" applyFill="1" applyBorder="1" applyAlignment="1">
      <alignment horizontal="center"/>
    </xf>
    <xf numFmtId="167" fontId="0" fillId="2" borderId="27" xfId="2" applyNumberFormat="1" applyFont="1" applyFill="1" applyBorder="1" applyAlignment="1">
      <alignment horizontal="right"/>
    </xf>
    <xf numFmtId="0" fontId="0" fillId="2" borderId="27" xfId="0" applyFill="1" applyBorder="1"/>
    <xf numFmtId="167" fontId="0" fillId="2" borderId="27" xfId="2" applyNumberFormat="1" applyFont="1" applyFill="1" applyBorder="1"/>
    <xf numFmtId="167" fontId="0" fillId="2" borderId="27" xfId="2" applyNumberFormat="1" applyFont="1" applyFill="1" applyBorder="1" applyAlignment="1">
      <alignment horizontal="center"/>
    </xf>
    <xf numFmtId="167" fontId="4" fillId="2" borderId="27" xfId="2" applyNumberFormat="1" applyFont="1" applyFill="1" applyBorder="1" applyAlignment="1">
      <alignment horizontal="center"/>
    </xf>
    <xf numFmtId="167" fontId="39" fillId="2" borderId="0" xfId="2" applyNumberFormat="1" applyFont="1" applyFill="1" applyBorder="1" applyAlignment="1">
      <alignment horizontal="center"/>
    </xf>
    <xf numFmtId="0" fontId="39" fillId="2" borderId="0" xfId="2" applyNumberFormat="1" applyFont="1" applyFill="1" applyBorder="1" applyAlignment="1">
      <alignment horizontal="left" vertical="center"/>
    </xf>
    <xf numFmtId="167" fontId="4" fillId="2" borderId="0" xfId="2" applyNumberFormat="1" applyFont="1" applyFill="1" applyBorder="1" applyProtection="1">
      <protection locked="0"/>
    </xf>
    <xf numFmtId="167" fontId="4" fillId="2" borderId="0" xfId="2" applyNumberFormat="1" applyFont="1" applyFill="1" applyBorder="1" applyAlignment="1">
      <alignment horizontal="right"/>
    </xf>
    <xf numFmtId="0" fontId="2" fillId="2" borderId="0" xfId="0" applyFont="1" applyFill="1"/>
    <xf numFmtId="167" fontId="4" fillId="3" borderId="18" xfId="2" applyNumberFormat="1" applyFont="1" applyFill="1" applyBorder="1" applyProtection="1">
      <protection locked="0"/>
    </xf>
    <xf numFmtId="167" fontId="4" fillId="5" borderId="3" xfId="2" applyNumberFormat="1" applyFont="1" applyFill="1" applyBorder="1" applyAlignment="1">
      <alignment horizontal="right"/>
    </xf>
    <xf numFmtId="167" fontId="5" fillId="2" borderId="0" xfId="2" applyNumberFormat="1" applyFont="1" applyFill="1"/>
    <xf numFmtId="167" fontId="4" fillId="5" borderId="5" xfId="2" applyNumberFormat="1" applyFont="1" applyFill="1" applyBorder="1" applyAlignment="1">
      <alignment horizontal="right"/>
    </xf>
    <xf numFmtId="167" fontId="4" fillId="5" borderId="5" xfId="2" applyNumberFormat="1" applyFont="1" applyFill="1" applyBorder="1" applyAlignment="1">
      <alignment horizontal="right" vertical="center"/>
    </xf>
    <xf numFmtId="167" fontId="9" fillId="2" borderId="26" xfId="1" applyNumberFormat="1" applyFill="1" applyBorder="1"/>
    <xf numFmtId="167" fontId="4" fillId="2" borderId="26" xfId="2" applyNumberFormat="1" applyFont="1" applyFill="1" applyBorder="1" applyAlignment="1">
      <alignment horizontal="left"/>
    </xf>
    <xf numFmtId="0" fontId="4" fillId="2" borderId="0" xfId="2" applyNumberFormat="1" applyFont="1" applyFill="1" applyBorder="1" applyAlignment="1">
      <alignment horizontal="left" vertical="center"/>
    </xf>
    <xf numFmtId="0" fontId="4" fillId="2" borderId="27" xfId="2" applyNumberFormat="1" applyFont="1" applyFill="1" applyBorder="1"/>
    <xf numFmtId="0" fontId="4" fillId="2" borderId="5" xfId="0" applyFont="1" applyFill="1" applyBorder="1"/>
    <xf numFmtId="167" fontId="41" fillId="6" borderId="14" xfId="2" applyNumberFormat="1" applyFont="1" applyFill="1" applyBorder="1" applyAlignment="1">
      <alignment horizontal="center"/>
    </xf>
    <xf numFmtId="167" fontId="0" fillId="3" borderId="0" xfId="2" applyNumberFormat="1" applyFont="1" applyFill="1"/>
    <xf numFmtId="0" fontId="4" fillId="3" borderId="0" xfId="0" applyFont="1" applyFill="1"/>
    <xf numFmtId="9" fontId="0" fillId="2" borderId="0" xfId="0" applyNumberFormat="1" applyFill="1"/>
    <xf numFmtId="0" fontId="5" fillId="2" borderId="0" xfId="0" applyFont="1" applyFill="1"/>
    <xf numFmtId="0" fontId="0" fillId="2" borderId="3" xfId="0" applyFill="1" applyBorder="1"/>
    <xf numFmtId="0" fontId="33" fillId="9" borderId="0" xfId="0" applyFont="1" applyFill="1"/>
    <xf numFmtId="0" fontId="0" fillId="2" borderId="5" xfId="0" applyFill="1" applyBorder="1"/>
    <xf numFmtId="167" fontId="0" fillId="2" borderId="0" xfId="0" applyNumberFormat="1" applyFill="1"/>
    <xf numFmtId="169" fontId="0" fillId="0" borderId="0" xfId="0" applyNumberFormat="1"/>
    <xf numFmtId="167" fontId="0" fillId="2" borderId="0" xfId="2" applyNumberFormat="1" applyFont="1" applyFill="1" applyBorder="1" applyAlignment="1">
      <alignment horizontal="left"/>
    </xf>
    <xf numFmtId="169" fontId="4" fillId="0" borderId="28" xfId="0" applyNumberFormat="1" applyFont="1" applyBorder="1"/>
    <xf numFmtId="10" fontId="4" fillId="0" borderId="29" xfId="4" applyNumberFormat="1" applyFont="1" applyFill="1" applyBorder="1"/>
    <xf numFmtId="167" fontId="4" fillId="2" borderId="30" xfId="2" applyNumberFormat="1" applyFont="1" applyFill="1" applyBorder="1" applyAlignment="1">
      <alignment horizontal="left" wrapText="1"/>
    </xf>
    <xf numFmtId="169" fontId="4" fillId="0" borderId="31" xfId="3" applyNumberFormat="1" applyFont="1" applyFill="1" applyBorder="1" applyProtection="1"/>
    <xf numFmtId="10" fontId="4" fillId="2" borderId="32" xfId="0" applyNumberFormat="1" applyFont="1" applyFill="1" applyBorder="1" applyAlignment="1">
      <alignment horizontal="right" wrapText="1"/>
    </xf>
    <xf numFmtId="0" fontId="33" fillId="6" borderId="33" xfId="0" applyFont="1" applyFill="1" applyBorder="1"/>
    <xf numFmtId="169" fontId="4" fillId="0" borderId="34" xfId="3" applyNumberFormat="1" applyFont="1" applyFill="1" applyBorder="1" applyProtection="1"/>
    <xf numFmtId="10" fontId="4" fillId="2" borderId="35" xfId="0" applyNumberFormat="1" applyFont="1" applyFill="1" applyBorder="1" applyAlignment="1">
      <alignment horizontal="right" wrapText="1"/>
    </xf>
    <xf numFmtId="169" fontId="4" fillId="0" borderId="35" xfId="3" applyNumberFormat="1" applyFont="1" applyFill="1" applyBorder="1" applyProtection="1"/>
    <xf numFmtId="167" fontId="4" fillId="2" borderId="36" xfId="2" applyNumberFormat="1" applyFont="1" applyFill="1" applyBorder="1" applyAlignment="1">
      <alignment horizontal="left"/>
    </xf>
    <xf numFmtId="0" fontId="0" fillId="4" borderId="0" xfId="0" applyFill="1"/>
    <xf numFmtId="169" fontId="0" fillId="8" borderId="37" xfId="3" applyNumberFormat="1" applyFont="1" applyFill="1" applyBorder="1" applyProtection="1"/>
    <xf numFmtId="10" fontId="0" fillId="8" borderId="13" xfId="4" applyNumberFormat="1" applyFont="1" applyFill="1" applyBorder="1"/>
    <xf numFmtId="0" fontId="33" fillId="6" borderId="0" xfId="0" applyFont="1" applyFill="1"/>
    <xf numFmtId="169" fontId="0" fillId="8" borderId="14" xfId="3" applyNumberFormat="1" applyFont="1" applyFill="1" applyBorder="1" applyProtection="1"/>
    <xf numFmtId="10" fontId="0" fillId="8" borderId="27" xfId="4" applyNumberFormat="1" applyFont="1" applyFill="1" applyBorder="1"/>
    <xf numFmtId="169" fontId="0" fillId="8" borderId="27" xfId="3" applyNumberFormat="1" applyFont="1" applyFill="1" applyBorder="1" applyProtection="1"/>
    <xf numFmtId="167" fontId="0" fillId="2" borderId="38" xfId="2" applyNumberFormat="1" applyFont="1" applyFill="1" applyBorder="1" applyAlignment="1">
      <alignment horizontal="left"/>
    </xf>
    <xf numFmtId="169" fontId="0" fillId="8" borderId="39" xfId="3" applyNumberFormat="1" applyFont="1" applyFill="1" applyBorder="1" applyProtection="1"/>
    <xf numFmtId="10" fontId="0" fillId="8" borderId="1" xfId="4" applyNumberFormat="1" applyFont="1" applyFill="1" applyBorder="1"/>
    <xf numFmtId="169" fontId="0" fillId="8" borderId="3" xfId="3" applyNumberFormat="1" applyFont="1" applyFill="1" applyBorder="1" applyProtection="1"/>
    <xf numFmtId="10" fontId="0" fillId="8" borderId="25" xfId="4" applyNumberFormat="1" applyFont="1" applyFill="1" applyBorder="1"/>
    <xf numFmtId="169" fontId="0" fillId="8" borderId="25" xfId="3" applyNumberFormat="1" applyFont="1" applyFill="1" applyBorder="1" applyProtection="1"/>
    <xf numFmtId="167" fontId="0" fillId="2" borderId="40" xfId="2" applyNumberFormat="1" applyFont="1" applyFill="1" applyBorder="1" applyAlignment="1">
      <alignment horizontal="left"/>
    </xf>
    <xf numFmtId="0" fontId="33" fillId="6" borderId="42" xfId="0" applyFont="1" applyFill="1" applyBorder="1"/>
    <xf numFmtId="167" fontId="4" fillId="0" borderId="41" xfId="2" applyNumberFormat="1" applyFont="1" applyFill="1" applyBorder="1" applyAlignment="1">
      <alignment horizontal="center" vertical="center" wrapText="1"/>
    </xf>
    <xf numFmtId="167" fontId="4" fillId="0" borderId="43" xfId="2" applyNumberFormat="1" applyFont="1" applyFill="1" applyBorder="1" applyAlignment="1">
      <alignment horizontal="center" vertical="center" wrapText="1"/>
    </xf>
    <xf numFmtId="167" fontId="4" fillId="2" borderId="44" xfId="2" applyNumberFormat="1" applyFont="1" applyFill="1" applyBorder="1" applyAlignment="1">
      <alignment horizontal="left" vertical="center"/>
    </xf>
    <xf numFmtId="170" fontId="4" fillId="2" borderId="0" xfId="0" applyNumberFormat="1" applyFont="1" applyFill="1" applyAlignment="1">
      <alignment horizontal="center"/>
    </xf>
    <xf numFmtId="169" fontId="42" fillId="2" borderId="0" xfId="0" applyNumberFormat="1" applyFont="1" applyFill="1"/>
    <xf numFmtId="0" fontId="42" fillId="2" borderId="5" xfId="0" applyFont="1" applyFill="1" applyBorder="1"/>
    <xf numFmtId="170" fontId="0" fillId="2" borderId="0" xfId="0" applyNumberFormat="1" applyFill="1" applyAlignment="1">
      <alignment horizontal="center"/>
    </xf>
    <xf numFmtId="169" fontId="40" fillId="2" borderId="0" xfId="0" applyNumberFormat="1" applyFont="1" applyFill="1"/>
    <xf numFmtId="0" fontId="40" fillId="2" borderId="5" xfId="0" applyFont="1" applyFill="1" applyBorder="1"/>
    <xf numFmtId="167" fontId="4" fillId="2" borderId="0" xfId="2" applyNumberFormat="1" applyFont="1" applyFill="1" applyBorder="1" applyAlignment="1">
      <alignment vertical="center"/>
    </xf>
    <xf numFmtId="167" fontId="4" fillId="2" borderId="0" xfId="2" applyNumberFormat="1" applyFont="1" applyFill="1" applyBorder="1" applyAlignment="1">
      <alignment horizontal="center" vertical="center"/>
    </xf>
    <xf numFmtId="167" fontId="4" fillId="2" borderId="5" xfId="2" applyNumberFormat="1" applyFont="1" applyFill="1" applyBorder="1" applyAlignment="1">
      <alignment horizontal="center" vertical="center"/>
    </xf>
    <xf numFmtId="167" fontId="4" fillId="10" borderId="0" xfId="2" applyNumberFormat="1" applyFont="1" applyFill="1" applyBorder="1" applyAlignment="1">
      <alignment vertical="center"/>
    </xf>
    <xf numFmtId="0" fontId="4" fillId="2" borderId="0" xfId="0" applyFont="1" applyFill="1" applyAlignment="1">
      <alignment horizontal="left" vertical="top" wrapText="1"/>
    </xf>
    <xf numFmtId="0" fontId="4" fillId="2" borderId="5" xfId="0" applyFont="1" applyFill="1" applyBorder="1" applyAlignment="1">
      <alignment horizontal="left" vertical="top" wrapText="1"/>
    </xf>
    <xf numFmtId="170" fontId="4" fillId="2" borderId="0" xfId="4" applyNumberFormat="1" applyFont="1" applyFill="1" applyBorder="1" applyAlignment="1">
      <alignment horizontal="center"/>
    </xf>
    <xf numFmtId="169" fontId="4" fillId="2" borderId="0" xfId="3" applyNumberFormat="1" applyFont="1" applyFill="1" applyBorder="1"/>
    <xf numFmtId="170" fontId="0" fillId="2" borderId="0" xfId="4" applyNumberFormat="1" applyFont="1" applyFill="1" applyBorder="1" applyAlignment="1">
      <alignment horizontal="center"/>
    </xf>
    <xf numFmtId="169" fontId="0" fillId="2" borderId="0" xfId="3" applyNumberFormat="1" applyFont="1" applyFill="1" applyBorder="1"/>
    <xf numFmtId="0" fontId="43" fillId="2" borderId="5" xfId="0" applyFont="1" applyFill="1" applyBorder="1"/>
    <xf numFmtId="166" fontId="1" fillId="0" borderId="0" xfId="2" applyFont="1" applyFill="1" applyBorder="1" applyAlignment="1">
      <alignment vertical="center" wrapText="1"/>
    </xf>
    <xf numFmtId="167" fontId="1" fillId="2" borderId="5" xfId="2" applyNumberFormat="1" applyFont="1" applyFill="1" applyBorder="1" applyAlignment="1">
      <alignment horizontal="left"/>
    </xf>
    <xf numFmtId="166" fontId="1" fillId="2" borderId="0" xfId="2" applyFont="1" applyFill="1" applyBorder="1" applyAlignment="1">
      <alignment vertical="center" wrapText="1"/>
    </xf>
    <xf numFmtId="166" fontId="1" fillId="2" borderId="0" xfId="2" applyFont="1" applyFill="1" applyBorder="1" applyAlignment="1">
      <alignment horizontal="left" vertical="center" wrapText="1"/>
    </xf>
    <xf numFmtId="0" fontId="1" fillId="2" borderId="0" xfId="0" applyFont="1" applyFill="1"/>
    <xf numFmtId="0" fontId="1" fillId="2" borderId="5" xfId="0" applyFont="1" applyFill="1" applyBorder="1"/>
    <xf numFmtId="0" fontId="0" fillId="0" borderId="4" xfId="0" applyBorder="1"/>
    <xf numFmtId="167" fontId="4" fillId="11" borderId="31" xfId="2" applyNumberFormat="1" applyFont="1" applyFill="1" applyBorder="1" applyAlignment="1">
      <alignment horizontal="left" vertical="center"/>
    </xf>
    <xf numFmtId="167" fontId="4" fillId="11" borderId="46" xfId="2" applyNumberFormat="1" applyFont="1" applyFill="1" applyBorder="1" applyAlignment="1">
      <alignment horizontal="left" vertical="center"/>
    </xf>
    <xf numFmtId="167" fontId="4" fillId="2" borderId="4" xfId="2" applyNumberFormat="1" applyFont="1" applyFill="1" applyBorder="1"/>
    <xf numFmtId="167" fontId="4" fillId="2" borderId="0" xfId="2" applyNumberFormat="1" applyFont="1" applyFill="1" applyBorder="1"/>
    <xf numFmtId="167" fontId="4" fillId="2" borderId="5" xfId="2" applyNumberFormat="1" applyFont="1" applyFill="1" applyBorder="1"/>
    <xf numFmtId="0" fontId="0" fillId="2" borderId="1" xfId="0" applyFill="1" applyBorder="1"/>
    <xf numFmtId="0" fontId="0" fillId="2" borderId="2" xfId="0" applyFill="1" applyBorder="1"/>
    <xf numFmtId="0" fontId="0" fillId="2" borderId="3" xfId="0" applyFill="1" applyBorder="1" applyAlignment="1">
      <alignment horizontal="left" vertical="top" indent="2"/>
    </xf>
    <xf numFmtId="167" fontId="4" fillId="2" borderId="0" xfId="2" applyNumberFormat="1" applyFont="1" applyFill="1" applyBorder="1" applyAlignment="1"/>
    <xf numFmtId="0" fontId="0" fillId="2" borderId="5" xfId="0" applyFill="1" applyBorder="1" applyAlignment="1">
      <alignment horizontal="left" indent="2"/>
    </xf>
    <xf numFmtId="0" fontId="40" fillId="2" borderId="0" xfId="0" applyFont="1" applyFill="1"/>
    <xf numFmtId="0" fontId="38" fillId="2" borderId="1" xfId="0" applyFont="1" applyFill="1" applyBorder="1" applyAlignment="1" applyProtection="1">
      <alignment horizontal="left" vertical="top" wrapText="1"/>
      <protection locked="0"/>
    </xf>
    <xf numFmtId="0" fontId="38" fillId="2" borderId="2" xfId="0" applyFont="1" applyFill="1" applyBorder="1" applyAlignment="1" applyProtection="1">
      <alignment horizontal="left" vertical="top" wrapText="1"/>
      <protection locked="0"/>
    </xf>
    <xf numFmtId="0" fontId="38" fillId="2" borderId="3" xfId="0" applyFont="1" applyFill="1" applyBorder="1" applyAlignment="1" applyProtection="1">
      <alignment horizontal="left" vertical="top" wrapText="1"/>
      <protection locked="0"/>
    </xf>
    <xf numFmtId="167" fontId="4" fillId="12" borderId="6" xfId="2" applyNumberFormat="1" applyFont="1" applyFill="1" applyBorder="1" applyAlignment="1"/>
    <xf numFmtId="167" fontId="4" fillId="12" borderId="7" xfId="2" applyNumberFormat="1" applyFont="1" applyFill="1" applyBorder="1" applyAlignment="1"/>
    <xf numFmtId="167" fontId="4" fillId="12" borderId="8" xfId="2" applyNumberFormat="1" applyFont="1" applyFill="1" applyBorder="1" applyAlignment="1"/>
    <xf numFmtId="0" fontId="38" fillId="2" borderId="4" xfId="0" applyFont="1" applyFill="1" applyBorder="1" applyAlignment="1" applyProtection="1">
      <alignment horizontal="left" vertical="top" wrapText="1"/>
      <protection locked="0"/>
    </xf>
    <xf numFmtId="0" fontId="38" fillId="2" borderId="0" xfId="0" applyFont="1" applyFill="1" applyAlignment="1" applyProtection="1">
      <alignment horizontal="left" vertical="top" wrapText="1"/>
      <protection locked="0"/>
    </xf>
    <xf numFmtId="0" fontId="38" fillId="2" borderId="5" xfId="0" applyFont="1" applyFill="1" applyBorder="1" applyAlignment="1" applyProtection="1">
      <alignment horizontal="left" vertical="top" wrapText="1"/>
      <protection locked="0"/>
    </xf>
    <xf numFmtId="167" fontId="0" fillId="2" borderId="1" xfId="2" applyNumberFormat="1" applyFont="1" applyFill="1" applyBorder="1" applyAlignment="1"/>
    <xf numFmtId="167" fontId="0" fillId="2" borderId="2" xfId="2" applyNumberFormat="1" applyFont="1" applyFill="1" applyBorder="1" applyAlignment="1"/>
    <xf numFmtId="167" fontId="0" fillId="2" borderId="3" xfId="2" applyNumberFormat="1" applyFont="1" applyFill="1" applyBorder="1" applyAlignment="1"/>
    <xf numFmtId="167" fontId="4" fillId="2" borderId="4" xfId="2" applyNumberFormat="1" applyFont="1" applyFill="1" applyBorder="1" applyAlignment="1"/>
    <xf numFmtId="167" fontId="4" fillId="2" borderId="5" xfId="2" applyNumberFormat="1" applyFont="1" applyFill="1" applyBorder="1" applyAlignment="1"/>
    <xf numFmtId="167" fontId="0" fillId="2" borderId="4" xfId="2" applyNumberFormat="1" applyFont="1" applyFill="1" applyBorder="1" applyAlignment="1"/>
    <xf numFmtId="167" fontId="0" fillId="2" borderId="0" xfId="2" applyNumberFormat="1" applyFont="1" applyFill="1" applyBorder="1" applyAlignment="1"/>
    <xf numFmtId="167" fontId="0" fillId="2" borderId="5" xfId="2" applyNumberFormat="1" applyFont="1" applyFill="1" applyBorder="1" applyAlignment="1"/>
    <xf numFmtId="0" fontId="38" fillId="2" borderId="13" xfId="0" applyFont="1" applyFill="1" applyBorder="1" applyAlignment="1" applyProtection="1">
      <alignment horizontal="left" vertical="top" wrapText="1"/>
      <protection locked="0"/>
    </xf>
    <xf numFmtId="0" fontId="38" fillId="2" borderId="15" xfId="0" applyFont="1" applyFill="1" applyBorder="1" applyAlignment="1" applyProtection="1">
      <alignment horizontal="left" vertical="top" wrapText="1"/>
      <protection locked="0"/>
    </xf>
    <xf numFmtId="0" fontId="38" fillId="2" borderId="14" xfId="0" applyFont="1" applyFill="1" applyBorder="1" applyAlignment="1" applyProtection="1">
      <alignment horizontal="left" vertical="top" wrapText="1"/>
      <protection locked="0"/>
    </xf>
    <xf numFmtId="0" fontId="4" fillId="13" borderId="18" xfId="0" applyFont="1" applyFill="1" applyBorder="1" applyAlignment="1">
      <alignment horizontal="left" wrapText="1"/>
    </xf>
    <xf numFmtId="167" fontId="42" fillId="2" borderId="48" xfId="2" applyNumberFormat="1" applyFont="1" applyFill="1" applyBorder="1"/>
    <xf numFmtId="169" fontId="4" fillId="0" borderId="51" xfId="3" applyNumberFormat="1" applyFont="1" applyBorder="1"/>
    <xf numFmtId="0" fontId="42" fillId="2" borderId="51" xfId="0" applyFont="1" applyFill="1" applyBorder="1" applyAlignment="1">
      <alignment horizontal="right"/>
    </xf>
    <xf numFmtId="169" fontId="42" fillId="2" borderId="51" xfId="3" applyNumberFormat="1" applyFont="1" applyFill="1" applyBorder="1" applyAlignment="1">
      <alignment horizontal="center"/>
    </xf>
    <xf numFmtId="0" fontId="42" fillId="2" borderId="52" xfId="0" applyFont="1" applyFill="1" applyBorder="1"/>
    <xf numFmtId="0" fontId="0" fillId="2" borderId="17" xfId="0" applyFill="1" applyBorder="1"/>
    <xf numFmtId="167" fontId="4" fillId="2" borderId="13" xfId="2" applyNumberFormat="1" applyFont="1" applyFill="1" applyBorder="1" applyAlignment="1"/>
    <xf numFmtId="167" fontId="4" fillId="2" borderId="15" xfId="2" applyNumberFormat="1" applyFont="1" applyFill="1" applyBorder="1" applyAlignment="1"/>
    <xf numFmtId="167" fontId="4" fillId="2" borderId="14" xfId="2" applyNumberFormat="1" applyFont="1" applyFill="1" applyBorder="1" applyAlignment="1"/>
    <xf numFmtId="167" fontId="4" fillId="2" borderId="0" xfId="0" applyNumberFormat="1" applyFont="1" applyFill="1" applyAlignment="1">
      <alignment horizontal="left" vertical="top" wrapText="1"/>
    </xf>
    <xf numFmtId="167" fontId="4" fillId="2" borderId="7" xfId="2" applyNumberFormat="1" applyFont="1" applyFill="1" applyBorder="1"/>
    <xf numFmtId="169" fontId="4" fillId="2" borderId="0" xfId="3" applyNumberFormat="1" applyFont="1" applyFill="1" applyBorder="1" applyAlignment="1">
      <alignment horizontal="center"/>
    </xf>
    <xf numFmtId="0" fontId="4" fillId="2" borderId="0" xfId="0" applyFont="1" applyFill="1"/>
    <xf numFmtId="0" fontId="0" fillId="2" borderId="0" xfId="2" applyNumberFormat="1" applyFont="1" applyFill="1" applyAlignment="1">
      <alignment horizontal="left" wrapText="1"/>
    </xf>
    <xf numFmtId="167" fontId="9" fillId="12" borderId="6" xfId="1" applyNumberFormat="1" applyFill="1" applyBorder="1" applyAlignment="1"/>
    <xf numFmtId="167" fontId="9" fillId="12" borderId="7" xfId="1" applyNumberFormat="1" applyFill="1" applyBorder="1" applyAlignment="1"/>
    <xf numFmtId="167" fontId="9" fillId="12" borderId="8" xfId="1" applyNumberFormat="1" applyFill="1" applyBorder="1" applyAlignment="1"/>
    <xf numFmtId="167" fontId="42" fillId="2" borderId="2" xfId="2" applyNumberFormat="1" applyFont="1" applyFill="1" applyBorder="1"/>
    <xf numFmtId="0" fontId="0" fillId="2" borderId="0" xfId="2" applyNumberFormat="1" applyFont="1" applyFill="1"/>
    <xf numFmtId="167" fontId="42" fillId="2" borderId="15" xfId="2" applyNumberFormat="1" applyFont="1" applyFill="1" applyBorder="1" applyAlignment="1">
      <alignment horizontal="center"/>
    </xf>
    <xf numFmtId="167" fontId="4" fillId="2" borderId="4" xfId="0" applyNumberFormat="1" applyFont="1" applyFill="1" applyBorder="1"/>
    <xf numFmtId="167" fontId="4" fillId="2" borderId="0" xfId="0" applyNumberFormat="1" applyFont="1" applyFill="1"/>
    <xf numFmtId="167" fontId="42" fillId="2" borderId="0" xfId="2" applyNumberFormat="1" applyFont="1" applyFill="1" applyBorder="1"/>
    <xf numFmtId="170" fontId="42" fillId="2" borderId="0" xfId="4" applyNumberFormat="1" applyFont="1" applyFill="1" applyBorder="1" applyAlignment="1">
      <alignment horizontal="center"/>
    </xf>
    <xf numFmtId="169" fontId="42" fillId="2" borderId="0" xfId="3" applyNumberFormat="1" applyFont="1" applyFill="1" applyBorder="1" applyAlignment="1">
      <alignment horizontal="center"/>
    </xf>
    <xf numFmtId="169" fontId="4" fillId="2" borderId="4" xfId="3" applyNumberFormat="1" applyFont="1" applyFill="1" applyBorder="1"/>
    <xf numFmtId="169" fontId="4" fillId="2" borderId="0" xfId="3" applyNumberFormat="1" applyFont="1" applyFill="1" applyBorder="1" applyProtection="1"/>
    <xf numFmtId="167" fontId="4" fillId="2" borderId="5" xfId="2" applyNumberFormat="1" applyFont="1" applyFill="1" applyBorder="1" applyAlignment="1">
      <alignment horizontal="left" indent="1"/>
    </xf>
    <xf numFmtId="169" fontId="4" fillId="5" borderId="18" xfId="3" applyNumberFormat="1" applyFont="1" applyFill="1" applyBorder="1"/>
    <xf numFmtId="169" fontId="4" fillId="8" borderId="18" xfId="3" applyNumberFormat="1" applyFont="1" applyFill="1" applyBorder="1" applyProtection="1"/>
    <xf numFmtId="0" fontId="33" fillId="2" borderId="18" xfId="0" applyFont="1" applyFill="1" applyBorder="1"/>
    <xf numFmtId="169" fontId="4" fillId="8" borderId="18" xfId="3" applyNumberFormat="1" applyFont="1" applyFill="1" applyBorder="1"/>
    <xf numFmtId="169" fontId="4" fillId="8" borderId="6" xfId="3" applyNumberFormat="1" applyFont="1" applyFill="1" applyBorder="1"/>
    <xf numFmtId="0" fontId="0" fillId="2" borderId="6" xfId="0" applyFill="1" applyBorder="1"/>
    <xf numFmtId="0" fontId="0" fillId="2" borderId="7" xfId="0" applyFill="1" applyBorder="1"/>
    <xf numFmtId="167" fontId="4" fillId="2" borderId="8" xfId="2" applyNumberFormat="1" applyFont="1" applyFill="1" applyBorder="1" applyAlignment="1">
      <alignment horizontal="left" indent="1"/>
    </xf>
    <xf numFmtId="0" fontId="4" fillId="2" borderId="5" xfId="0" applyFont="1" applyFill="1" applyBorder="1" applyAlignment="1">
      <alignment horizontal="center" vertical="center"/>
    </xf>
    <xf numFmtId="0" fontId="45" fillId="2" borderId="3" xfId="0" applyFont="1" applyFill="1" applyBorder="1" applyAlignment="1">
      <alignment horizontal="right"/>
    </xf>
    <xf numFmtId="169" fontId="33" fillId="2" borderId="18" xfId="0" applyNumberFormat="1" applyFont="1" applyFill="1" applyBorder="1"/>
    <xf numFmtId="169" fontId="4" fillId="3" borderId="18" xfId="3" applyNumberFormat="1" applyFont="1" applyFill="1" applyBorder="1" applyProtection="1"/>
    <xf numFmtId="0" fontId="4" fillId="0" borderId="18" xfId="0" applyFont="1" applyBorder="1" applyAlignment="1">
      <alignment horizontal="right"/>
    </xf>
    <xf numFmtId="0" fontId="0" fillId="2" borderId="18" xfId="0" applyFill="1" applyBorder="1"/>
    <xf numFmtId="0" fontId="4" fillId="14" borderId="18" xfId="0" applyFont="1" applyFill="1" applyBorder="1" applyAlignment="1">
      <alignment horizontal="center"/>
    </xf>
    <xf numFmtId="0" fontId="45" fillId="2" borderId="0" xfId="0" applyFont="1" applyFill="1" applyAlignment="1">
      <alignment horizontal="right"/>
    </xf>
    <xf numFmtId="0" fontId="45" fillId="2" borderId="5" xfId="0" applyFont="1" applyFill="1" applyBorder="1" applyAlignment="1">
      <alignment horizontal="right"/>
    </xf>
    <xf numFmtId="167" fontId="4" fillId="2" borderId="0" xfId="2" applyNumberFormat="1" applyFont="1" applyFill="1" applyBorder="1" applyAlignment="1">
      <alignment horizontal="center"/>
    </xf>
    <xf numFmtId="167" fontId="4" fillId="2" borderId="0" xfId="2" applyNumberFormat="1" applyFont="1" applyFill="1" applyBorder="1" applyAlignment="1">
      <alignment horizontal="left" indent="4"/>
    </xf>
    <xf numFmtId="169" fontId="4" fillId="8" borderId="0" xfId="3" applyNumberFormat="1" applyFont="1" applyFill="1" applyBorder="1"/>
    <xf numFmtId="167" fontId="4" fillId="0" borderId="0" xfId="2" applyNumberFormat="1" applyFont="1" applyBorder="1" applyAlignment="1">
      <alignment horizontal="left" indent="4"/>
    </xf>
    <xf numFmtId="169" fontId="0" fillId="8" borderId="0" xfId="3" applyNumberFormat="1" applyFont="1" applyFill="1" applyBorder="1"/>
    <xf numFmtId="167" fontId="0" fillId="2" borderId="0" xfId="2" applyNumberFormat="1" applyFont="1" applyFill="1" applyBorder="1" applyAlignment="1" applyProtection="1">
      <alignment horizontal="left" indent="4"/>
      <protection locked="0"/>
    </xf>
    <xf numFmtId="167" fontId="0" fillId="3" borderId="18" xfId="2" applyNumberFormat="1" applyFont="1" applyFill="1" applyBorder="1" applyAlignment="1" applyProtection="1">
      <alignment horizontal="left" indent="4"/>
      <protection locked="0"/>
    </xf>
    <xf numFmtId="0" fontId="0" fillId="2" borderId="13" xfId="0" applyFill="1" applyBorder="1"/>
    <xf numFmtId="0" fontId="0" fillId="2" borderId="15" xfId="0" applyFill="1" applyBorder="1"/>
    <xf numFmtId="0" fontId="46" fillId="2" borderId="15" xfId="0" applyFont="1" applyFill="1" applyBorder="1"/>
    <xf numFmtId="0" fontId="0" fillId="2" borderId="14" xfId="0" applyFill="1" applyBorder="1"/>
    <xf numFmtId="167" fontId="0" fillId="2" borderId="0" xfId="2" applyNumberFormat="1" applyFont="1" applyFill="1" applyBorder="1" applyAlignment="1">
      <alignment horizontal="left" indent="4"/>
    </xf>
    <xf numFmtId="0" fontId="13" fillId="2" borderId="0" xfId="0" applyFont="1" applyFill="1"/>
    <xf numFmtId="167" fontId="0" fillId="2" borderId="0" xfId="2" applyNumberFormat="1" applyFont="1" applyFill="1" applyBorder="1" applyProtection="1">
      <protection locked="0"/>
    </xf>
    <xf numFmtId="0" fontId="47" fillId="2" borderId="0" xfId="0" applyFont="1" applyFill="1"/>
    <xf numFmtId="0" fontId="0" fillId="8" borderId="0" xfId="0" applyFill="1"/>
    <xf numFmtId="167" fontId="4" fillId="5" borderId="2" xfId="2" applyNumberFormat="1" applyFont="1" applyFill="1" applyBorder="1" applyAlignment="1">
      <alignment horizontal="right"/>
    </xf>
    <xf numFmtId="167" fontId="4" fillId="5" borderId="2" xfId="2" applyNumberFormat="1" applyFont="1" applyFill="1" applyBorder="1"/>
    <xf numFmtId="167" fontId="0" fillId="2" borderId="1" xfId="2" applyNumberFormat="1" applyFont="1" applyFill="1" applyBorder="1"/>
    <xf numFmtId="167" fontId="0" fillId="2" borderId="2" xfId="2" applyNumberFormat="1" applyFont="1" applyFill="1" applyBorder="1"/>
    <xf numFmtId="167" fontId="0" fillId="2" borderId="3" xfId="2" applyNumberFormat="1" applyFont="1" applyFill="1" applyBorder="1"/>
    <xf numFmtId="169" fontId="4" fillId="5" borderId="53" xfId="3" applyNumberFormat="1" applyFont="1" applyFill="1" applyBorder="1"/>
    <xf numFmtId="169" fontId="4" fillId="8" borderId="54" xfId="3" applyNumberFormat="1" applyFont="1" applyFill="1" applyBorder="1" applyProtection="1"/>
    <xf numFmtId="169" fontId="33" fillId="2" borderId="53" xfId="0" applyNumberFormat="1" applyFont="1" applyFill="1" applyBorder="1"/>
    <xf numFmtId="169" fontId="4" fillId="8" borderId="53" xfId="3" applyNumberFormat="1" applyFont="1" applyFill="1" applyBorder="1"/>
    <xf numFmtId="169" fontId="4" fillId="8" borderId="53" xfId="3" applyNumberFormat="1" applyFont="1" applyFill="1" applyBorder="1" applyProtection="1"/>
    <xf numFmtId="167" fontId="4" fillId="2" borderId="53" xfId="2" applyNumberFormat="1" applyFont="1" applyFill="1" applyBorder="1"/>
    <xf numFmtId="167" fontId="4" fillId="2" borderId="53" xfId="2" applyNumberFormat="1" applyFont="1" applyFill="1" applyBorder="1" applyAlignment="1">
      <alignment horizontal="left" indent="1"/>
    </xf>
    <xf numFmtId="167" fontId="0" fillId="2" borderId="4" xfId="2" applyNumberFormat="1" applyFont="1" applyFill="1" applyBorder="1"/>
    <xf numFmtId="0" fontId="0" fillId="2" borderId="18" xfId="0" applyFill="1" applyBorder="1" applyAlignment="1" applyProtection="1">
      <alignment wrapText="1"/>
      <protection locked="0"/>
    </xf>
    <xf numFmtId="169" fontId="4" fillId="5" borderId="0" xfId="3" applyNumberFormat="1" applyFont="1" applyFill="1" applyBorder="1"/>
    <xf numFmtId="169" fontId="0" fillId="8" borderId="4" xfId="3" applyNumberFormat="1" applyFont="1" applyFill="1" applyBorder="1" applyProtection="1"/>
    <xf numFmtId="169" fontId="0" fillId="3" borderId="25" xfId="3" applyNumberFormat="1" applyFont="1" applyFill="1" applyBorder="1" applyProtection="1">
      <protection locked="0"/>
    </xf>
    <xf numFmtId="0" fontId="0" fillId="2" borderId="55" xfId="0" applyFill="1" applyBorder="1" applyAlignment="1" applyProtection="1">
      <alignment wrapText="1"/>
      <protection locked="0"/>
    </xf>
    <xf numFmtId="0" fontId="0" fillId="2" borderId="3" xfId="0" applyFill="1" applyBorder="1" applyAlignment="1">
      <alignment horizontal="right"/>
    </xf>
    <xf numFmtId="0" fontId="0" fillId="2" borderId="0" xfId="0" applyFill="1" applyAlignment="1">
      <alignment horizontal="right"/>
    </xf>
    <xf numFmtId="0" fontId="4" fillId="2" borderId="18" xfId="0" applyFont="1" applyFill="1" applyBorder="1" applyAlignment="1">
      <alignment horizontal="center" wrapText="1"/>
    </xf>
    <xf numFmtId="0" fontId="33" fillId="2" borderId="2" xfId="0" applyFont="1" applyFill="1" applyBorder="1"/>
    <xf numFmtId="0" fontId="4" fillId="16" borderId="2" xfId="0" applyFont="1" applyFill="1" applyBorder="1" applyAlignment="1">
      <alignment horizontal="center"/>
    </xf>
    <xf numFmtId="0" fontId="0" fillId="2" borderId="0" xfId="0" applyFill="1" applyAlignment="1">
      <alignment horizontal="left" indent="4"/>
    </xf>
    <xf numFmtId="0" fontId="46" fillId="2" borderId="0" xfId="0" applyFont="1" applyFill="1"/>
    <xf numFmtId="0" fontId="0" fillId="8" borderId="25" xfId="4" applyNumberFormat="1" applyFont="1" applyFill="1" applyBorder="1"/>
    <xf numFmtId="0" fontId="0" fillId="2" borderId="3" xfId="0" applyFill="1" applyBorder="1" applyAlignment="1">
      <alignment horizontal="left" indent="4"/>
    </xf>
    <xf numFmtId="9" fontId="0" fillId="5" borderId="6" xfId="0" applyNumberFormat="1" applyFill="1" applyBorder="1"/>
    <xf numFmtId="10" fontId="0" fillId="8" borderId="2" xfId="4" applyNumberFormat="1" applyFont="1" applyFill="1" applyBorder="1"/>
    <xf numFmtId="10" fontId="0" fillId="8" borderId="7" xfId="4" applyNumberFormat="1" applyFont="1" applyFill="1" applyBorder="1"/>
    <xf numFmtId="0" fontId="33" fillId="2" borderId="7" xfId="0" applyFont="1" applyFill="1" applyBorder="1"/>
    <xf numFmtId="9" fontId="0" fillId="8" borderId="18" xfId="4" applyFont="1" applyFill="1" applyBorder="1"/>
    <xf numFmtId="0" fontId="0" fillId="2" borderId="5" xfId="0" applyFill="1" applyBorder="1" applyAlignment="1">
      <alignment horizontal="left" indent="4"/>
    </xf>
    <xf numFmtId="167" fontId="0" fillId="5" borderId="13" xfId="0" applyNumberFormat="1" applyFill="1" applyBorder="1"/>
    <xf numFmtId="167" fontId="0" fillId="3" borderId="6" xfId="0" applyNumberFormat="1" applyFill="1" applyBorder="1" applyProtection="1">
      <protection locked="0"/>
    </xf>
    <xf numFmtId="0" fontId="33" fillId="2" borderId="15" xfId="0" applyFont="1" applyFill="1" applyBorder="1"/>
    <xf numFmtId="167" fontId="0" fillId="8" borderId="27" xfId="2" applyNumberFormat="1" applyFont="1" applyFill="1" applyBorder="1"/>
    <xf numFmtId="0" fontId="0" fillId="2" borderId="14" xfId="0" applyFill="1" applyBorder="1" applyAlignment="1">
      <alignment horizontal="left" indent="4"/>
    </xf>
    <xf numFmtId="0" fontId="4" fillId="5" borderId="0" xfId="0" applyFont="1" applyFill="1" applyAlignment="1">
      <alignment horizontal="center" wrapText="1"/>
    </xf>
    <xf numFmtId="0" fontId="39" fillId="5" borderId="0" xfId="0" applyFont="1" applyFill="1" applyAlignment="1">
      <alignment horizontal="center" wrapText="1"/>
    </xf>
    <xf numFmtId="167" fontId="2" fillId="2" borderId="0" xfId="2" applyNumberFormat="1" applyFont="1" applyFill="1" applyBorder="1"/>
    <xf numFmtId="0" fontId="5" fillId="2" borderId="5" xfId="0" applyFont="1" applyFill="1" applyBorder="1"/>
    <xf numFmtId="167" fontId="48" fillId="2" borderId="0" xfId="2" applyNumberFormat="1" applyFont="1" applyFill="1"/>
    <xf numFmtId="0" fontId="0" fillId="7" borderId="0" xfId="0" applyFill="1"/>
    <xf numFmtId="0" fontId="4" fillId="7" borderId="0" xfId="0" applyFont="1" applyFill="1"/>
    <xf numFmtId="0" fontId="0" fillId="17" borderId="4" xfId="0" applyFill="1" applyBorder="1"/>
    <xf numFmtId="167" fontId="5" fillId="17" borderId="5" xfId="2" applyNumberFormat="1" applyFont="1" applyFill="1" applyBorder="1"/>
    <xf numFmtId="169" fontId="33" fillId="2" borderId="0" xfId="0" applyNumberFormat="1" applyFont="1" applyFill="1"/>
    <xf numFmtId="0" fontId="33" fillId="17" borderId="4" xfId="0" applyFont="1" applyFill="1" applyBorder="1"/>
    <xf numFmtId="167" fontId="0" fillId="2" borderId="0" xfId="2" applyNumberFormat="1" applyFont="1" applyFill="1" applyBorder="1" applyProtection="1"/>
    <xf numFmtId="167" fontId="0" fillId="2" borderId="0" xfId="2" applyNumberFormat="1" applyFont="1" applyFill="1" applyBorder="1" applyAlignment="1" applyProtection="1">
      <alignment horizontal="right"/>
    </xf>
    <xf numFmtId="10" fontId="0" fillId="5" borderId="9" xfId="4" applyNumberFormat="1" applyFont="1" applyFill="1" applyBorder="1" applyProtection="1"/>
    <xf numFmtId="170" fontId="0" fillId="2" borderId="33" xfId="4" applyNumberFormat="1" applyFont="1" applyFill="1" applyBorder="1" applyProtection="1"/>
    <xf numFmtId="167" fontId="0" fillId="2" borderId="33" xfId="2" applyNumberFormat="1" applyFont="1" applyFill="1" applyBorder="1" applyProtection="1"/>
    <xf numFmtId="167" fontId="0" fillId="2" borderId="56" xfId="2" applyNumberFormat="1" applyFont="1" applyFill="1" applyBorder="1" applyProtection="1"/>
    <xf numFmtId="169" fontId="0" fillId="8" borderId="57" xfId="3" applyNumberFormat="1" applyFont="1" applyFill="1" applyBorder="1" applyProtection="1"/>
    <xf numFmtId="167" fontId="0" fillId="2" borderId="58" xfId="2" applyNumberFormat="1" applyFont="1" applyFill="1" applyBorder="1" applyProtection="1"/>
    <xf numFmtId="169" fontId="38" fillId="2" borderId="57" xfId="3" applyNumberFormat="1" applyFont="1" applyFill="1" applyBorder="1" applyProtection="1"/>
    <xf numFmtId="166" fontId="0" fillId="2" borderId="0" xfId="2" applyFont="1" applyFill="1" applyBorder="1" applyProtection="1"/>
    <xf numFmtId="166" fontId="4" fillId="0" borderId="57" xfId="2" applyFont="1" applyFill="1" applyBorder="1" applyProtection="1"/>
    <xf numFmtId="167" fontId="4" fillId="2" borderId="58" xfId="2" applyNumberFormat="1" applyFont="1" applyFill="1" applyBorder="1" applyProtection="1"/>
    <xf numFmtId="166" fontId="4" fillId="0" borderId="9" xfId="2" applyFont="1" applyFill="1" applyBorder="1" applyProtection="1"/>
    <xf numFmtId="167" fontId="4" fillId="2" borderId="56" xfId="2" applyNumberFormat="1" applyFont="1" applyFill="1" applyBorder="1" applyProtection="1"/>
    <xf numFmtId="166" fontId="4" fillId="5" borderId="57" xfId="2" applyFont="1" applyFill="1" applyBorder="1" applyProtection="1"/>
    <xf numFmtId="167" fontId="1" fillId="2" borderId="58" xfId="2" applyNumberFormat="1" applyFont="1" applyFill="1" applyBorder="1" applyProtection="1"/>
    <xf numFmtId="169" fontId="4" fillId="5" borderId="57" xfId="3" applyNumberFormat="1" applyFont="1" applyFill="1" applyBorder="1" applyProtection="1"/>
    <xf numFmtId="0" fontId="0" fillId="0" borderId="45" xfId="0" applyBorder="1"/>
    <xf numFmtId="0" fontId="0" fillId="2" borderId="42" xfId="0" applyFill="1" applyBorder="1"/>
    <xf numFmtId="167" fontId="0" fillId="2" borderId="42" xfId="2" applyNumberFormat="1" applyFont="1" applyFill="1" applyBorder="1" applyProtection="1"/>
    <xf numFmtId="167" fontId="4" fillId="2" borderId="59" xfId="2" applyNumberFormat="1" applyFont="1" applyFill="1" applyBorder="1" applyProtection="1"/>
    <xf numFmtId="169" fontId="0" fillId="0" borderId="57" xfId="3" applyNumberFormat="1" applyFont="1" applyFill="1" applyBorder="1" applyProtection="1"/>
    <xf numFmtId="2" fontId="0" fillId="2" borderId="0" xfId="2" applyNumberFormat="1" applyFont="1" applyFill="1" applyBorder="1" applyAlignment="1" applyProtection="1">
      <alignment horizontal="center" wrapText="1"/>
    </xf>
    <xf numFmtId="169" fontId="0" fillId="5" borderId="57" xfId="3" applyNumberFormat="1" applyFont="1" applyFill="1" applyBorder="1" applyProtection="1"/>
    <xf numFmtId="2" fontId="0" fillId="8" borderId="0" xfId="2" applyNumberFormat="1" applyFont="1" applyFill="1" applyBorder="1" applyAlignment="1" applyProtection="1">
      <alignment horizontal="center" wrapText="1"/>
    </xf>
    <xf numFmtId="167" fontId="0" fillId="8" borderId="0" xfId="2" applyNumberFormat="1" applyFont="1" applyFill="1" applyBorder="1" applyProtection="1"/>
    <xf numFmtId="166" fontId="4" fillId="11" borderId="57" xfId="2" applyFont="1" applyFill="1" applyBorder="1" applyAlignment="1" applyProtection="1">
      <alignment horizontal="right"/>
    </xf>
    <xf numFmtId="167" fontId="53" fillId="2" borderId="0" xfId="2" applyNumberFormat="1" applyFont="1" applyFill="1" applyBorder="1" applyProtection="1"/>
    <xf numFmtId="167" fontId="54" fillId="2" borderId="58" xfId="2" applyNumberFormat="1" applyFont="1" applyFill="1" applyBorder="1" applyProtection="1"/>
    <xf numFmtId="2" fontId="4" fillId="5" borderId="57" xfId="3" applyNumberFormat="1" applyFont="1" applyFill="1" applyBorder="1" applyProtection="1"/>
    <xf numFmtId="167" fontId="0" fillId="2" borderId="0" xfId="2" applyNumberFormat="1" applyFont="1" applyFill="1" applyBorder="1" applyAlignment="1" applyProtection="1">
      <alignment horizontal="center"/>
    </xf>
    <xf numFmtId="169" fontId="0" fillId="8" borderId="45" xfId="3" applyNumberFormat="1" applyFont="1" applyFill="1" applyBorder="1" applyProtection="1"/>
    <xf numFmtId="167" fontId="1" fillId="2" borderId="59" xfId="2" applyNumberFormat="1" applyFont="1" applyFill="1" applyBorder="1" applyProtection="1"/>
    <xf numFmtId="167" fontId="1" fillId="2" borderId="0" xfId="2" applyNumberFormat="1" applyFont="1" applyFill="1" applyBorder="1" applyAlignment="1">
      <alignment horizontal="right"/>
    </xf>
    <xf numFmtId="167" fontId="0" fillId="2" borderId="0" xfId="2" applyNumberFormat="1" applyFont="1" applyFill="1" applyBorder="1" applyAlignment="1" applyProtection="1">
      <alignment horizontal="left"/>
    </xf>
    <xf numFmtId="167" fontId="1" fillId="2" borderId="0" xfId="2" applyNumberFormat="1" applyFont="1" applyFill="1" applyBorder="1"/>
    <xf numFmtId="10" fontId="1" fillId="2" borderId="0" xfId="4" applyNumberFormat="1" applyFont="1" applyFill="1" applyBorder="1" applyProtection="1">
      <protection locked="0"/>
    </xf>
    <xf numFmtId="167" fontId="1" fillId="2" borderId="0" xfId="2" applyNumberFormat="1" applyFont="1" applyFill="1" applyBorder="1" applyProtection="1"/>
    <xf numFmtId="10" fontId="1" fillId="7" borderId="31" xfId="4" applyNumberFormat="1" applyFont="1" applyFill="1" applyBorder="1" applyProtection="1">
      <protection locked="0"/>
    </xf>
    <xf numFmtId="0" fontId="1" fillId="2" borderId="33" xfId="0" applyFont="1" applyFill="1" applyBorder="1"/>
    <xf numFmtId="167" fontId="1" fillId="2" borderId="33" xfId="2" applyNumberFormat="1" applyFont="1" applyFill="1" applyBorder="1" applyProtection="1"/>
    <xf numFmtId="167" fontId="1" fillId="2" borderId="56" xfId="2" applyNumberFormat="1" applyFont="1" applyFill="1" applyBorder="1" applyProtection="1"/>
    <xf numFmtId="167" fontId="1" fillId="7" borderId="37" xfId="2" applyNumberFormat="1" applyFont="1" applyFill="1" applyBorder="1" applyProtection="1">
      <protection locked="0"/>
    </xf>
    <xf numFmtId="167" fontId="1" fillId="7" borderId="61" xfId="2" applyNumberFormat="1" applyFont="1" applyFill="1" applyBorder="1" applyProtection="1">
      <protection locked="0"/>
    </xf>
    <xf numFmtId="169" fontId="1" fillId="7" borderId="61" xfId="3" applyNumberFormat="1" applyFont="1" applyFill="1" applyBorder="1" applyProtection="1">
      <protection locked="0"/>
    </xf>
    <xf numFmtId="167" fontId="21" fillId="2" borderId="0" xfId="2" applyNumberFormat="1" applyFont="1" applyFill="1" applyBorder="1"/>
    <xf numFmtId="2" fontId="55" fillId="18" borderId="62" xfId="0" applyNumberFormat="1" applyFont="1" applyFill="1" applyBorder="1"/>
    <xf numFmtId="0" fontId="56" fillId="19" borderId="63" xfId="0" applyFont="1" applyFill="1" applyBorder="1"/>
    <xf numFmtId="0" fontId="56" fillId="19" borderId="64" xfId="0" applyFont="1" applyFill="1" applyBorder="1"/>
    <xf numFmtId="169" fontId="0" fillId="8" borderId="65" xfId="3" applyNumberFormat="1" applyFont="1" applyFill="1" applyBorder="1" applyProtection="1"/>
    <xf numFmtId="167" fontId="0" fillId="2" borderId="66" xfId="2" applyNumberFormat="1" applyFont="1" applyFill="1" applyBorder="1" applyProtection="1"/>
    <xf numFmtId="167" fontId="0" fillId="7" borderId="67" xfId="2" applyNumberFormat="1" applyFont="1" applyFill="1" applyBorder="1" applyProtection="1">
      <protection locked="0"/>
    </xf>
    <xf numFmtId="10" fontId="0" fillId="2" borderId="0" xfId="4" applyNumberFormat="1" applyFont="1" applyFill="1" applyBorder="1" applyProtection="1"/>
    <xf numFmtId="164" fontId="0" fillId="2" borderId="0" xfId="4" applyNumberFormat="1" applyFont="1" applyFill="1" applyBorder="1" applyProtection="1"/>
    <xf numFmtId="170" fontId="0" fillId="7" borderId="67" xfId="4" applyNumberFormat="1" applyFont="1" applyFill="1" applyBorder="1" applyProtection="1">
      <protection locked="0"/>
    </xf>
    <xf numFmtId="169" fontId="0" fillId="8" borderId="68" xfId="3" applyNumberFormat="1" applyFont="1" applyFill="1" applyBorder="1" applyProtection="1"/>
    <xf numFmtId="167" fontId="0" fillId="2" borderId="69" xfId="2" applyNumberFormat="1" applyFont="1" applyFill="1" applyBorder="1" applyProtection="1"/>
    <xf numFmtId="167" fontId="0" fillId="2" borderId="70" xfId="2" applyNumberFormat="1" applyFont="1" applyFill="1" applyBorder="1" applyProtection="1"/>
    <xf numFmtId="167" fontId="0" fillId="0" borderId="0" xfId="2" applyNumberFormat="1" applyFont="1" applyBorder="1"/>
    <xf numFmtId="167" fontId="0" fillId="6" borderId="0" xfId="2" applyNumberFormat="1" applyFont="1" applyFill="1" applyBorder="1"/>
    <xf numFmtId="167" fontId="1" fillId="6" borderId="0" xfId="2" applyNumberFormat="1" applyFont="1" applyFill="1" applyBorder="1"/>
    <xf numFmtId="167" fontId="1" fillId="6" borderId="0" xfId="2" applyNumberFormat="1" applyFont="1" applyFill="1" applyBorder="1" applyAlignment="1">
      <alignment horizontal="right"/>
    </xf>
    <xf numFmtId="167" fontId="12" fillId="6" borderId="0" xfId="2" applyNumberFormat="1" applyFont="1" applyFill="1" applyBorder="1"/>
    <xf numFmtId="169" fontId="21" fillId="2" borderId="0" xfId="3" applyNumberFormat="1" applyFont="1" applyFill="1" applyBorder="1"/>
    <xf numFmtId="169" fontId="21" fillId="8" borderId="71" xfId="3" applyNumberFormat="1" applyFont="1" applyFill="1" applyBorder="1"/>
    <xf numFmtId="167" fontId="20" fillId="0" borderId="41" xfId="2" applyNumberFormat="1" applyFont="1" applyBorder="1"/>
    <xf numFmtId="167" fontId="21" fillId="2" borderId="41" xfId="2" applyNumberFormat="1" applyFont="1" applyFill="1" applyBorder="1"/>
    <xf numFmtId="167" fontId="21" fillId="2" borderId="60" xfId="2" applyNumberFormat="1" applyFont="1" applyFill="1" applyBorder="1"/>
    <xf numFmtId="167" fontId="38" fillId="0" borderId="0" xfId="2" applyNumberFormat="1" applyFont="1"/>
    <xf numFmtId="167" fontId="38" fillId="2" borderId="0" xfId="2" applyNumberFormat="1" applyFont="1" applyFill="1"/>
    <xf numFmtId="0" fontId="39" fillId="17" borderId="4" xfId="0" applyFont="1" applyFill="1" applyBorder="1"/>
    <xf numFmtId="167" fontId="38" fillId="2" borderId="0" xfId="2" applyNumberFormat="1" applyFont="1" applyFill="1" applyBorder="1"/>
    <xf numFmtId="0" fontId="38" fillId="2" borderId="0" xfId="0" applyFont="1" applyFill="1"/>
    <xf numFmtId="167" fontId="57" fillId="0" borderId="0" xfId="2" applyNumberFormat="1" applyFont="1" applyBorder="1"/>
    <xf numFmtId="167" fontId="57" fillId="2" borderId="0" xfId="2" applyNumberFormat="1" applyFont="1" applyFill="1" applyBorder="1"/>
    <xf numFmtId="167" fontId="57" fillId="2" borderId="0" xfId="2" applyNumberFormat="1" applyFont="1" applyFill="1" applyBorder="1" applyProtection="1">
      <protection locked="0"/>
    </xf>
    <xf numFmtId="170" fontId="0" fillId="8" borderId="0" xfId="4" applyNumberFormat="1" applyFont="1" applyFill="1" applyBorder="1"/>
    <xf numFmtId="167" fontId="38" fillId="8" borderId="0" xfId="2" applyNumberFormat="1" applyFont="1" applyFill="1" applyBorder="1"/>
    <xf numFmtId="169" fontId="20" fillId="8" borderId="53" xfId="3" applyNumberFormat="1" applyFont="1" applyFill="1" applyBorder="1"/>
    <xf numFmtId="169" fontId="0" fillId="8" borderId="54" xfId="3" applyNumberFormat="1" applyFont="1" applyFill="1" applyBorder="1" applyProtection="1"/>
    <xf numFmtId="167" fontId="20" fillId="2" borderId="53" xfId="2" applyNumberFormat="1" applyFont="1" applyFill="1" applyBorder="1"/>
    <xf numFmtId="167" fontId="21" fillId="2" borderId="53" xfId="2" applyNumberFormat="1" applyFont="1" applyFill="1" applyBorder="1"/>
    <xf numFmtId="173" fontId="0" fillId="2" borderId="0" xfId="2" applyNumberFormat="1" applyFont="1" applyFill="1" applyBorder="1"/>
    <xf numFmtId="167" fontId="58" fillId="2" borderId="0" xfId="2" applyNumberFormat="1" applyFont="1" applyFill="1" applyBorder="1"/>
    <xf numFmtId="169" fontId="1" fillId="8" borderId="0" xfId="3" applyNumberFormat="1" applyFont="1" applyFill="1" applyBorder="1"/>
    <xf numFmtId="10" fontId="0" fillId="7" borderId="18" xfId="4" applyNumberFormat="1" applyFont="1" applyFill="1" applyBorder="1" applyProtection="1">
      <protection locked="0"/>
    </xf>
    <xf numFmtId="10" fontId="4" fillId="8" borderId="4" xfId="4" applyNumberFormat="1" applyFont="1" applyFill="1" applyBorder="1" applyProtection="1"/>
    <xf numFmtId="169" fontId="0" fillId="7" borderId="18" xfId="3" applyNumberFormat="1" applyFont="1" applyFill="1" applyBorder="1" applyProtection="1">
      <protection locked="0"/>
    </xf>
    <xf numFmtId="167" fontId="0" fillId="7" borderId="18" xfId="2" applyNumberFormat="1" applyFont="1" applyFill="1" applyBorder="1" applyProtection="1">
      <protection locked="0"/>
    </xf>
    <xf numFmtId="169" fontId="1" fillId="8" borderId="16" xfId="3" applyNumberFormat="1" applyFont="1" applyFill="1" applyBorder="1"/>
    <xf numFmtId="169" fontId="0" fillId="8" borderId="0" xfId="3" applyNumberFormat="1" applyFont="1" applyFill="1" applyBorder="1" applyProtection="1"/>
    <xf numFmtId="169" fontId="1" fillId="8" borderId="5" xfId="3" applyNumberFormat="1" applyFont="1" applyFill="1" applyBorder="1"/>
    <xf numFmtId="169" fontId="0" fillId="7" borderId="6" xfId="3" applyNumberFormat="1" applyFont="1" applyFill="1" applyBorder="1" applyProtection="1">
      <protection locked="0"/>
    </xf>
    <xf numFmtId="169" fontId="0" fillId="7" borderId="1" xfId="3" applyNumberFormat="1" applyFont="1" applyFill="1" applyBorder="1" applyProtection="1">
      <protection locked="0"/>
    </xf>
    <xf numFmtId="0" fontId="4" fillId="13" borderId="25" xfId="0" applyFont="1" applyFill="1" applyBorder="1" applyAlignment="1">
      <alignment horizontal="center" wrapText="1"/>
    </xf>
    <xf numFmtId="167" fontId="4" fillId="2" borderId="2" xfId="2" applyNumberFormat="1" applyFont="1" applyFill="1" applyBorder="1" applyAlignment="1">
      <alignment horizontal="center"/>
    </xf>
    <xf numFmtId="167" fontId="4" fillId="2" borderId="1" xfId="2" applyNumberFormat="1" applyFont="1" applyFill="1" applyBorder="1" applyAlignment="1">
      <alignment horizontal="center"/>
    </xf>
    <xf numFmtId="167" fontId="12" fillId="6" borderId="0" xfId="2" applyNumberFormat="1" applyFont="1" applyFill="1" applyBorder="1" applyAlignment="1">
      <alignment vertical="center"/>
    </xf>
    <xf numFmtId="167" fontId="4" fillId="0" borderId="0" xfId="2" applyNumberFormat="1" applyFont="1"/>
    <xf numFmtId="167" fontId="4" fillId="2" borderId="0" xfId="2" applyNumberFormat="1" applyFont="1" applyFill="1"/>
    <xf numFmtId="167" fontId="4" fillId="0" borderId="0" xfId="2" applyNumberFormat="1" applyFont="1" applyBorder="1"/>
    <xf numFmtId="169" fontId="21" fillId="8" borderId="72" xfId="3" applyNumberFormat="1" applyFont="1" applyFill="1" applyBorder="1"/>
    <xf numFmtId="167" fontId="21" fillId="2" borderId="72" xfId="2" applyNumberFormat="1" applyFont="1" applyFill="1" applyBorder="1"/>
    <xf numFmtId="167" fontId="0" fillId="0" borderId="73" xfId="2" applyNumberFormat="1" applyFont="1" applyBorder="1"/>
    <xf numFmtId="167" fontId="0" fillId="2" borderId="73" xfId="2" applyNumberFormat="1" applyFont="1" applyFill="1" applyBorder="1"/>
    <xf numFmtId="0" fontId="33" fillId="6" borderId="4" xfId="0" applyFont="1" applyFill="1" applyBorder="1"/>
    <xf numFmtId="0" fontId="0" fillId="6" borderId="0" xfId="0" applyFill="1"/>
    <xf numFmtId="167" fontId="0" fillId="6" borderId="0" xfId="2" applyNumberFormat="1" applyFont="1" applyFill="1" applyBorder="1" applyAlignment="1">
      <alignment horizontal="right"/>
    </xf>
    <xf numFmtId="0" fontId="0" fillId="0" borderId="18" xfId="0" applyBorder="1" applyAlignment="1" applyProtection="1">
      <alignment wrapText="1"/>
      <protection locked="0"/>
    </xf>
    <xf numFmtId="10" fontId="0" fillId="2" borderId="0" xfId="4" applyNumberFormat="1" applyFont="1" applyFill="1" applyBorder="1"/>
    <xf numFmtId="10" fontId="38" fillId="8" borderId="0" xfId="4" applyNumberFormat="1" applyFont="1" applyFill="1" applyBorder="1" applyProtection="1"/>
    <xf numFmtId="167" fontId="0" fillId="13" borderId="0" xfId="2" applyNumberFormat="1" applyFont="1" applyFill="1" applyBorder="1"/>
    <xf numFmtId="166" fontId="0" fillId="2" borderId="0" xfId="2" applyFont="1" applyFill="1" applyBorder="1"/>
    <xf numFmtId="169" fontId="58" fillId="7" borderId="18" xfId="3" applyNumberFormat="1" applyFont="1" applyFill="1" applyBorder="1" applyProtection="1">
      <protection locked="0"/>
    </xf>
    <xf numFmtId="167" fontId="58" fillId="2" borderId="0" xfId="2" applyNumberFormat="1" applyFont="1" applyFill="1" applyBorder="1" applyAlignment="1">
      <alignment horizontal="center"/>
    </xf>
    <xf numFmtId="167" fontId="4" fillId="6" borderId="0" xfId="2" applyNumberFormat="1" applyFont="1" applyFill="1" applyBorder="1"/>
    <xf numFmtId="170" fontId="0" fillId="2" borderId="0" xfId="4" applyNumberFormat="1" applyFont="1" applyFill="1" applyBorder="1"/>
    <xf numFmtId="167" fontId="3" fillId="2" borderId="0" xfId="2" applyNumberFormat="1" applyFont="1" applyFill="1" applyBorder="1"/>
    <xf numFmtId="167" fontId="0" fillId="2" borderId="0" xfId="2" applyNumberFormat="1" applyFont="1" applyFill="1" applyBorder="1" applyAlignment="1">
      <alignment horizontal="center" wrapText="1"/>
    </xf>
    <xf numFmtId="167" fontId="3" fillId="6" borderId="0" xfId="2" applyNumberFormat="1" applyFont="1" applyFill="1" applyBorder="1"/>
    <xf numFmtId="167" fontId="1" fillId="0" borderId="0" xfId="2" applyNumberFormat="1" applyFont="1"/>
    <xf numFmtId="167" fontId="1" fillId="2" borderId="0" xfId="2" applyNumberFormat="1" applyFont="1" applyFill="1"/>
    <xf numFmtId="9" fontId="1" fillId="2" borderId="0" xfId="4" applyFont="1" applyFill="1" applyBorder="1"/>
    <xf numFmtId="9" fontId="1" fillId="2" borderId="0" xfId="4" applyFont="1" applyFill="1" applyBorder="1" applyProtection="1"/>
    <xf numFmtId="167" fontId="40" fillId="2" borderId="0" xfId="2" applyNumberFormat="1" applyFont="1" applyFill="1" applyBorder="1"/>
    <xf numFmtId="169" fontId="1" fillId="2" borderId="31" xfId="3" applyNumberFormat="1" applyFont="1" applyFill="1" applyBorder="1"/>
    <xf numFmtId="167" fontId="4" fillId="2" borderId="36" xfId="2" applyNumberFormat="1" applyFont="1" applyFill="1" applyBorder="1"/>
    <xf numFmtId="169" fontId="0" fillId="2" borderId="74" xfId="3" applyNumberFormat="1" applyFont="1" applyFill="1" applyBorder="1"/>
    <xf numFmtId="167" fontId="4" fillId="2" borderId="75" xfId="2" applyNumberFormat="1" applyFont="1" applyFill="1" applyBorder="1"/>
    <xf numFmtId="169" fontId="4" fillId="8" borderId="76" xfId="3" applyNumberFormat="1" applyFont="1" applyFill="1" applyBorder="1" applyAlignment="1" applyProtection="1">
      <alignment horizontal="center"/>
    </xf>
    <xf numFmtId="169" fontId="0" fillId="8" borderId="26" xfId="3" applyNumberFormat="1" applyFont="1" applyFill="1" applyBorder="1" applyAlignment="1" applyProtection="1">
      <alignment horizontal="center"/>
    </xf>
    <xf numFmtId="169" fontId="1" fillId="8" borderId="26" xfId="3" applyNumberFormat="1" applyFont="1" applyFill="1" applyBorder="1" applyAlignment="1" applyProtection="1">
      <alignment horizontal="center"/>
    </xf>
    <xf numFmtId="0" fontId="6" fillId="2" borderId="0" xfId="2" applyNumberFormat="1" applyFont="1" applyFill="1"/>
    <xf numFmtId="167" fontId="6" fillId="2" borderId="1" xfId="2" applyNumberFormat="1" applyFont="1" applyFill="1" applyBorder="1"/>
    <xf numFmtId="167" fontId="6" fillId="2" borderId="2" xfId="2" applyNumberFormat="1" applyFont="1" applyFill="1" applyBorder="1"/>
    <xf numFmtId="0" fontId="6" fillId="2" borderId="2" xfId="0" applyFont="1" applyFill="1" applyBorder="1"/>
    <xf numFmtId="0" fontId="6" fillId="2" borderId="3" xfId="2" applyNumberFormat="1" applyFont="1" applyFill="1" applyBorder="1" applyAlignment="1">
      <alignment horizontal="left" indent="1"/>
    </xf>
    <xf numFmtId="167" fontId="6" fillId="2" borderId="4" xfId="2" applyNumberFormat="1" applyFont="1" applyFill="1" applyBorder="1"/>
    <xf numFmtId="167" fontId="6" fillId="2" borderId="0" xfId="2" applyNumberFormat="1" applyFont="1" applyFill="1" applyBorder="1"/>
    <xf numFmtId="0" fontId="6" fillId="2" borderId="0" xfId="0" applyFont="1" applyFill="1"/>
    <xf numFmtId="0" fontId="6" fillId="2" borderId="5" xfId="2" applyNumberFormat="1" applyFont="1" applyFill="1" applyBorder="1" applyAlignment="1">
      <alignment horizontal="left" indent="1"/>
    </xf>
    <xf numFmtId="0" fontId="59" fillId="2" borderId="5" xfId="0" applyFont="1" applyFill="1" applyBorder="1" applyAlignment="1">
      <alignment horizontal="left" indent="1"/>
    </xf>
    <xf numFmtId="169" fontId="0" fillId="8" borderId="27" xfId="3" applyNumberFormat="1" applyFont="1" applyFill="1" applyBorder="1" applyAlignment="1" applyProtection="1">
      <alignment horizontal="center"/>
    </xf>
    <xf numFmtId="0" fontId="12" fillId="2" borderId="0" xfId="0" applyFont="1" applyFill="1"/>
    <xf numFmtId="0" fontId="6" fillId="2" borderId="5" xfId="0" applyFont="1" applyFill="1" applyBorder="1" applyAlignment="1">
      <alignment horizontal="left" indent="1"/>
    </xf>
    <xf numFmtId="167" fontId="0" fillId="0" borderId="25" xfId="2" applyNumberFormat="1" applyFont="1" applyFill="1" applyBorder="1" applyAlignment="1" applyProtection="1">
      <alignment horizontal="center"/>
    </xf>
    <xf numFmtId="167" fontId="1" fillId="0" borderId="25" xfId="2" applyNumberFormat="1" applyFont="1" applyFill="1" applyBorder="1" applyAlignment="1" applyProtection="1">
      <alignment horizontal="center"/>
    </xf>
    <xf numFmtId="0" fontId="60" fillId="2" borderId="5" xfId="1" applyFont="1" applyFill="1" applyBorder="1" applyAlignment="1">
      <alignment horizontal="left" indent="1"/>
    </xf>
    <xf numFmtId="167" fontId="58" fillId="6" borderId="0" xfId="2" applyNumberFormat="1" applyFont="1" applyFill="1" applyBorder="1"/>
    <xf numFmtId="167" fontId="0" fillId="6" borderId="0" xfId="2" applyNumberFormat="1" applyFont="1" applyFill="1" applyBorder="1" applyAlignment="1" applyProtection="1">
      <alignment horizontal="center"/>
    </xf>
    <xf numFmtId="167" fontId="1" fillId="6" borderId="0" xfId="2" applyNumberFormat="1" applyFont="1" applyFill="1" applyBorder="1" applyAlignment="1" applyProtection="1">
      <alignment horizontal="center"/>
    </xf>
    <xf numFmtId="167" fontId="5" fillId="17" borderId="0" xfId="2" applyNumberFormat="1" applyFont="1" applyFill="1" applyBorder="1"/>
    <xf numFmtId="0" fontId="0" fillId="8" borderId="31" xfId="4" applyNumberFormat="1" applyFont="1" applyFill="1" applyBorder="1" applyAlignment="1" applyProtection="1">
      <alignment horizontal="center"/>
    </xf>
    <xf numFmtId="167" fontId="0" fillId="2" borderId="36" xfId="2" applyNumberFormat="1" applyFont="1" applyFill="1" applyBorder="1"/>
    <xf numFmtId="10" fontId="0" fillId="8" borderId="74" xfId="4" applyNumberFormat="1" applyFont="1" applyFill="1" applyBorder="1" applyAlignment="1" applyProtection="1">
      <alignment horizontal="center"/>
    </xf>
    <xf numFmtId="167" fontId="0" fillId="2" borderId="75" xfId="2" applyNumberFormat="1" applyFont="1" applyFill="1" applyBorder="1"/>
    <xf numFmtId="167" fontId="44" fillId="2" borderId="0" xfId="2" applyNumberFormat="1" applyFont="1" applyFill="1" applyAlignment="1"/>
    <xf numFmtId="167" fontId="16" fillId="2" borderId="0" xfId="2" applyNumberFormat="1" applyFont="1" applyFill="1"/>
    <xf numFmtId="167" fontId="44" fillId="17" borderId="13" xfId="2" applyNumberFormat="1" applyFont="1" applyFill="1" applyBorder="1" applyAlignment="1">
      <alignment horizontal="center"/>
    </xf>
    <xf numFmtId="0" fontId="20" fillId="7" borderId="0" xfId="0" applyFont="1" applyFill="1"/>
    <xf numFmtId="0" fontId="61" fillId="7" borderId="0" xfId="0" applyFont="1" applyFill="1"/>
    <xf numFmtId="9" fontId="0" fillId="0" borderId="0" xfId="4" applyFont="1" applyFill="1" applyBorder="1" applyAlignment="1">
      <alignment horizontal="right"/>
    </xf>
    <xf numFmtId="166" fontId="0" fillId="0" borderId="0" xfId="2" applyFont="1" applyFill="1" applyBorder="1" applyAlignment="1">
      <alignment horizontal="right"/>
    </xf>
    <xf numFmtId="0" fontId="0" fillId="17" borderId="1" xfId="0" applyFill="1" applyBorder="1"/>
    <xf numFmtId="0" fontId="33" fillId="17" borderId="2" xfId="0" applyFont="1" applyFill="1" applyBorder="1"/>
    <xf numFmtId="0" fontId="5" fillId="17" borderId="3" xfId="0" applyFont="1" applyFill="1" applyBorder="1"/>
    <xf numFmtId="0" fontId="5" fillId="17" borderId="5" xfId="0" applyFont="1" applyFill="1" applyBorder="1"/>
    <xf numFmtId="0" fontId="0" fillId="2" borderId="0" xfId="0" applyFill="1" applyProtection="1">
      <protection locked="0"/>
    </xf>
    <xf numFmtId="167" fontId="0" fillId="2" borderId="0" xfId="2" applyNumberFormat="1" applyFont="1" applyFill="1" applyBorder="1" applyAlignment="1" applyProtection="1">
      <alignment horizontal="right"/>
      <protection locked="0"/>
    </xf>
    <xf numFmtId="169" fontId="0" fillId="2" borderId="0" xfId="0" applyNumberFormat="1" applyFill="1" applyProtection="1">
      <protection locked="0"/>
    </xf>
    <xf numFmtId="166" fontId="4" fillId="0" borderId="0" xfId="2" applyFont="1" applyFill="1" applyBorder="1" applyProtection="1"/>
    <xf numFmtId="166" fontId="4" fillId="2" borderId="0" xfId="2" applyFont="1" applyFill="1" applyBorder="1" applyProtection="1"/>
    <xf numFmtId="166" fontId="4" fillId="5" borderId="9" xfId="2" applyFont="1" applyFill="1" applyBorder="1" applyProtection="1"/>
    <xf numFmtId="167" fontId="0" fillId="2" borderId="33" xfId="2" applyNumberFormat="1" applyFont="1" applyFill="1" applyBorder="1" applyProtection="1">
      <protection locked="0"/>
    </xf>
    <xf numFmtId="167" fontId="4" fillId="2" borderId="56" xfId="2" applyNumberFormat="1" applyFont="1" applyFill="1" applyBorder="1" applyProtection="1">
      <protection locked="0"/>
    </xf>
    <xf numFmtId="167" fontId="1" fillId="2" borderId="58" xfId="2" applyNumberFormat="1" applyFont="1" applyFill="1" applyBorder="1" applyProtection="1">
      <protection locked="0"/>
    </xf>
    <xf numFmtId="169" fontId="4" fillId="5" borderId="45" xfId="3" applyNumberFormat="1" applyFont="1" applyFill="1" applyBorder="1" applyProtection="1"/>
    <xf numFmtId="167" fontId="0" fillId="2" borderId="42" xfId="2" applyNumberFormat="1" applyFont="1" applyFill="1" applyBorder="1" applyProtection="1">
      <protection locked="0"/>
    </xf>
    <xf numFmtId="167" fontId="4" fillId="2" borderId="59" xfId="2" applyNumberFormat="1" applyFont="1" applyFill="1" applyBorder="1" applyProtection="1">
      <protection locked="0"/>
    </xf>
    <xf numFmtId="166" fontId="0" fillId="0" borderId="0" xfId="2" applyFont="1" applyFill="1" applyBorder="1" applyProtection="1"/>
    <xf numFmtId="0" fontId="1" fillId="2" borderId="0" xfId="0" applyFont="1" applyFill="1" applyProtection="1">
      <protection locked="0"/>
    </xf>
    <xf numFmtId="166" fontId="0" fillId="2" borderId="0" xfId="2" applyFont="1" applyFill="1" applyBorder="1" applyProtection="1">
      <protection locked="0"/>
    </xf>
    <xf numFmtId="169" fontId="0" fillId="5" borderId="9" xfId="3" applyNumberFormat="1" applyFont="1" applyFill="1" applyBorder="1" applyProtection="1"/>
    <xf numFmtId="166" fontId="0" fillId="8" borderId="33" xfId="2" applyFont="1" applyFill="1" applyBorder="1" applyProtection="1"/>
    <xf numFmtId="167" fontId="0" fillId="8" borderId="33" xfId="2" applyNumberFormat="1" applyFont="1" applyFill="1" applyBorder="1" applyProtection="1">
      <protection locked="0"/>
    </xf>
    <xf numFmtId="0" fontId="0" fillId="2" borderId="33" xfId="0" applyFill="1" applyBorder="1" applyProtection="1">
      <protection locked="0"/>
    </xf>
    <xf numFmtId="2" fontId="0" fillId="5" borderId="57" xfId="3" applyNumberFormat="1" applyFont="1" applyFill="1" applyBorder="1" applyProtection="1"/>
    <xf numFmtId="1" fontId="0" fillId="8" borderId="57" xfId="3" applyNumberFormat="1" applyFont="1" applyFill="1" applyBorder="1" applyProtection="1"/>
    <xf numFmtId="164" fontId="0" fillId="2" borderId="0" xfId="4" applyNumberFormat="1" applyFont="1" applyFill="1" applyBorder="1" applyProtection="1">
      <protection locked="0"/>
    </xf>
    <xf numFmtId="10" fontId="0" fillId="8" borderId="57" xfId="4" applyNumberFormat="1" applyFont="1" applyFill="1" applyBorder="1" applyProtection="1"/>
    <xf numFmtId="0" fontId="3" fillId="2" borderId="0" xfId="0" applyFont="1" applyFill="1" applyProtection="1">
      <protection locked="0"/>
    </xf>
    <xf numFmtId="0" fontId="0" fillId="2" borderId="42" xfId="0" applyFill="1" applyBorder="1" applyProtection="1">
      <protection locked="0"/>
    </xf>
    <xf numFmtId="167" fontId="1" fillId="2" borderId="59" xfId="2" applyNumberFormat="1" applyFont="1" applyFill="1" applyBorder="1" applyProtection="1">
      <protection locked="0"/>
    </xf>
    <xf numFmtId="0" fontId="0" fillId="6" borderId="0" xfId="0" applyFill="1" applyProtection="1">
      <protection locked="0"/>
    </xf>
    <xf numFmtId="167" fontId="1" fillId="6" borderId="0" xfId="2" applyNumberFormat="1" applyFont="1" applyFill="1" applyBorder="1" applyAlignment="1" applyProtection="1">
      <alignment horizontal="right"/>
      <protection locked="0"/>
    </xf>
    <xf numFmtId="167" fontId="4" fillId="6" borderId="0" xfId="2" applyNumberFormat="1" applyFont="1" applyFill="1" applyBorder="1" applyProtection="1">
      <protection locked="0"/>
    </xf>
    <xf numFmtId="169" fontId="4" fillId="8" borderId="71" xfId="3" applyNumberFormat="1" applyFont="1" applyFill="1" applyBorder="1"/>
    <xf numFmtId="0" fontId="0" fillId="2" borderId="41" xfId="0" applyFill="1" applyBorder="1"/>
    <xf numFmtId="167" fontId="4" fillId="2" borderId="60" xfId="2" applyNumberFormat="1" applyFont="1" applyFill="1" applyBorder="1"/>
    <xf numFmtId="0" fontId="4" fillId="2" borderId="53" xfId="0" applyFont="1" applyFill="1" applyBorder="1"/>
    <xf numFmtId="169" fontId="1" fillId="8" borderId="0" xfId="3" applyNumberFormat="1" applyFont="1" applyFill="1" applyBorder="1" applyProtection="1"/>
    <xf numFmtId="10" fontId="62" fillId="7" borderId="27" xfId="0" applyNumberFormat="1" applyFont="1" applyFill="1" applyBorder="1" applyProtection="1">
      <protection locked="0"/>
    </xf>
    <xf numFmtId="10" fontId="0" fillId="7" borderId="18" xfId="0" applyNumberFormat="1" applyFill="1" applyBorder="1" applyProtection="1">
      <protection locked="0"/>
    </xf>
    <xf numFmtId="169" fontId="0" fillId="7" borderId="8" xfId="3" applyNumberFormat="1" applyFont="1" applyFill="1" applyBorder="1" applyProtection="1">
      <protection locked="0"/>
    </xf>
    <xf numFmtId="0" fontId="4" fillId="13" borderId="18" xfId="0" applyFont="1" applyFill="1" applyBorder="1" applyAlignment="1">
      <alignment horizontal="center" wrapText="1"/>
    </xf>
    <xf numFmtId="0" fontId="0" fillId="2" borderId="0" xfId="0" applyFill="1" applyAlignment="1">
      <alignment wrapText="1"/>
    </xf>
    <xf numFmtId="169" fontId="4" fillId="8" borderId="54" xfId="3" applyNumberFormat="1" applyFont="1" applyFill="1" applyBorder="1"/>
    <xf numFmtId="10" fontId="0" fillId="7" borderId="8" xfId="4" applyNumberFormat="1" applyFont="1" applyFill="1" applyBorder="1" applyProtection="1">
      <protection locked="0"/>
    </xf>
    <xf numFmtId="167" fontId="0" fillId="8" borderId="18" xfId="2" applyNumberFormat="1" applyFont="1" applyFill="1" applyBorder="1"/>
    <xf numFmtId="169" fontId="58" fillId="7" borderId="8" xfId="3" applyNumberFormat="1" applyFont="1" applyFill="1" applyBorder="1" applyProtection="1">
      <protection locked="0"/>
    </xf>
    <xf numFmtId="167" fontId="0" fillId="7" borderId="25" xfId="2" applyNumberFormat="1" applyFont="1" applyFill="1" applyBorder="1" applyProtection="1">
      <protection locked="0"/>
    </xf>
    <xf numFmtId="167" fontId="4" fillId="2" borderId="2" xfId="2" applyNumberFormat="1" applyFont="1" applyFill="1" applyBorder="1" applyAlignment="1">
      <alignment horizontal="center" wrapText="1"/>
    </xf>
    <xf numFmtId="167" fontId="58" fillId="6" borderId="0" xfId="2" applyNumberFormat="1" applyFont="1" applyFill="1" applyBorder="1" applyAlignment="1">
      <alignment horizontal="right" wrapText="1"/>
    </xf>
    <xf numFmtId="167" fontId="58" fillId="6" borderId="0" xfId="2" applyNumberFormat="1" applyFont="1" applyFill="1" applyBorder="1" applyAlignment="1">
      <alignment horizontal="right"/>
    </xf>
    <xf numFmtId="167" fontId="4" fillId="6" borderId="0" xfId="2" applyNumberFormat="1" applyFont="1" applyFill="1" applyBorder="1" applyAlignment="1"/>
    <xf numFmtId="167" fontId="1" fillId="2" borderId="0" xfId="2" applyNumberFormat="1" applyFont="1" applyFill="1" applyBorder="1" applyAlignment="1">
      <alignment horizontal="center"/>
    </xf>
    <xf numFmtId="167" fontId="52" fillId="2" borderId="0" xfId="2" applyNumberFormat="1" applyFont="1" applyFill="1" applyBorder="1" applyAlignment="1">
      <alignment wrapText="1"/>
    </xf>
    <xf numFmtId="169" fontId="0" fillId="2" borderId="31" xfId="3" applyNumberFormat="1" applyFont="1" applyFill="1" applyBorder="1" applyProtection="1">
      <protection locked="0"/>
    </xf>
    <xf numFmtId="167" fontId="4" fillId="2" borderId="36" xfId="2" applyNumberFormat="1" applyFont="1" applyFill="1" applyBorder="1" applyProtection="1">
      <protection locked="0"/>
    </xf>
    <xf numFmtId="10" fontId="52" fillId="2" borderId="0" xfId="4" applyNumberFormat="1" applyFont="1" applyFill="1" applyBorder="1" applyAlignment="1">
      <alignment wrapText="1"/>
    </xf>
    <xf numFmtId="169" fontId="0" fillId="2" borderId="74" xfId="3" applyNumberFormat="1" applyFont="1" applyFill="1" applyBorder="1" applyProtection="1">
      <protection locked="0"/>
    </xf>
    <xf numFmtId="167" fontId="4" fillId="2" borderId="75" xfId="2" applyNumberFormat="1" applyFont="1" applyFill="1" applyBorder="1" applyProtection="1">
      <protection locked="0"/>
    </xf>
    <xf numFmtId="169" fontId="4" fillId="8" borderId="76" xfId="3" applyNumberFormat="1" applyFont="1" applyFill="1" applyBorder="1" applyProtection="1"/>
    <xf numFmtId="0" fontId="6" fillId="2" borderId="13" xfId="0" applyFont="1" applyFill="1" applyBorder="1" applyAlignment="1">
      <alignment horizontal="left" indent="2"/>
    </xf>
    <xf numFmtId="0" fontId="6" fillId="2" borderId="15" xfId="0" applyFont="1" applyFill="1" applyBorder="1" applyAlignment="1">
      <alignment horizontal="left" indent="2"/>
    </xf>
    <xf numFmtId="0" fontId="63" fillId="2" borderId="15" xfId="0" applyFont="1" applyFill="1" applyBorder="1" applyAlignment="1">
      <alignment horizontal="left" indent="2"/>
    </xf>
    <xf numFmtId="0" fontId="6" fillId="2" borderId="14" xfId="0" applyFont="1" applyFill="1" applyBorder="1" applyAlignment="1">
      <alignment horizontal="left" indent="2"/>
    </xf>
    <xf numFmtId="167" fontId="0" fillId="2" borderId="0" xfId="2" applyNumberFormat="1" applyFont="1" applyFill="1" applyBorder="1" applyAlignment="1" applyProtection="1">
      <alignment horizontal="center" wrapText="1"/>
    </xf>
    <xf numFmtId="167" fontId="0" fillId="6" borderId="0" xfId="2" applyNumberFormat="1" applyFont="1" applyFill="1" applyBorder="1" applyAlignment="1" applyProtection="1">
      <alignment horizontal="center" wrapText="1"/>
    </xf>
    <xf numFmtId="167" fontId="4" fillId="6" borderId="0" xfId="2" applyNumberFormat="1" applyFont="1" applyFill="1" applyBorder="1" applyAlignment="1">
      <alignment vertical="center"/>
    </xf>
    <xf numFmtId="0" fontId="6" fillId="2" borderId="0" xfId="2" applyNumberFormat="1" applyFont="1" applyFill="1" applyAlignment="1">
      <alignment horizontal="left" indent="5"/>
    </xf>
    <xf numFmtId="167" fontId="0" fillId="2" borderId="0" xfId="2" applyNumberFormat="1" applyFont="1" applyFill="1" applyBorder="1" applyAlignment="1">
      <alignment wrapText="1"/>
    </xf>
    <xf numFmtId="167" fontId="0" fillId="2" borderId="18" xfId="2" applyNumberFormat="1" applyFont="1" applyFill="1" applyBorder="1"/>
    <xf numFmtId="167" fontId="44" fillId="2" borderId="0" xfId="2" applyNumberFormat="1" applyFont="1" applyFill="1" applyBorder="1" applyAlignment="1"/>
    <xf numFmtId="167" fontId="16" fillId="2" borderId="0" xfId="2" applyNumberFormat="1" applyFont="1" applyFill="1" applyAlignment="1">
      <alignment horizontal="left" indent="4"/>
    </xf>
    <xf numFmtId="167" fontId="64" fillId="7" borderId="0" xfId="2" applyNumberFormat="1" applyFont="1" applyFill="1"/>
    <xf numFmtId="170" fontId="0" fillId="2" borderId="0" xfId="4" applyNumberFormat="1" applyFont="1" applyFill="1" applyBorder="1" applyProtection="1"/>
    <xf numFmtId="167" fontId="52" fillId="2" borderId="0" xfId="2" applyNumberFormat="1" applyFont="1" applyFill="1" applyBorder="1" applyAlignment="1" applyProtection="1">
      <alignment horizontal="left"/>
    </xf>
    <xf numFmtId="169" fontId="0" fillId="8" borderId="9" xfId="3" applyNumberFormat="1" applyFont="1" applyFill="1" applyBorder="1" applyProtection="1"/>
    <xf numFmtId="167" fontId="0" fillId="7" borderId="61" xfId="2" applyNumberFormat="1" applyFont="1" applyFill="1" applyBorder="1" applyProtection="1">
      <protection locked="0"/>
    </xf>
    <xf numFmtId="170" fontId="0" fillId="7" borderId="61" xfId="4" applyNumberFormat="1" applyFont="1" applyFill="1" applyBorder="1" applyProtection="1">
      <protection locked="0"/>
    </xf>
    <xf numFmtId="169" fontId="1" fillId="8" borderId="8" xfId="3" applyNumberFormat="1" applyFont="1" applyFill="1" applyBorder="1"/>
    <xf numFmtId="169" fontId="1" fillId="8" borderId="3" xfId="3" applyNumberFormat="1" applyFont="1" applyFill="1" applyBorder="1"/>
    <xf numFmtId="0" fontId="5" fillId="17" borderId="0" xfId="0" applyFont="1" applyFill="1"/>
    <xf numFmtId="0" fontId="2" fillId="17" borderId="0" xfId="0" applyFont="1" applyFill="1"/>
    <xf numFmtId="0" fontId="0" fillId="17" borderId="0" xfId="0" applyFill="1"/>
    <xf numFmtId="0" fontId="4" fillId="13" borderId="27" xfId="0" applyFont="1" applyFill="1" applyBorder="1" applyAlignment="1">
      <alignment horizontal="left" wrapText="1"/>
    </xf>
    <xf numFmtId="169" fontId="4" fillId="6" borderId="71" xfId="3" applyNumberFormat="1" applyFont="1" applyFill="1" applyBorder="1"/>
    <xf numFmtId="169" fontId="4" fillId="8" borderId="77" xfId="3" applyNumberFormat="1" applyFont="1" applyFill="1" applyBorder="1"/>
    <xf numFmtId="0" fontId="4" fillId="8" borderId="77" xfId="0" applyFont="1" applyFill="1" applyBorder="1"/>
    <xf numFmtId="0" fontId="4" fillId="2" borderId="60" xfId="0" applyFont="1" applyFill="1" applyBorder="1" applyAlignment="1">
      <alignment horizontal="center"/>
    </xf>
    <xf numFmtId="169" fontId="0" fillId="8" borderId="39" xfId="3" applyNumberFormat="1" applyFont="1" applyFill="1" applyBorder="1"/>
    <xf numFmtId="169" fontId="0" fillId="7" borderId="25" xfId="3" applyNumberFormat="1" applyFont="1" applyFill="1" applyBorder="1" applyProtection="1">
      <protection locked="0"/>
    </xf>
    <xf numFmtId="174" fontId="0" fillId="7" borderId="25" xfId="0" applyNumberFormat="1" applyFill="1" applyBorder="1" applyProtection="1">
      <protection locked="0"/>
    </xf>
    <xf numFmtId="0" fontId="7" fillId="2" borderId="2" xfId="0" applyFont="1" applyFill="1" applyBorder="1" applyAlignment="1">
      <alignment horizontal="right"/>
    </xf>
    <xf numFmtId="0" fontId="7" fillId="2" borderId="3" xfId="0" applyFont="1" applyFill="1" applyBorder="1" applyAlignment="1">
      <alignment horizontal="right"/>
    </xf>
    <xf numFmtId="0" fontId="7" fillId="2" borderId="5" xfId="0" applyFont="1" applyFill="1" applyBorder="1" applyAlignment="1">
      <alignment horizontal="right"/>
    </xf>
    <xf numFmtId="0" fontId="7" fillId="2" borderId="0" xfId="0" applyFont="1" applyFill="1" applyAlignment="1">
      <alignment horizontal="right"/>
    </xf>
    <xf numFmtId="0" fontId="6" fillId="2" borderId="15" xfId="0" applyFont="1" applyFill="1" applyBorder="1"/>
    <xf numFmtId="0" fontId="7" fillId="2" borderId="15" xfId="0" applyFont="1" applyFill="1" applyBorder="1" applyAlignment="1">
      <alignment horizontal="right"/>
    </xf>
    <xf numFmtId="0" fontId="7" fillId="2" borderId="14" xfId="0" applyFont="1" applyFill="1" applyBorder="1" applyAlignment="1">
      <alignment horizontal="right"/>
    </xf>
    <xf numFmtId="167" fontId="12" fillId="12" borderId="6" xfId="2" applyNumberFormat="1" applyFont="1" applyFill="1" applyBorder="1" applyAlignment="1">
      <alignment horizontal="center"/>
    </xf>
    <xf numFmtId="167" fontId="12" fillId="12" borderId="7" xfId="2" applyNumberFormat="1" applyFont="1" applyFill="1" applyBorder="1" applyAlignment="1">
      <alignment horizontal="center"/>
    </xf>
    <xf numFmtId="167" fontId="12" fillId="12" borderId="8" xfId="2" applyNumberFormat="1" applyFont="1" applyFill="1" applyBorder="1" applyAlignment="1">
      <alignment horizontal="center"/>
    </xf>
    <xf numFmtId="0" fontId="6" fillId="2" borderId="0" xfId="0" applyFont="1" applyFill="1" applyAlignment="1">
      <alignment vertical="top"/>
    </xf>
    <xf numFmtId="0" fontId="4" fillId="2" borderId="71" xfId="0" applyFont="1" applyFill="1" applyBorder="1" applyAlignment="1">
      <alignment horizontal="center" wrapText="1"/>
    </xf>
    <xf numFmtId="0" fontId="4" fillId="2" borderId="77" xfId="0" applyFont="1" applyFill="1" applyBorder="1" applyAlignment="1">
      <alignment horizontal="center" wrapText="1"/>
    </xf>
    <xf numFmtId="0" fontId="4" fillId="2" borderId="0" xfId="0" applyFont="1" applyFill="1" applyAlignment="1">
      <alignment wrapText="1"/>
    </xf>
    <xf numFmtId="0" fontId="2" fillId="9" borderId="0" xfId="0" applyFont="1" applyFill="1"/>
    <xf numFmtId="0" fontId="67" fillId="9" borderId="0" xfId="0" applyFont="1" applyFill="1"/>
    <xf numFmtId="167" fontId="0" fillId="0" borderId="0" xfId="2" applyNumberFormat="1" applyFont="1" applyFill="1" applyBorder="1" applyProtection="1"/>
    <xf numFmtId="175" fontId="0" fillId="7" borderId="18" xfId="3" applyNumberFormat="1" applyFont="1" applyFill="1" applyBorder="1" applyProtection="1">
      <protection locked="0"/>
    </xf>
    <xf numFmtId="0" fontId="4" fillId="2" borderId="18" xfId="0" applyFont="1" applyFill="1" applyBorder="1" applyAlignment="1">
      <alignment wrapText="1"/>
    </xf>
    <xf numFmtId="167" fontId="0" fillId="8" borderId="18" xfId="2" applyNumberFormat="1" applyFont="1" applyFill="1" applyBorder="1" applyProtection="1"/>
    <xf numFmtId="0" fontId="4" fillId="8" borderId="18" xfId="0" applyFont="1" applyFill="1" applyBorder="1" applyAlignment="1">
      <alignment horizontal="center"/>
    </xf>
    <xf numFmtId="167" fontId="44" fillId="17" borderId="0" xfId="2" applyNumberFormat="1" applyFont="1" applyFill="1" applyAlignment="1">
      <alignment horizontal="center"/>
    </xf>
    <xf numFmtId="0" fontId="24" fillId="2" borderId="80" xfId="0" applyFont="1" applyFill="1" applyBorder="1"/>
    <xf numFmtId="0" fontId="22" fillId="2" borderId="81" xfId="0" applyFont="1" applyFill="1" applyBorder="1"/>
    <xf numFmtId="0" fontId="22" fillId="2" borderId="82" xfId="0" applyFont="1" applyFill="1" applyBorder="1" applyAlignment="1">
      <alignment horizontal="center"/>
    </xf>
    <xf numFmtId="0" fontId="24" fillId="2" borderId="58" xfId="0" applyFont="1" applyFill="1" applyBorder="1"/>
    <xf numFmtId="0" fontId="22" fillId="2" borderId="57" xfId="0" applyFont="1" applyFill="1" applyBorder="1" applyAlignment="1">
      <alignment horizontal="center"/>
    </xf>
    <xf numFmtId="167" fontId="22" fillId="2" borderId="58" xfId="2" applyNumberFormat="1" applyFont="1" applyFill="1" applyBorder="1" applyAlignment="1">
      <alignment horizontal="left" indent="2"/>
    </xf>
    <xf numFmtId="0" fontId="23" fillId="2" borderId="0" xfId="0" applyFont="1" applyFill="1"/>
    <xf numFmtId="167" fontId="22" fillId="2" borderId="56" xfId="2" applyNumberFormat="1" applyFont="1" applyFill="1" applyBorder="1" applyAlignment="1">
      <alignment horizontal="left" indent="2"/>
    </xf>
    <xf numFmtId="0" fontId="22" fillId="2" borderId="33" xfId="0" applyFont="1" applyFill="1" applyBorder="1"/>
    <xf numFmtId="167" fontId="22" fillId="2" borderId="33" xfId="2" applyNumberFormat="1" applyFont="1" applyFill="1" applyBorder="1"/>
    <xf numFmtId="0" fontId="22" fillId="2" borderId="9" xfId="0" applyFont="1" applyFill="1" applyBorder="1" applyAlignment="1">
      <alignment horizontal="center"/>
    </xf>
    <xf numFmtId="0" fontId="20" fillId="2" borderId="0" xfId="0" applyFont="1" applyFill="1" applyAlignment="1">
      <alignment vertical="center" wrapText="1"/>
    </xf>
    <xf numFmtId="0" fontId="21" fillId="5" borderId="7" xfId="0" applyFont="1" applyFill="1" applyBorder="1" applyAlignment="1">
      <alignment horizontal="left" wrapText="1"/>
    </xf>
    <xf numFmtId="0" fontId="29" fillId="5" borderId="8" xfId="0" applyFont="1" applyFill="1" applyBorder="1" applyAlignment="1">
      <alignment horizontal="left" wrapText="1"/>
    </xf>
    <xf numFmtId="0" fontId="13" fillId="2" borderId="0" xfId="0" applyFont="1" applyFill="1" applyAlignment="1">
      <alignment vertical="center" wrapText="1"/>
    </xf>
    <xf numFmtId="0" fontId="0" fillId="2" borderId="0" xfId="0" applyFill="1" applyAlignment="1">
      <alignment vertical="center" wrapText="1"/>
    </xf>
    <xf numFmtId="0" fontId="0" fillId="2" borderId="0" xfId="0" applyFill="1" applyAlignment="1">
      <alignment vertical="top" wrapText="1"/>
    </xf>
    <xf numFmtId="167" fontId="12" fillId="2" borderId="8" xfId="2" applyNumberFormat="1" applyFont="1" applyFill="1" applyBorder="1" applyAlignment="1">
      <alignment horizontal="center"/>
    </xf>
    <xf numFmtId="167" fontId="12" fillId="2" borderId="7" xfId="2" applyNumberFormat="1" applyFont="1" applyFill="1" applyBorder="1" applyAlignment="1">
      <alignment horizontal="center"/>
    </xf>
    <xf numFmtId="167" fontId="12" fillId="2" borderId="6" xfId="2" applyNumberFormat="1" applyFont="1" applyFill="1" applyBorder="1" applyAlignment="1">
      <alignment horizontal="center"/>
    </xf>
    <xf numFmtId="0" fontId="60" fillId="2" borderId="0" xfId="1" applyFont="1" applyFill="1" applyBorder="1" applyAlignment="1">
      <alignment horizontal="left" indent="2"/>
    </xf>
    <xf numFmtId="0" fontId="24" fillId="6" borderId="14" xfId="0" applyFont="1" applyFill="1" applyBorder="1" applyAlignment="1">
      <alignment horizontal="center" vertical="center"/>
    </xf>
    <xf numFmtId="0" fontId="24" fillId="6" borderId="15" xfId="0" applyFont="1" applyFill="1" applyBorder="1" applyAlignment="1">
      <alignment horizontal="center" vertical="center"/>
    </xf>
    <xf numFmtId="0" fontId="24" fillId="6" borderId="24" xfId="0" applyFont="1" applyFill="1" applyBorder="1" applyAlignment="1">
      <alignment horizontal="center" vertical="center"/>
    </xf>
    <xf numFmtId="0" fontId="29" fillId="5" borderId="2" xfId="0" applyFont="1" applyFill="1" applyBorder="1" applyAlignment="1">
      <alignment horizontal="left" wrapText="1"/>
    </xf>
    <xf numFmtId="0" fontId="21" fillId="5" borderId="2" xfId="0" applyFont="1" applyFill="1" applyBorder="1" applyAlignment="1">
      <alignment horizontal="left" wrapText="1"/>
    </xf>
    <xf numFmtId="0" fontId="21" fillId="5" borderId="7" xfId="0" applyFont="1" applyFill="1" applyBorder="1" applyAlignment="1">
      <alignment horizontal="left" wrapText="1"/>
    </xf>
    <xf numFmtId="0" fontId="21" fillId="2" borderId="6" xfId="0" applyFont="1" applyFill="1" applyBorder="1" applyAlignment="1">
      <alignment horizontal="left" vertical="center" wrapText="1"/>
    </xf>
    <xf numFmtId="0" fontId="21" fillId="2" borderId="18" xfId="0" applyFont="1" applyFill="1" applyBorder="1" applyAlignment="1">
      <alignment horizontal="left" vertical="center" wrapText="1"/>
    </xf>
    <xf numFmtId="0" fontId="9" fillId="5" borderId="19" xfId="1" applyFill="1" applyBorder="1" applyAlignment="1">
      <alignment horizontal="left" wrapText="1"/>
    </xf>
    <xf numFmtId="0" fontId="9" fillId="5" borderId="7" xfId="1" applyFill="1" applyBorder="1" applyAlignment="1">
      <alignment horizontal="left" wrapText="1"/>
    </xf>
    <xf numFmtId="0" fontId="68" fillId="2" borderId="6" xfId="0" applyFont="1" applyFill="1" applyBorder="1" applyAlignment="1">
      <alignment horizontal="left" vertical="center" wrapText="1"/>
    </xf>
    <xf numFmtId="0" fontId="29" fillId="5" borderId="8" xfId="0" applyFont="1" applyFill="1" applyBorder="1" applyAlignment="1">
      <alignment horizontal="left" wrapText="1"/>
    </xf>
    <xf numFmtId="0" fontId="29" fillId="5" borderId="7" xfId="0" applyFont="1" applyFill="1" applyBorder="1" applyAlignment="1">
      <alignment horizontal="left" wrapText="1"/>
    </xf>
    <xf numFmtId="0" fontId="25" fillId="2" borderId="5" xfId="1" applyNumberFormat="1" applyFont="1" applyFill="1" applyBorder="1" applyAlignment="1"/>
    <xf numFmtId="0" fontId="25" fillId="2" borderId="0" xfId="1" applyNumberFormat="1" applyFont="1" applyFill="1" applyBorder="1" applyAlignment="1"/>
    <xf numFmtId="0" fontId="24" fillId="2" borderId="6" xfId="0" applyFont="1" applyFill="1" applyBorder="1" applyAlignment="1">
      <alignment vertical="center" wrapText="1"/>
    </xf>
    <xf numFmtId="0" fontId="21" fillId="2" borderId="18" xfId="0" applyFont="1" applyFill="1" applyBorder="1" applyAlignment="1">
      <alignment vertical="center" wrapText="1"/>
    </xf>
    <xf numFmtId="0" fontId="24" fillId="2" borderId="6" xfId="0" applyFont="1" applyFill="1" applyBorder="1" applyAlignment="1">
      <alignment horizontal="left" vertical="center" wrapText="1"/>
    </xf>
    <xf numFmtId="0" fontId="20" fillId="2" borderId="0" xfId="0" applyFont="1" applyFill="1" applyAlignment="1">
      <alignment vertical="center" wrapText="1"/>
    </xf>
    <xf numFmtId="167" fontId="41" fillId="6" borderId="8" xfId="2" applyNumberFormat="1" applyFont="1" applyFill="1" applyBorder="1" applyAlignment="1">
      <alignment horizontal="center"/>
    </xf>
    <xf numFmtId="167" fontId="41" fillId="6" borderId="7" xfId="2" applyNumberFormat="1" applyFont="1" applyFill="1" applyBorder="1" applyAlignment="1">
      <alignment horizontal="center"/>
    </xf>
    <xf numFmtId="167" fontId="41" fillId="6" borderId="6" xfId="2" applyNumberFormat="1" applyFont="1" applyFill="1" applyBorder="1" applyAlignment="1">
      <alignment horizontal="center"/>
    </xf>
    <xf numFmtId="167" fontId="4" fillId="5" borderId="14" xfId="2" applyNumberFormat="1" applyFont="1" applyFill="1" applyBorder="1" applyAlignment="1">
      <alignment horizontal="center"/>
    </xf>
    <xf numFmtId="167" fontId="4" fillId="5" borderId="13" xfId="2" applyNumberFormat="1" applyFont="1" applyFill="1" applyBorder="1" applyAlignment="1">
      <alignment horizontal="center"/>
    </xf>
    <xf numFmtId="0" fontId="0" fillId="2" borderId="26" xfId="0" applyFill="1" applyBorder="1" applyAlignment="1">
      <alignment horizontal="left" vertical="top" wrapText="1"/>
    </xf>
    <xf numFmtId="167" fontId="1" fillId="2" borderId="26" xfId="2" applyNumberFormat="1" applyFont="1" applyFill="1" applyBorder="1" applyAlignment="1">
      <alignment horizontal="left" vertical="top" wrapText="1"/>
    </xf>
    <xf numFmtId="167" fontId="4" fillId="2" borderId="27" xfId="2" applyNumberFormat="1" applyFont="1" applyFill="1" applyBorder="1" applyAlignment="1">
      <alignment horizontal="left" vertical="top" wrapText="1"/>
    </xf>
    <xf numFmtId="167" fontId="4" fillId="2" borderId="26" xfId="2" applyNumberFormat="1" applyFont="1" applyFill="1" applyBorder="1" applyAlignment="1">
      <alignment horizontal="left" vertical="top" wrapText="1"/>
    </xf>
    <xf numFmtId="167" fontId="44" fillId="6" borderId="14" xfId="2" applyNumberFormat="1" applyFont="1" applyFill="1" applyBorder="1" applyAlignment="1">
      <alignment horizontal="center"/>
    </xf>
    <xf numFmtId="167" fontId="44" fillId="6" borderId="15" xfId="2" applyNumberFormat="1" applyFont="1" applyFill="1" applyBorder="1" applyAlignment="1">
      <alignment horizontal="center"/>
    </xf>
    <xf numFmtId="167" fontId="44" fillId="6" borderId="13" xfId="2" applyNumberFormat="1" applyFont="1" applyFill="1" applyBorder="1" applyAlignment="1">
      <alignment horizontal="center"/>
    </xf>
    <xf numFmtId="169" fontId="40" fillId="2" borderId="0" xfId="3" applyNumberFormat="1" applyFont="1" applyFill="1" applyBorder="1" applyAlignment="1"/>
    <xf numFmtId="169" fontId="40" fillId="2" borderId="4" xfId="3" applyNumberFormat="1" applyFont="1" applyFill="1" applyBorder="1" applyAlignment="1"/>
    <xf numFmtId="0" fontId="40" fillId="2" borderId="4" xfId="0" applyFont="1" applyFill="1" applyBorder="1" applyAlignment="1">
      <alignment wrapText="1"/>
    </xf>
    <xf numFmtId="167" fontId="4" fillId="2" borderId="42" xfId="2" applyNumberFormat="1" applyFont="1" applyFill="1" applyBorder="1" applyAlignment="1">
      <alignment horizontal="center" vertical="center" wrapText="1"/>
    </xf>
    <xf numFmtId="167" fontId="4" fillId="2" borderId="45" xfId="2" applyNumberFormat="1" applyFont="1" applyFill="1" applyBorder="1" applyAlignment="1">
      <alignment horizontal="center" vertical="center" wrapText="1"/>
    </xf>
    <xf numFmtId="167" fontId="4" fillId="2" borderId="32" xfId="2" applyNumberFormat="1" applyFont="1" applyFill="1" applyBorder="1" applyAlignment="1">
      <alignment horizontal="center" vertical="center" wrapText="1"/>
    </xf>
    <xf numFmtId="167" fontId="4" fillId="2" borderId="31" xfId="2" applyNumberFormat="1" applyFont="1" applyFill="1" applyBorder="1" applyAlignment="1">
      <alignment horizontal="center" vertical="center" wrapText="1"/>
    </xf>
    <xf numFmtId="0" fontId="42" fillId="2" borderId="3" xfId="0" applyFont="1" applyFill="1" applyBorder="1" applyAlignment="1">
      <alignment horizontal="left"/>
    </xf>
    <xf numFmtId="0" fontId="42" fillId="2" borderId="2" xfId="0" applyFont="1" applyFill="1" applyBorder="1" applyAlignment="1">
      <alignment horizontal="left"/>
    </xf>
    <xf numFmtId="0" fontId="42" fillId="2" borderId="1" xfId="0" applyFont="1" applyFill="1" applyBorder="1" applyAlignment="1">
      <alignment horizontal="left"/>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0" xfId="0" applyFont="1" applyFill="1" applyAlignment="1">
      <alignment horizontal="left" vertical="top" wrapText="1"/>
    </xf>
    <xf numFmtId="0" fontId="42" fillId="2" borderId="5" xfId="0" applyFont="1" applyFill="1" applyBorder="1" applyAlignment="1">
      <alignment horizontal="left"/>
    </xf>
    <xf numFmtId="0" fontId="42" fillId="2" borderId="0" xfId="0" applyFont="1" applyFill="1" applyAlignment="1">
      <alignment horizontal="left"/>
    </xf>
    <xf numFmtId="0" fontId="42" fillId="2" borderId="4" xfId="0" applyFont="1" applyFill="1" applyBorder="1" applyAlignment="1">
      <alignment horizontal="left"/>
    </xf>
    <xf numFmtId="167" fontId="4" fillId="10" borderId="0" xfId="2" applyNumberFormat="1" applyFont="1" applyFill="1" applyBorder="1" applyAlignment="1">
      <alignment vertical="center"/>
    </xf>
    <xf numFmtId="167" fontId="4" fillId="10" borderId="4" xfId="2" applyNumberFormat="1" applyFont="1" applyFill="1" applyBorder="1" applyAlignment="1">
      <alignment vertical="center"/>
    </xf>
    <xf numFmtId="0" fontId="0" fillId="2" borderId="4" xfId="0" applyFill="1" applyBorder="1" applyAlignment="1">
      <alignment horizontal="left" vertical="top" wrapText="1"/>
    </xf>
    <xf numFmtId="167" fontId="4" fillId="10" borderId="5" xfId="2" applyNumberFormat="1" applyFont="1" applyFill="1" applyBorder="1" applyAlignment="1">
      <alignment horizontal="center" vertical="center"/>
    </xf>
    <xf numFmtId="167" fontId="4" fillId="10" borderId="0" xfId="2" applyNumberFormat="1" applyFont="1" applyFill="1" applyBorder="1" applyAlignment="1">
      <alignment horizontal="center" vertical="center"/>
    </xf>
    <xf numFmtId="0" fontId="40" fillId="2" borderId="4" xfId="0" applyFont="1" applyFill="1" applyBorder="1" applyAlignment="1">
      <alignment horizontal="left" wrapText="1"/>
    </xf>
    <xf numFmtId="0" fontId="4" fillId="2" borderId="43" xfId="0" applyFont="1" applyFill="1" applyBorder="1" applyAlignment="1">
      <alignment horizontal="center" wrapText="1"/>
    </xf>
    <xf numFmtId="0" fontId="4" fillId="2" borderId="41" xfId="0" applyFont="1" applyFill="1" applyBorder="1" applyAlignment="1">
      <alignment horizontal="center" wrapText="1"/>
    </xf>
    <xf numFmtId="0" fontId="4" fillId="2" borderId="11" xfId="0" applyFont="1" applyFill="1" applyBorder="1" applyAlignment="1">
      <alignment horizontal="center" wrapText="1"/>
    </xf>
    <xf numFmtId="0" fontId="0" fillId="2" borderId="0" xfId="2" applyNumberFormat="1" applyFont="1" applyFill="1" applyAlignment="1">
      <alignment horizontal="left" vertical="top" wrapText="1"/>
    </xf>
    <xf numFmtId="0" fontId="0" fillId="0" borderId="8" xfId="0" applyBorder="1" applyAlignment="1" applyProtection="1">
      <alignment wrapText="1"/>
      <protection locked="0"/>
    </xf>
    <xf numFmtId="0" fontId="0" fillId="0" borderId="7" xfId="0" applyBorder="1" applyAlignment="1" applyProtection="1">
      <alignment wrapText="1"/>
      <protection locked="0"/>
    </xf>
    <xf numFmtId="0" fontId="0" fillId="0" borderId="6" xfId="0" applyBorder="1" applyAlignment="1" applyProtection="1">
      <alignment wrapText="1"/>
      <protection locked="0"/>
    </xf>
    <xf numFmtId="165" fontId="0" fillId="0" borderId="8" xfId="0" applyNumberFormat="1" applyBorder="1" applyAlignment="1" applyProtection="1">
      <alignment wrapText="1"/>
      <protection locked="0"/>
    </xf>
    <xf numFmtId="0" fontId="4" fillId="14" borderId="5" xfId="0" applyFont="1" applyFill="1" applyBorder="1" applyAlignment="1">
      <alignment horizontal="left"/>
    </xf>
    <xf numFmtId="0" fontId="4" fillId="14" borderId="0" xfId="0" applyFont="1" applyFill="1" applyAlignment="1">
      <alignment horizontal="left"/>
    </xf>
    <xf numFmtId="0" fontId="4" fillId="14" borderId="4" xfId="0" applyFont="1" applyFill="1" applyBorder="1" applyAlignment="1">
      <alignment horizontal="left"/>
    </xf>
    <xf numFmtId="167" fontId="42" fillId="2" borderId="15" xfId="0" applyNumberFormat="1" applyFont="1" applyFill="1" applyBorder="1" applyAlignment="1">
      <alignment horizontal="left" vertical="top" wrapText="1"/>
    </xf>
    <xf numFmtId="167" fontId="42" fillId="2" borderId="13" xfId="0" applyNumberFormat="1" applyFont="1" applyFill="1" applyBorder="1" applyAlignment="1">
      <alignment horizontal="left" vertical="top" wrapText="1"/>
    </xf>
    <xf numFmtId="167" fontId="42" fillId="2" borderId="2" xfId="0" applyNumberFormat="1" applyFont="1" applyFill="1" applyBorder="1" applyAlignment="1">
      <alignment horizontal="left" vertical="top" wrapText="1"/>
    </xf>
    <xf numFmtId="167" fontId="42" fillId="2" borderId="1" xfId="0" applyNumberFormat="1" applyFont="1" applyFill="1" applyBorder="1" applyAlignment="1">
      <alignment horizontal="left" vertical="top" wrapText="1"/>
    </xf>
    <xf numFmtId="167" fontId="42" fillId="2" borderId="51" xfId="0" applyNumberFormat="1" applyFont="1" applyFill="1" applyBorder="1" applyAlignment="1">
      <alignment horizontal="left" vertical="top" wrapText="1"/>
    </xf>
    <xf numFmtId="167" fontId="42" fillId="2" borderId="50" xfId="0" applyNumberFormat="1" applyFont="1" applyFill="1" applyBorder="1" applyAlignment="1">
      <alignment horizontal="left" vertical="top" wrapText="1"/>
    </xf>
    <xf numFmtId="167" fontId="42" fillId="2" borderId="48" xfId="0" applyNumberFormat="1" applyFont="1" applyFill="1" applyBorder="1" applyAlignment="1">
      <alignment horizontal="left" vertical="top" wrapText="1"/>
    </xf>
    <xf numFmtId="167" fontId="42" fillId="2" borderId="47" xfId="0" applyNumberFormat="1" applyFont="1" applyFill="1" applyBorder="1" applyAlignment="1">
      <alignment horizontal="left" vertical="top" wrapText="1"/>
    </xf>
    <xf numFmtId="0" fontId="40" fillId="2" borderId="49" xfId="0" applyFont="1" applyFill="1" applyBorder="1" applyAlignment="1">
      <alignment horizontal="right"/>
    </xf>
    <xf numFmtId="0" fontId="40" fillId="2" borderId="48" xfId="0" applyFont="1" applyFill="1" applyBorder="1" applyAlignment="1">
      <alignment horizontal="right"/>
    </xf>
    <xf numFmtId="0" fontId="42" fillId="2" borderId="14" xfId="0" applyFont="1" applyFill="1" applyBorder="1" applyAlignment="1">
      <alignment horizontal="left" wrapText="1"/>
    </xf>
    <xf numFmtId="0" fontId="42" fillId="2" borderId="15" xfId="0" applyFont="1" applyFill="1" applyBorder="1" applyAlignment="1">
      <alignment horizontal="left" wrapText="1"/>
    </xf>
    <xf numFmtId="0" fontId="42" fillId="2" borderId="3" xfId="0" applyFont="1" applyFill="1" applyBorder="1" applyAlignment="1">
      <alignment horizontal="left" wrapText="1"/>
    </xf>
    <xf numFmtId="0" fontId="42" fillId="2" borderId="2" xfId="0" applyFont="1" applyFill="1" applyBorder="1" applyAlignment="1">
      <alignment horizontal="left" wrapText="1"/>
    </xf>
    <xf numFmtId="167" fontId="4" fillId="6" borderId="14" xfId="2" applyNumberFormat="1" applyFont="1" applyFill="1" applyBorder="1" applyAlignment="1">
      <alignment horizontal="center"/>
    </xf>
    <xf numFmtId="167" fontId="4" fillId="6" borderId="15" xfId="2" applyNumberFormat="1" applyFont="1" applyFill="1" applyBorder="1" applyAlignment="1">
      <alignment horizontal="center"/>
    </xf>
    <xf numFmtId="167" fontId="4" fillId="12" borderId="8" xfId="2" applyNumberFormat="1" applyFont="1" applyFill="1" applyBorder="1" applyAlignment="1">
      <alignment horizontal="center"/>
    </xf>
    <xf numFmtId="167" fontId="4" fillId="12" borderId="7" xfId="2" applyNumberFormat="1" applyFont="1" applyFill="1" applyBorder="1" applyAlignment="1">
      <alignment horizontal="center"/>
    </xf>
    <xf numFmtId="167" fontId="4" fillId="12" borderId="6" xfId="2" applyNumberFormat="1" applyFont="1" applyFill="1" applyBorder="1" applyAlignment="1">
      <alignment horizontal="center"/>
    </xf>
    <xf numFmtId="0" fontId="4" fillId="15" borderId="2" xfId="0" applyFont="1" applyFill="1" applyBorder="1" applyAlignment="1">
      <alignment horizontal="center"/>
    </xf>
    <xf numFmtId="167" fontId="4" fillId="12" borderId="8" xfId="2" applyNumberFormat="1" applyFont="1" applyFill="1" applyBorder="1" applyAlignment="1">
      <alignment horizontal="left"/>
    </xf>
    <xf numFmtId="167" fontId="4" fillId="12" borderId="7" xfId="2" applyNumberFormat="1" applyFont="1" applyFill="1" applyBorder="1" applyAlignment="1">
      <alignment horizontal="left"/>
    </xf>
    <xf numFmtId="167" fontId="4" fillId="12" borderId="6" xfId="2" applyNumberFormat="1" applyFont="1" applyFill="1" applyBorder="1" applyAlignment="1">
      <alignment horizontal="left"/>
    </xf>
    <xf numFmtId="0" fontId="4" fillId="13" borderId="8" xfId="0" applyFont="1" applyFill="1" applyBorder="1" applyAlignment="1">
      <alignment horizontal="center" wrapText="1"/>
    </xf>
    <xf numFmtId="0" fontId="4" fillId="13" borderId="7" xfId="0" applyFont="1" applyFill="1" applyBorder="1" applyAlignment="1">
      <alignment horizontal="center" wrapText="1"/>
    </xf>
    <xf numFmtId="0" fontId="4" fillId="13" borderId="6" xfId="0" applyFont="1" applyFill="1" applyBorder="1" applyAlignment="1">
      <alignment horizontal="center" wrapText="1"/>
    </xf>
    <xf numFmtId="167" fontId="0" fillId="0" borderId="8" xfId="2" applyNumberFormat="1" applyFont="1" applyBorder="1" applyAlignment="1">
      <alignment horizontal="center"/>
    </xf>
    <xf numFmtId="167" fontId="0" fillId="0" borderId="7" xfId="2" applyNumberFormat="1" applyFont="1" applyBorder="1" applyAlignment="1">
      <alignment horizontal="center"/>
    </xf>
    <xf numFmtId="167" fontId="0" fillId="0" borderId="6" xfId="2" applyNumberFormat="1" applyFont="1" applyBorder="1" applyAlignment="1">
      <alignment horizontal="center"/>
    </xf>
    <xf numFmtId="167" fontId="52" fillId="2" borderId="0" xfId="2" applyNumberFormat="1" applyFont="1" applyFill="1" applyBorder="1" applyAlignment="1" applyProtection="1">
      <alignment horizontal="center" wrapText="1"/>
    </xf>
    <xf numFmtId="167" fontId="44" fillId="2" borderId="0" xfId="2" applyNumberFormat="1" applyFont="1" applyFill="1" applyAlignment="1">
      <alignment horizontal="center"/>
    </xf>
    <xf numFmtId="167" fontId="4" fillId="12" borderId="59" xfId="2" applyNumberFormat="1" applyFont="1" applyFill="1" applyBorder="1" applyAlignment="1" applyProtection="1">
      <alignment horizontal="center"/>
    </xf>
    <xf numFmtId="167" fontId="4" fillId="12" borderId="42" xfId="2" applyNumberFormat="1" applyFont="1" applyFill="1" applyBorder="1" applyAlignment="1" applyProtection="1">
      <alignment horizontal="center"/>
    </xf>
    <xf numFmtId="167" fontId="4" fillId="12" borderId="45" xfId="2" applyNumberFormat="1" applyFont="1" applyFill="1" applyBorder="1" applyAlignment="1" applyProtection="1">
      <alignment horizontal="center"/>
    </xf>
    <xf numFmtId="167" fontId="0" fillId="2" borderId="0" xfId="2" applyNumberFormat="1" applyFont="1" applyFill="1" applyBorder="1" applyAlignment="1" applyProtection="1">
      <alignment horizontal="center"/>
    </xf>
    <xf numFmtId="167" fontId="4" fillId="12" borderId="60" xfId="2" applyNumberFormat="1" applyFont="1" applyFill="1" applyBorder="1" applyAlignment="1" applyProtection="1">
      <alignment horizontal="center"/>
    </xf>
    <xf numFmtId="167" fontId="4" fillId="12" borderId="41" xfId="2" applyNumberFormat="1" applyFont="1" applyFill="1" applyBorder="1" applyAlignment="1" applyProtection="1">
      <alignment horizontal="center"/>
    </xf>
    <xf numFmtId="167" fontId="4" fillId="12" borderId="11" xfId="2" applyNumberFormat="1" applyFont="1" applyFill="1" applyBorder="1" applyAlignment="1" applyProtection="1">
      <alignment horizontal="center"/>
    </xf>
    <xf numFmtId="0" fontId="38" fillId="0" borderId="14" xfId="0" applyFont="1" applyBorder="1" applyAlignment="1" applyProtection="1">
      <alignment horizontal="left" vertical="top" wrapText="1"/>
      <protection locked="0"/>
    </xf>
    <xf numFmtId="0" fontId="38" fillId="0" borderId="15" xfId="0" applyFont="1" applyBorder="1" applyAlignment="1" applyProtection="1">
      <alignment horizontal="left" vertical="top" wrapText="1"/>
      <protection locked="0"/>
    </xf>
    <xf numFmtId="0" fontId="38" fillId="0" borderId="13" xfId="0" applyFont="1" applyBorder="1" applyAlignment="1" applyProtection="1">
      <alignment horizontal="left" vertical="top" wrapText="1"/>
      <protection locked="0"/>
    </xf>
    <xf numFmtId="0" fontId="38" fillId="0" borderId="5" xfId="0" applyFont="1" applyBorder="1" applyAlignment="1" applyProtection="1">
      <alignment horizontal="left" vertical="top" wrapText="1"/>
      <protection locked="0"/>
    </xf>
    <xf numFmtId="0" fontId="38" fillId="0" borderId="0" xfId="0" applyFont="1" applyAlignment="1" applyProtection="1">
      <alignment horizontal="left" vertical="top" wrapText="1"/>
      <protection locked="0"/>
    </xf>
    <xf numFmtId="0" fontId="38" fillId="0" borderId="4" xfId="0" applyFont="1" applyBorder="1" applyAlignment="1" applyProtection="1">
      <alignment horizontal="left" vertical="top" wrapText="1"/>
      <protection locked="0"/>
    </xf>
    <xf numFmtId="0" fontId="38" fillId="0" borderId="3" xfId="0" applyFont="1" applyBorder="1" applyAlignment="1" applyProtection="1">
      <alignment horizontal="left" vertical="top" wrapText="1"/>
      <protection locked="0"/>
    </xf>
    <xf numFmtId="0" fontId="38" fillId="0" borderId="2" xfId="0" applyFont="1" applyBorder="1" applyAlignment="1" applyProtection="1">
      <alignment horizontal="left" vertical="top" wrapText="1"/>
      <protection locked="0"/>
    </xf>
    <xf numFmtId="0" fontId="38" fillId="0" borderId="1" xfId="0" applyFont="1" applyBorder="1" applyAlignment="1" applyProtection="1">
      <alignment horizontal="left" vertical="top" wrapText="1"/>
      <protection locked="0"/>
    </xf>
    <xf numFmtId="167" fontId="0" fillId="2" borderId="0" xfId="2" applyNumberFormat="1" applyFont="1" applyFill="1" applyBorder="1" applyAlignment="1">
      <alignment horizontal="center"/>
    </xf>
    <xf numFmtId="167" fontId="0" fillId="6" borderId="0" xfId="2" applyNumberFormat="1" applyFont="1" applyFill="1" applyBorder="1" applyAlignment="1">
      <alignment horizontal="center" wrapText="1"/>
    </xf>
    <xf numFmtId="0" fontId="6" fillId="2" borderId="0" xfId="0" applyFont="1" applyFill="1" applyAlignment="1">
      <alignment horizontal="left" vertical="top" wrapText="1"/>
    </xf>
    <xf numFmtId="0" fontId="6" fillId="2" borderId="0" xfId="0" applyFont="1" applyFill="1" applyAlignment="1">
      <alignment horizontal="left" vertical="top"/>
    </xf>
    <xf numFmtId="167" fontId="44" fillId="2" borderId="0" xfId="2" applyNumberFormat="1" applyFont="1" applyFill="1" applyBorder="1" applyAlignment="1">
      <alignment horizontal="center"/>
    </xf>
    <xf numFmtId="167" fontId="52" fillId="2" borderId="59" xfId="2" applyNumberFormat="1" applyFont="1" applyFill="1" applyBorder="1" applyAlignment="1">
      <alignment wrapText="1"/>
    </xf>
    <xf numFmtId="167" fontId="52" fillId="2" borderId="42" xfId="2" applyNumberFormat="1" applyFont="1" applyFill="1" applyBorder="1" applyAlignment="1">
      <alignment wrapText="1"/>
    </xf>
    <xf numFmtId="167" fontId="52" fillId="2" borderId="45" xfId="2" applyNumberFormat="1" applyFont="1" applyFill="1" applyBorder="1" applyAlignment="1">
      <alignment wrapText="1"/>
    </xf>
    <xf numFmtId="167" fontId="52" fillId="2" borderId="56" xfId="2" applyNumberFormat="1" applyFont="1" applyFill="1" applyBorder="1" applyAlignment="1">
      <alignment wrapText="1"/>
    </xf>
    <xf numFmtId="167" fontId="52" fillId="2" borderId="33" xfId="2" applyNumberFormat="1" applyFont="1" applyFill="1" applyBorder="1" applyAlignment="1">
      <alignment wrapText="1"/>
    </xf>
    <xf numFmtId="167" fontId="52" fillId="2" borderId="9" xfId="2" applyNumberFormat="1" applyFont="1" applyFill="1" applyBorder="1" applyAlignment="1">
      <alignment wrapText="1"/>
    </xf>
    <xf numFmtId="167" fontId="44" fillId="6" borderId="0" xfId="2" applyNumberFormat="1" applyFont="1" applyFill="1" applyAlignment="1">
      <alignment horizontal="center"/>
    </xf>
    <xf numFmtId="0" fontId="4" fillId="2" borderId="18" xfId="0" applyFont="1" applyFill="1" applyBorder="1" applyAlignment="1">
      <alignment horizontal="center" wrapText="1"/>
    </xf>
    <xf numFmtId="175" fontId="0" fillId="7" borderId="27" xfId="3" applyNumberFormat="1" applyFont="1" applyFill="1" applyBorder="1" applyAlignment="1" applyProtection="1">
      <alignment horizontal="center" vertical="center"/>
      <protection locked="0"/>
    </xf>
    <xf numFmtId="175" fontId="0" fillId="7" borderId="25" xfId="3" applyNumberFormat="1" applyFont="1" applyFill="1" applyBorder="1" applyAlignment="1" applyProtection="1">
      <alignment horizontal="center" vertical="center"/>
      <protection locked="0"/>
    </xf>
    <xf numFmtId="0" fontId="0" fillId="2" borderId="79" xfId="0" applyFill="1" applyBorder="1" applyAlignment="1" applyProtection="1">
      <alignment horizontal="center"/>
      <protection locked="0"/>
    </xf>
    <xf numFmtId="0" fontId="0" fillId="2" borderId="78" xfId="0" applyFill="1" applyBorder="1" applyAlignment="1" applyProtection="1">
      <alignment horizontal="center"/>
      <protection locked="0"/>
    </xf>
    <xf numFmtId="0" fontId="0" fillId="2" borderId="30" xfId="0" applyFill="1" applyBorder="1" applyAlignment="1" applyProtection="1">
      <alignment horizontal="center"/>
      <protection locked="0"/>
    </xf>
    <xf numFmtId="0" fontId="0" fillId="2" borderId="18" xfId="0" applyFill="1" applyBorder="1" applyAlignment="1" applyProtection="1">
      <alignment vertical="top" wrapText="1"/>
      <protection locked="0"/>
    </xf>
    <xf numFmtId="0" fontId="4" fillId="8" borderId="60" xfId="0" applyFont="1" applyFill="1" applyBorder="1" applyAlignment="1">
      <alignment horizontal="center"/>
    </xf>
    <xf numFmtId="0" fontId="4" fillId="8" borderId="41" xfId="0" applyFont="1" applyFill="1" applyBorder="1" applyAlignment="1">
      <alignment horizontal="center"/>
    </xf>
    <xf numFmtId="0" fontId="4" fillId="8" borderId="11" xfId="0" applyFont="1" applyFill="1" applyBorder="1" applyAlignment="1">
      <alignment horizontal="center"/>
    </xf>
    <xf numFmtId="0" fontId="1" fillId="2" borderId="4" xfId="0" applyFont="1" applyFill="1" applyBorder="1" applyAlignment="1"/>
    <xf numFmtId="0" fontId="0" fillId="2" borderId="4" xfId="0" applyFill="1" applyBorder="1" applyAlignment="1"/>
    <xf numFmtId="8" fontId="40" fillId="2" borderId="4" xfId="0" applyNumberFormat="1" applyFont="1" applyFill="1" applyBorder="1" applyAlignment="1"/>
    <xf numFmtId="0" fontId="40" fillId="2" borderId="4" xfId="0" applyFont="1" applyFill="1" applyBorder="1" applyAlignment="1"/>
    <xf numFmtId="8" fontId="0" fillId="2" borderId="4" xfId="0" applyNumberFormat="1" applyFill="1" applyBorder="1" applyAlignment="1"/>
  </cellXfs>
  <cellStyles count="6">
    <cellStyle name="Comma 2" xfId="2" xr:uid="{A416F374-0B81-4B8E-905B-0F1205E971F1}"/>
    <cellStyle name="Currency 2" xfId="3" xr:uid="{E1FB0E98-5398-4C92-A206-54400DCCAC74}"/>
    <cellStyle name="Hyperlink" xfId="1" builtinId="8"/>
    <cellStyle name="Milliers 2" xfId="5" xr:uid="{ABAFAE2D-D24F-4E96-9B8B-FD8FC3B54EE8}"/>
    <cellStyle name="Normal" xfId="0" builtinId="0"/>
    <cellStyle name="Percent 2" xfId="4" xr:uid="{6CBB4502-AB4D-4673-B9B3-2379D65BF835}"/>
  </cellStyles>
  <dxfs count="66">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ont>
        <color rgb="FF006100"/>
      </font>
      <fill>
        <patternFill>
          <bgColor rgb="FFC6EFCE"/>
        </patternFill>
      </fill>
    </dxf>
    <dxf>
      <font>
        <color rgb="FF9C5700"/>
      </font>
      <fill>
        <patternFill>
          <bgColor rgb="FFFFEB9C"/>
        </patternFill>
      </fill>
    </dxf>
    <dxf>
      <fill>
        <patternFill>
          <bgColor rgb="FFFF0000"/>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fill>
        <patternFill>
          <bgColor theme="7"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FF3300"/>
        </patternFill>
      </fill>
    </dxf>
    <dxf>
      <fill>
        <patternFill>
          <bgColor rgb="FFFF0000"/>
        </patternFill>
      </fill>
    </dxf>
    <dxf>
      <fill>
        <patternFill>
          <bgColor rgb="FFFFC7CE"/>
        </patternFill>
      </fill>
    </dxf>
    <dxf>
      <fill>
        <patternFill>
          <bgColor rgb="FFFF0000"/>
        </patternFill>
      </fill>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3300"/>
        </patternFill>
      </fill>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fgColor rgb="FFCCFFCC"/>
          <bgColor theme="9" tint="0.5999633777886288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tmp"/></Relationships>
</file>

<file path=xl/drawings/drawing1.xml><?xml version="1.0" encoding="utf-8"?>
<xdr:wsDr xmlns:xdr="http://schemas.openxmlformats.org/drawingml/2006/spreadsheetDrawing" xmlns:a="http://schemas.openxmlformats.org/drawingml/2006/main">
  <xdr:oneCellAnchor>
    <xdr:from>
      <xdr:col>1</xdr:col>
      <xdr:colOff>195943</xdr:colOff>
      <xdr:row>25</xdr:row>
      <xdr:rowOff>65313</xdr:rowOff>
    </xdr:from>
    <xdr:ext cx="1145812" cy="376343"/>
    <xdr:pic>
      <xdr:nvPicPr>
        <xdr:cNvPr id="2" name="Picture 1">
          <a:extLst>
            <a:ext uri="{FF2B5EF4-FFF2-40B4-BE49-F238E27FC236}">
              <a16:creationId xmlns:a16="http://schemas.microsoft.com/office/drawing/2014/main" id="{912F35D3-4924-4130-AFF7-6B6B78191748}"/>
            </a:ext>
          </a:extLst>
        </xdr:cNvPr>
        <xdr:cNvPicPr>
          <a:picLocks noChangeAspect="1"/>
        </xdr:cNvPicPr>
      </xdr:nvPicPr>
      <xdr:blipFill>
        <a:blip xmlns:r="http://schemas.openxmlformats.org/officeDocument/2006/relationships" r:embed="rId1"/>
        <a:stretch>
          <a:fillRect/>
        </a:stretch>
      </xdr:blipFill>
      <xdr:spPr>
        <a:xfrm>
          <a:off x="836023" y="4637313"/>
          <a:ext cx="1145812" cy="376343"/>
        </a:xfrm>
        <a:prstGeom prst="rect">
          <a:avLst/>
        </a:prstGeom>
      </xdr:spPr>
    </xdr:pic>
    <xdr:clientData/>
  </xdr:oneCellAnchor>
  <xdr:oneCellAnchor>
    <xdr:from>
      <xdr:col>8</xdr:col>
      <xdr:colOff>3036572</xdr:colOff>
      <xdr:row>24</xdr:row>
      <xdr:rowOff>30752</xdr:rowOff>
    </xdr:from>
    <xdr:ext cx="1873476" cy="824865"/>
    <xdr:pic>
      <xdr:nvPicPr>
        <xdr:cNvPr id="3" name="Picture 2">
          <a:extLst>
            <a:ext uri="{FF2B5EF4-FFF2-40B4-BE49-F238E27FC236}">
              <a16:creationId xmlns:a16="http://schemas.microsoft.com/office/drawing/2014/main" id="{0E26F895-3DDC-4049-A629-009DBCB88C11}"/>
            </a:ext>
          </a:extLst>
        </xdr:cNvPr>
        <xdr:cNvPicPr>
          <a:picLocks noChangeAspect="1"/>
        </xdr:cNvPicPr>
      </xdr:nvPicPr>
      <xdr:blipFill>
        <a:blip xmlns:r="http://schemas.openxmlformats.org/officeDocument/2006/relationships" r:embed="rId2"/>
        <a:stretch>
          <a:fillRect/>
        </a:stretch>
      </xdr:blipFill>
      <xdr:spPr>
        <a:xfrm>
          <a:off x="9636837" y="4770840"/>
          <a:ext cx="1873476" cy="82486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38100</xdr:colOff>
      <xdr:row>74</xdr:row>
      <xdr:rowOff>28575</xdr:rowOff>
    </xdr:from>
    <xdr:to>
      <xdr:col>1</xdr:col>
      <xdr:colOff>990600</xdr:colOff>
      <xdr:row>75</xdr:row>
      <xdr:rowOff>0</xdr:rowOff>
    </xdr:to>
    <xdr:sp macro="" textlink="">
      <xdr:nvSpPr>
        <xdr:cNvPr id="2" name="Button 2" hidden="1">
          <a:extLst>
            <a:ext uri="{63B3BB69-23CF-44E3-9099-C40C66FF867C}">
              <a14:compatExt xmlns:a14="http://schemas.microsoft.com/office/drawing/2010/main" spid="_x0000_s13314"/>
            </a:ext>
            <a:ext uri="{FF2B5EF4-FFF2-40B4-BE49-F238E27FC236}">
              <a16:creationId xmlns:a16="http://schemas.microsoft.com/office/drawing/2014/main" id="{AED7A972-D8A6-4979-A5D8-9041C0B5CC10}"/>
            </a:ext>
          </a:extLst>
        </xdr:cNvPr>
        <xdr:cNvSpPr/>
      </xdr:nvSpPr>
      <xdr:spPr bwMode="auto">
        <a:xfrm>
          <a:off x="678180" y="13744575"/>
          <a:ext cx="601980" cy="154305"/>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1266825</xdr:colOff>
      <xdr:row>74</xdr:row>
      <xdr:rowOff>28575</xdr:rowOff>
    </xdr:from>
    <xdr:to>
      <xdr:col>1</xdr:col>
      <xdr:colOff>2219325</xdr:colOff>
      <xdr:row>75</xdr:row>
      <xdr:rowOff>0</xdr:rowOff>
    </xdr:to>
    <xdr:sp macro="" textlink="">
      <xdr:nvSpPr>
        <xdr:cNvPr id="3" name="Button 3" hidden="1">
          <a:extLst>
            <a:ext uri="{63B3BB69-23CF-44E3-9099-C40C66FF867C}">
              <a14:compatExt xmlns:a14="http://schemas.microsoft.com/office/drawing/2010/main" spid="_x0000_s13315"/>
            </a:ext>
            <a:ext uri="{FF2B5EF4-FFF2-40B4-BE49-F238E27FC236}">
              <a16:creationId xmlns:a16="http://schemas.microsoft.com/office/drawing/2014/main" id="{5E7B7E21-5405-43FA-8281-EA37FC53AA3D}"/>
            </a:ext>
            <a:ext uri="{147F2762-F138-4A5C-976F-8EAC2B608ADB}">
              <a16:predDERef xmlns:a16="http://schemas.microsoft.com/office/drawing/2014/main" pred="{D92211E3-5D21-46F4-B569-8F747F0C6694}"/>
            </a:ext>
          </a:extLst>
        </xdr:cNvPr>
        <xdr:cNvSpPr/>
      </xdr:nvSpPr>
      <xdr:spPr bwMode="auto">
        <a:xfrm>
          <a:off x="1282065" y="13744575"/>
          <a:ext cx="0" cy="154305"/>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twoCellAnchor>
    <xdr:from>
      <xdr:col>1</xdr:col>
      <xdr:colOff>38100</xdr:colOff>
      <xdr:row>74</xdr:row>
      <xdr:rowOff>0</xdr:rowOff>
    </xdr:from>
    <xdr:to>
      <xdr:col>1</xdr:col>
      <xdr:colOff>990600</xdr:colOff>
      <xdr:row>74</xdr:row>
      <xdr:rowOff>180975</xdr:rowOff>
    </xdr:to>
    <xdr:sp macro="" textlink="">
      <xdr:nvSpPr>
        <xdr:cNvPr id="5" name="Button 2" hidden="1">
          <a:extLst>
            <a:ext uri="{63B3BB69-23CF-44E3-9099-C40C66FF867C}">
              <a14:compatExt xmlns:a14="http://schemas.microsoft.com/office/drawing/2010/main" spid="_x0000_s13314"/>
            </a:ext>
            <a:ext uri="{FF2B5EF4-FFF2-40B4-BE49-F238E27FC236}">
              <a16:creationId xmlns:a16="http://schemas.microsoft.com/office/drawing/2014/main" id="{22A672A5-4D7B-4C87-94A6-ED84610F9FEF}"/>
            </a:ext>
            <a:ext uri="{147F2762-F138-4A5C-976F-8EAC2B608ADB}">
              <a16:predDERef xmlns:a16="http://schemas.microsoft.com/office/drawing/2014/main" pred="{5E7B7E21-5405-43FA-8281-EA37FC53AA3D}"/>
            </a:ext>
          </a:extLst>
        </xdr:cNvPr>
        <xdr:cNvSpPr/>
      </xdr:nvSpPr>
      <xdr:spPr bwMode="auto">
        <a:xfrm>
          <a:off x="678180" y="13561695"/>
          <a:ext cx="601980" cy="33528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1266825</xdr:colOff>
      <xdr:row>74</xdr:row>
      <xdr:rowOff>0</xdr:rowOff>
    </xdr:from>
    <xdr:to>
      <xdr:col>1</xdr:col>
      <xdr:colOff>2219325</xdr:colOff>
      <xdr:row>74</xdr:row>
      <xdr:rowOff>180975</xdr:rowOff>
    </xdr:to>
    <xdr:sp macro="" textlink="">
      <xdr:nvSpPr>
        <xdr:cNvPr id="6" name="Button 3" hidden="1">
          <a:extLst>
            <a:ext uri="{63B3BB69-23CF-44E3-9099-C40C66FF867C}">
              <a14:compatExt xmlns:a14="http://schemas.microsoft.com/office/drawing/2010/main" spid="_x0000_s13315"/>
            </a:ext>
            <a:ext uri="{FF2B5EF4-FFF2-40B4-BE49-F238E27FC236}">
              <a16:creationId xmlns:a16="http://schemas.microsoft.com/office/drawing/2014/main" id="{51A68BD7-D642-4D7C-AB45-B35117A01578}"/>
            </a:ext>
            <a:ext uri="{147F2762-F138-4A5C-976F-8EAC2B608ADB}">
              <a16:predDERef xmlns:a16="http://schemas.microsoft.com/office/drawing/2014/main" pred="{22A672A5-4D7B-4C87-94A6-ED84610F9FEF}"/>
            </a:ext>
          </a:extLst>
        </xdr:cNvPr>
        <xdr:cNvSpPr/>
      </xdr:nvSpPr>
      <xdr:spPr bwMode="auto">
        <a:xfrm>
          <a:off x="1282065" y="13561695"/>
          <a:ext cx="0" cy="33528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twoCellAnchor>
    <xdr:from>
      <xdr:col>1</xdr:col>
      <xdr:colOff>38100</xdr:colOff>
      <xdr:row>74</xdr:row>
      <xdr:rowOff>28575</xdr:rowOff>
    </xdr:from>
    <xdr:to>
      <xdr:col>1</xdr:col>
      <xdr:colOff>990600</xdr:colOff>
      <xdr:row>75</xdr:row>
      <xdr:rowOff>0</xdr:rowOff>
    </xdr:to>
    <xdr:sp macro="" textlink="">
      <xdr:nvSpPr>
        <xdr:cNvPr id="7" name="Button 2" hidden="1">
          <a:extLst>
            <a:ext uri="{63B3BB69-23CF-44E3-9099-C40C66FF867C}">
              <a14:compatExt xmlns:a14="http://schemas.microsoft.com/office/drawing/2010/main" spid="_x0000_s13314"/>
            </a:ext>
            <a:ext uri="{FF2B5EF4-FFF2-40B4-BE49-F238E27FC236}">
              <a16:creationId xmlns:a16="http://schemas.microsoft.com/office/drawing/2014/main" id="{F532DA5C-4E14-4AE1-B837-A0231E6674F8}"/>
            </a:ext>
            <a:ext uri="{147F2762-F138-4A5C-976F-8EAC2B608ADB}">
              <a16:predDERef xmlns:a16="http://schemas.microsoft.com/office/drawing/2014/main" pred="{870C17DA-04F7-46FB-9E44-6E17616B8112}"/>
            </a:ext>
          </a:extLst>
        </xdr:cNvPr>
        <xdr:cNvSpPr/>
      </xdr:nvSpPr>
      <xdr:spPr bwMode="auto">
        <a:xfrm>
          <a:off x="678180" y="13744575"/>
          <a:ext cx="601980" cy="154305"/>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1266825</xdr:colOff>
      <xdr:row>74</xdr:row>
      <xdr:rowOff>28575</xdr:rowOff>
    </xdr:from>
    <xdr:to>
      <xdr:col>1</xdr:col>
      <xdr:colOff>2219325</xdr:colOff>
      <xdr:row>75</xdr:row>
      <xdr:rowOff>0</xdr:rowOff>
    </xdr:to>
    <xdr:sp macro="" textlink="">
      <xdr:nvSpPr>
        <xdr:cNvPr id="8" name="Button 3" hidden="1">
          <a:extLst>
            <a:ext uri="{63B3BB69-23CF-44E3-9099-C40C66FF867C}">
              <a14:compatExt xmlns:a14="http://schemas.microsoft.com/office/drawing/2010/main" spid="_x0000_s13315"/>
            </a:ext>
            <a:ext uri="{FF2B5EF4-FFF2-40B4-BE49-F238E27FC236}">
              <a16:creationId xmlns:a16="http://schemas.microsoft.com/office/drawing/2014/main" id="{DE664A8E-5714-4265-AFEB-6968758102B1}"/>
            </a:ext>
            <a:ext uri="{147F2762-F138-4A5C-976F-8EAC2B608ADB}">
              <a16:predDERef xmlns:a16="http://schemas.microsoft.com/office/drawing/2014/main" pred="{96003F39-52F5-4C18-A9F3-6B0B810894E7}"/>
            </a:ext>
          </a:extLst>
        </xdr:cNvPr>
        <xdr:cNvSpPr/>
      </xdr:nvSpPr>
      <xdr:spPr bwMode="auto">
        <a:xfrm>
          <a:off x="1282065" y="13744575"/>
          <a:ext cx="0" cy="154305"/>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twoCellAnchor>
    <xdr:from>
      <xdr:col>1</xdr:col>
      <xdr:colOff>38100</xdr:colOff>
      <xdr:row>74</xdr:row>
      <xdr:rowOff>0</xdr:rowOff>
    </xdr:from>
    <xdr:to>
      <xdr:col>1</xdr:col>
      <xdr:colOff>990600</xdr:colOff>
      <xdr:row>74</xdr:row>
      <xdr:rowOff>180975</xdr:rowOff>
    </xdr:to>
    <xdr:sp macro="" textlink="">
      <xdr:nvSpPr>
        <xdr:cNvPr id="9" name="Button 2" hidden="1">
          <a:extLst>
            <a:ext uri="{63B3BB69-23CF-44E3-9099-C40C66FF867C}">
              <a14:compatExt xmlns:a14="http://schemas.microsoft.com/office/drawing/2010/main" spid="_x0000_s13314"/>
            </a:ext>
            <a:ext uri="{FF2B5EF4-FFF2-40B4-BE49-F238E27FC236}">
              <a16:creationId xmlns:a16="http://schemas.microsoft.com/office/drawing/2014/main" id="{28BD56D2-0AAE-4B3E-A308-D7D44B5B9D7D}"/>
            </a:ext>
            <a:ext uri="{147F2762-F138-4A5C-976F-8EAC2B608ADB}">
              <a16:predDERef xmlns:a16="http://schemas.microsoft.com/office/drawing/2014/main" pred="{DE664A8E-5714-4265-AFEB-6968758102B1}"/>
            </a:ext>
          </a:extLst>
        </xdr:cNvPr>
        <xdr:cNvSpPr/>
      </xdr:nvSpPr>
      <xdr:spPr bwMode="auto">
        <a:xfrm>
          <a:off x="678180" y="13561695"/>
          <a:ext cx="601980" cy="33528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1266825</xdr:colOff>
      <xdr:row>74</xdr:row>
      <xdr:rowOff>0</xdr:rowOff>
    </xdr:from>
    <xdr:to>
      <xdr:col>1</xdr:col>
      <xdr:colOff>2219325</xdr:colOff>
      <xdr:row>74</xdr:row>
      <xdr:rowOff>180975</xdr:rowOff>
    </xdr:to>
    <xdr:sp macro="" textlink="">
      <xdr:nvSpPr>
        <xdr:cNvPr id="10" name="Button 3" hidden="1">
          <a:extLst>
            <a:ext uri="{63B3BB69-23CF-44E3-9099-C40C66FF867C}">
              <a14:compatExt xmlns:a14="http://schemas.microsoft.com/office/drawing/2010/main" spid="_x0000_s13315"/>
            </a:ext>
            <a:ext uri="{FF2B5EF4-FFF2-40B4-BE49-F238E27FC236}">
              <a16:creationId xmlns:a16="http://schemas.microsoft.com/office/drawing/2014/main" id="{3AB90CB8-97E0-4ADA-9E4A-3873A75BE46E}"/>
            </a:ext>
            <a:ext uri="{147F2762-F138-4A5C-976F-8EAC2B608ADB}">
              <a16:predDERef xmlns:a16="http://schemas.microsoft.com/office/drawing/2014/main" pred="{28BD56D2-0AAE-4B3E-A308-D7D44B5B9D7D}"/>
            </a:ext>
          </a:extLst>
        </xdr:cNvPr>
        <xdr:cNvSpPr/>
      </xdr:nvSpPr>
      <xdr:spPr bwMode="auto">
        <a:xfrm>
          <a:off x="1282065" y="13561695"/>
          <a:ext cx="0" cy="33528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twoCellAnchor>
    <xdr:from>
      <xdr:col>1</xdr:col>
      <xdr:colOff>38100</xdr:colOff>
      <xdr:row>73</xdr:row>
      <xdr:rowOff>28575</xdr:rowOff>
    </xdr:from>
    <xdr:to>
      <xdr:col>1</xdr:col>
      <xdr:colOff>990600</xdr:colOff>
      <xdr:row>74</xdr:row>
      <xdr:rowOff>0</xdr:rowOff>
    </xdr:to>
    <xdr:sp macro="" textlink="">
      <xdr:nvSpPr>
        <xdr:cNvPr id="11" name="Button 2" hidden="1">
          <a:extLst>
            <a:ext uri="{63B3BB69-23CF-44E3-9099-C40C66FF867C}">
              <a14:compatExt xmlns:a14="http://schemas.microsoft.com/office/drawing/2010/main" spid="_x0000_s13314"/>
            </a:ext>
            <a:ext uri="{FF2B5EF4-FFF2-40B4-BE49-F238E27FC236}">
              <a16:creationId xmlns:a16="http://schemas.microsoft.com/office/drawing/2014/main" id="{FA0BF7A4-9503-49D9-A4BF-4B8B6C4621B9}"/>
            </a:ext>
            <a:ext uri="{147F2762-F138-4A5C-976F-8EAC2B608ADB}">
              <a16:predDERef xmlns:a16="http://schemas.microsoft.com/office/drawing/2014/main" pred="{3AB90CB8-97E0-4ADA-9E4A-3873A75BE46E}"/>
            </a:ext>
          </a:extLst>
        </xdr:cNvPr>
        <xdr:cNvSpPr/>
      </xdr:nvSpPr>
      <xdr:spPr bwMode="auto">
        <a:xfrm>
          <a:off x="678180" y="13378815"/>
          <a:ext cx="601980" cy="33528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1266825</xdr:colOff>
      <xdr:row>73</xdr:row>
      <xdr:rowOff>28575</xdr:rowOff>
    </xdr:from>
    <xdr:to>
      <xdr:col>1</xdr:col>
      <xdr:colOff>2219325</xdr:colOff>
      <xdr:row>74</xdr:row>
      <xdr:rowOff>0</xdr:rowOff>
    </xdr:to>
    <xdr:sp macro="" textlink="">
      <xdr:nvSpPr>
        <xdr:cNvPr id="12" name="Button 3" hidden="1">
          <a:extLst>
            <a:ext uri="{63B3BB69-23CF-44E3-9099-C40C66FF867C}">
              <a14:compatExt xmlns:a14="http://schemas.microsoft.com/office/drawing/2010/main" spid="_x0000_s13315"/>
            </a:ext>
            <a:ext uri="{FF2B5EF4-FFF2-40B4-BE49-F238E27FC236}">
              <a16:creationId xmlns:a16="http://schemas.microsoft.com/office/drawing/2014/main" id="{00F9AF57-8A47-4A0C-88FD-18AAC290CBA3}"/>
            </a:ext>
            <a:ext uri="{147F2762-F138-4A5C-976F-8EAC2B608ADB}">
              <a16:predDERef xmlns:a16="http://schemas.microsoft.com/office/drawing/2014/main" pred="{FA0BF7A4-9503-49D9-A4BF-4B8B6C4621B9}"/>
            </a:ext>
          </a:extLst>
        </xdr:cNvPr>
        <xdr:cNvSpPr/>
      </xdr:nvSpPr>
      <xdr:spPr bwMode="auto">
        <a:xfrm>
          <a:off x="1282065" y="13378815"/>
          <a:ext cx="0" cy="33528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twoCellAnchor>
    <xdr:from>
      <xdr:col>1</xdr:col>
      <xdr:colOff>38100</xdr:colOff>
      <xdr:row>74</xdr:row>
      <xdr:rowOff>0</xdr:rowOff>
    </xdr:from>
    <xdr:to>
      <xdr:col>1</xdr:col>
      <xdr:colOff>990600</xdr:colOff>
      <xdr:row>74</xdr:row>
      <xdr:rowOff>180975</xdr:rowOff>
    </xdr:to>
    <xdr:sp macro="" textlink="">
      <xdr:nvSpPr>
        <xdr:cNvPr id="13" name="Button 2" hidden="1">
          <a:extLst>
            <a:ext uri="{63B3BB69-23CF-44E3-9099-C40C66FF867C}">
              <a14:compatExt xmlns:a14="http://schemas.microsoft.com/office/drawing/2010/main" spid="_x0000_s13314"/>
            </a:ext>
            <a:ext uri="{FF2B5EF4-FFF2-40B4-BE49-F238E27FC236}">
              <a16:creationId xmlns:a16="http://schemas.microsoft.com/office/drawing/2014/main" id="{11C0DA95-0892-4B23-A84D-4BC43642E6C7}"/>
            </a:ext>
            <a:ext uri="{147F2762-F138-4A5C-976F-8EAC2B608ADB}">
              <a16:predDERef xmlns:a16="http://schemas.microsoft.com/office/drawing/2014/main" pred="{00F9AF57-8A47-4A0C-88FD-18AAC290CBA3}"/>
            </a:ext>
          </a:extLst>
        </xdr:cNvPr>
        <xdr:cNvSpPr/>
      </xdr:nvSpPr>
      <xdr:spPr bwMode="auto">
        <a:xfrm>
          <a:off x="678180" y="13561695"/>
          <a:ext cx="601980" cy="33528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1266825</xdr:colOff>
      <xdr:row>74</xdr:row>
      <xdr:rowOff>0</xdr:rowOff>
    </xdr:from>
    <xdr:to>
      <xdr:col>1</xdr:col>
      <xdr:colOff>2219325</xdr:colOff>
      <xdr:row>74</xdr:row>
      <xdr:rowOff>180975</xdr:rowOff>
    </xdr:to>
    <xdr:sp macro="" textlink="">
      <xdr:nvSpPr>
        <xdr:cNvPr id="14" name="Button 3" hidden="1">
          <a:extLst>
            <a:ext uri="{63B3BB69-23CF-44E3-9099-C40C66FF867C}">
              <a14:compatExt xmlns:a14="http://schemas.microsoft.com/office/drawing/2010/main" spid="_x0000_s13315"/>
            </a:ext>
            <a:ext uri="{FF2B5EF4-FFF2-40B4-BE49-F238E27FC236}">
              <a16:creationId xmlns:a16="http://schemas.microsoft.com/office/drawing/2014/main" id="{B8E2A42A-5925-402D-A7C1-563BC7EA4F4B}"/>
            </a:ext>
            <a:ext uri="{147F2762-F138-4A5C-976F-8EAC2B608ADB}">
              <a16:predDERef xmlns:a16="http://schemas.microsoft.com/office/drawing/2014/main" pred="{11C0DA95-0892-4B23-A84D-4BC43642E6C7}"/>
            </a:ext>
          </a:extLst>
        </xdr:cNvPr>
        <xdr:cNvSpPr/>
      </xdr:nvSpPr>
      <xdr:spPr bwMode="auto">
        <a:xfrm>
          <a:off x="1282065" y="13561695"/>
          <a:ext cx="0" cy="33528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1285875</xdr:colOff>
      <xdr:row>57</xdr:row>
      <xdr:rowOff>28575</xdr:rowOff>
    </xdr:from>
    <xdr:to>
      <xdr:col>1</xdr:col>
      <xdr:colOff>2238375</xdr:colOff>
      <xdr:row>58</xdr:row>
      <xdr:rowOff>180975</xdr:rowOff>
    </xdr:to>
    <xdr:sp macro="" textlink="">
      <xdr:nvSpPr>
        <xdr:cNvPr id="2" name="Button 4" hidden="1">
          <a:extLst>
            <a:ext uri="{63B3BB69-23CF-44E3-9099-C40C66FF867C}">
              <a14:compatExt xmlns:a14="http://schemas.microsoft.com/office/drawing/2010/main" spid="_x0000_s2052"/>
            </a:ext>
            <a:ext uri="{FF2B5EF4-FFF2-40B4-BE49-F238E27FC236}">
              <a16:creationId xmlns:a16="http://schemas.microsoft.com/office/drawing/2014/main" id="{43EC2B1A-181D-4704-AE50-33B25859D268}"/>
            </a:ext>
          </a:extLst>
        </xdr:cNvPr>
        <xdr:cNvSpPr/>
      </xdr:nvSpPr>
      <xdr:spPr bwMode="auto">
        <a:xfrm>
          <a:off x="1186815" y="10452735"/>
          <a:ext cx="0" cy="33528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1</xdr:col>
      <xdr:colOff>38100</xdr:colOff>
      <xdr:row>61</xdr:row>
      <xdr:rowOff>28575</xdr:rowOff>
    </xdr:from>
    <xdr:to>
      <xdr:col>1</xdr:col>
      <xdr:colOff>990600</xdr:colOff>
      <xdr:row>62</xdr:row>
      <xdr:rowOff>180975</xdr:rowOff>
    </xdr:to>
    <xdr:sp macro="" textlink="">
      <xdr:nvSpPr>
        <xdr:cNvPr id="3" name="Button 5" hidden="1">
          <a:extLst>
            <a:ext uri="{63B3BB69-23CF-44E3-9099-C40C66FF867C}">
              <a14:compatExt xmlns:a14="http://schemas.microsoft.com/office/drawing/2010/main" spid="_x0000_s2053"/>
            </a:ext>
            <a:ext uri="{FF2B5EF4-FFF2-40B4-BE49-F238E27FC236}">
              <a16:creationId xmlns:a16="http://schemas.microsoft.com/office/drawing/2014/main" id="{FDBFD8F1-E9D9-486A-8837-3629B67C02E9}"/>
            </a:ext>
          </a:extLst>
        </xdr:cNvPr>
        <xdr:cNvSpPr/>
      </xdr:nvSpPr>
      <xdr:spPr bwMode="auto">
        <a:xfrm>
          <a:off x="632460" y="11184255"/>
          <a:ext cx="556260" cy="33528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1266825</xdr:colOff>
      <xdr:row>61</xdr:row>
      <xdr:rowOff>28575</xdr:rowOff>
    </xdr:from>
    <xdr:to>
      <xdr:col>1</xdr:col>
      <xdr:colOff>2219325</xdr:colOff>
      <xdr:row>62</xdr:row>
      <xdr:rowOff>180975</xdr:rowOff>
    </xdr:to>
    <xdr:sp macro="" textlink="">
      <xdr:nvSpPr>
        <xdr:cNvPr id="4" name="Button 6" hidden="1">
          <a:extLst>
            <a:ext uri="{63B3BB69-23CF-44E3-9099-C40C66FF867C}">
              <a14:compatExt xmlns:a14="http://schemas.microsoft.com/office/drawing/2010/main" spid="_x0000_s2054"/>
            </a:ext>
            <a:ext uri="{FF2B5EF4-FFF2-40B4-BE49-F238E27FC236}">
              <a16:creationId xmlns:a16="http://schemas.microsoft.com/office/drawing/2014/main" id="{3685E03A-7DCE-4A9C-9638-CBA525CEF9FA}"/>
            </a:ext>
          </a:extLst>
        </xdr:cNvPr>
        <xdr:cNvSpPr/>
      </xdr:nvSpPr>
      <xdr:spPr bwMode="auto">
        <a:xfrm>
          <a:off x="1190625" y="11184255"/>
          <a:ext cx="0" cy="33528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twoCellAnchor>
    <xdr:from>
      <xdr:col>1</xdr:col>
      <xdr:colOff>38100</xdr:colOff>
      <xdr:row>57</xdr:row>
      <xdr:rowOff>28575</xdr:rowOff>
    </xdr:from>
    <xdr:to>
      <xdr:col>1</xdr:col>
      <xdr:colOff>1000125</xdr:colOff>
      <xdr:row>58</xdr:row>
      <xdr:rowOff>180975</xdr:rowOff>
    </xdr:to>
    <xdr:sp macro="" textlink="">
      <xdr:nvSpPr>
        <xdr:cNvPr id="5" name="Button 13" hidden="1">
          <a:extLst>
            <a:ext uri="{63B3BB69-23CF-44E3-9099-C40C66FF867C}">
              <a14:compatExt xmlns:a14="http://schemas.microsoft.com/office/drawing/2010/main" spid="_x0000_s2061"/>
            </a:ext>
            <a:ext uri="{FF2B5EF4-FFF2-40B4-BE49-F238E27FC236}">
              <a16:creationId xmlns:a16="http://schemas.microsoft.com/office/drawing/2014/main" id="{B6A385B3-A065-46DD-9451-0BD98D2E2FAE}"/>
            </a:ext>
          </a:extLst>
        </xdr:cNvPr>
        <xdr:cNvSpPr/>
      </xdr:nvSpPr>
      <xdr:spPr bwMode="auto">
        <a:xfrm>
          <a:off x="632460" y="10452735"/>
          <a:ext cx="558165" cy="33528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oneCellAnchor>
    <xdr:from>
      <xdr:col>8</xdr:col>
      <xdr:colOff>704850</xdr:colOff>
      <xdr:row>42</xdr:row>
      <xdr:rowOff>0</xdr:rowOff>
    </xdr:from>
    <xdr:ext cx="11463655" cy="5765165"/>
    <xdr:pic>
      <xdr:nvPicPr>
        <xdr:cNvPr id="6" name="Picture 6">
          <a:extLst>
            <a:ext uri="{FF2B5EF4-FFF2-40B4-BE49-F238E27FC236}">
              <a16:creationId xmlns:a16="http://schemas.microsoft.com/office/drawing/2014/main" id="{C6F1CC36-06FE-4179-A48B-5301F78C195B}"/>
            </a:ext>
            <a:ext uri="{147F2762-F138-4A5C-976F-8EAC2B608ADB}">
              <a16:predDERef xmlns:a16="http://schemas.microsoft.com/office/drawing/2014/main" pred="{62FCF73E-81A0-4FA8-82D4-F943ECAE1D21}"/>
            </a:ext>
          </a:extLst>
        </xdr:cNvPr>
        <xdr:cNvPicPr>
          <a:picLocks noChangeAspect="1"/>
        </xdr:cNvPicPr>
      </xdr:nvPicPr>
      <xdr:blipFill>
        <a:blip xmlns:r="http://schemas.openxmlformats.org/officeDocument/2006/relationships" r:embed="rId1"/>
        <a:stretch>
          <a:fillRect/>
        </a:stretch>
      </xdr:blipFill>
      <xdr:spPr>
        <a:xfrm>
          <a:off x="5345430" y="7680960"/>
          <a:ext cx="11463655" cy="576516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114300</xdr:colOff>
      <xdr:row>132</xdr:row>
      <xdr:rowOff>28575</xdr:rowOff>
    </xdr:from>
    <xdr:to>
      <xdr:col>1</xdr:col>
      <xdr:colOff>876300</xdr:colOff>
      <xdr:row>133</xdr:row>
      <xdr:rowOff>180975</xdr:rowOff>
    </xdr:to>
    <xdr:sp macro="" textlink="">
      <xdr:nvSpPr>
        <xdr:cNvPr id="2" name="Button 1" hidden="1">
          <a:extLst>
            <a:ext uri="{63B3BB69-23CF-44E3-9099-C40C66FF867C}">
              <a14:compatExt xmlns:a14="http://schemas.microsoft.com/office/drawing/2010/main" spid="_x0000_s4097"/>
            </a:ext>
            <a:ext uri="{FF2B5EF4-FFF2-40B4-BE49-F238E27FC236}">
              <a16:creationId xmlns:a16="http://schemas.microsoft.com/office/drawing/2014/main" id="{F8FB09AE-00D4-4A00-8D29-40CA3C742FA4}"/>
            </a:ext>
          </a:extLst>
        </xdr:cNvPr>
        <xdr:cNvSpPr/>
      </xdr:nvSpPr>
      <xdr:spPr bwMode="auto">
        <a:xfrm>
          <a:off x="114300" y="24168735"/>
          <a:ext cx="1165860" cy="33528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twoCellAnchor>
    <xdr:from>
      <xdr:col>1</xdr:col>
      <xdr:colOff>1171575</xdr:colOff>
      <xdr:row>132</xdr:row>
      <xdr:rowOff>28575</xdr:rowOff>
    </xdr:from>
    <xdr:to>
      <xdr:col>1</xdr:col>
      <xdr:colOff>2124075</xdr:colOff>
      <xdr:row>133</xdr:row>
      <xdr:rowOff>180975</xdr:rowOff>
    </xdr:to>
    <xdr:sp macro="" textlink="">
      <xdr:nvSpPr>
        <xdr:cNvPr id="3" name="Button 2" hidden="1">
          <a:extLst>
            <a:ext uri="{63B3BB69-23CF-44E3-9099-C40C66FF867C}">
              <a14:compatExt xmlns:a14="http://schemas.microsoft.com/office/drawing/2010/main" spid="_x0000_s4098"/>
            </a:ext>
            <a:ext uri="{FF2B5EF4-FFF2-40B4-BE49-F238E27FC236}">
              <a16:creationId xmlns:a16="http://schemas.microsoft.com/office/drawing/2014/main" id="{54649C07-A2F7-431C-92AB-11B0BCBB9E03}"/>
            </a:ext>
          </a:extLst>
        </xdr:cNvPr>
        <xdr:cNvSpPr/>
      </xdr:nvSpPr>
      <xdr:spPr bwMode="auto">
        <a:xfrm>
          <a:off x="1278255" y="24168735"/>
          <a:ext cx="0" cy="33528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0</xdr:col>
      <xdr:colOff>142875</xdr:colOff>
      <xdr:row>136</xdr:row>
      <xdr:rowOff>9525</xdr:rowOff>
    </xdr:from>
    <xdr:to>
      <xdr:col>1</xdr:col>
      <xdr:colOff>885825</xdr:colOff>
      <xdr:row>137</xdr:row>
      <xdr:rowOff>180975</xdr:rowOff>
    </xdr:to>
    <xdr:sp macro="" textlink="">
      <xdr:nvSpPr>
        <xdr:cNvPr id="4" name="Button 3" hidden="1">
          <a:extLst>
            <a:ext uri="{63B3BB69-23CF-44E3-9099-C40C66FF867C}">
              <a14:compatExt xmlns:a14="http://schemas.microsoft.com/office/drawing/2010/main" spid="_x0000_s4099"/>
            </a:ext>
            <a:ext uri="{FF2B5EF4-FFF2-40B4-BE49-F238E27FC236}">
              <a16:creationId xmlns:a16="http://schemas.microsoft.com/office/drawing/2014/main" id="{ADB4C0A1-E03A-495E-9B4D-1AA9B01B7294}"/>
            </a:ext>
          </a:extLst>
        </xdr:cNvPr>
        <xdr:cNvSpPr/>
      </xdr:nvSpPr>
      <xdr:spPr bwMode="auto">
        <a:xfrm>
          <a:off x="142875" y="24881205"/>
          <a:ext cx="1139190" cy="35433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1171575</xdr:colOff>
      <xdr:row>136</xdr:row>
      <xdr:rowOff>9525</xdr:rowOff>
    </xdr:from>
    <xdr:to>
      <xdr:col>1</xdr:col>
      <xdr:colOff>2124075</xdr:colOff>
      <xdr:row>137</xdr:row>
      <xdr:rowOff>180975</xdr:rowOff>
    </xdr:to>
    <xdr:sp macro="" textlink="">
      <xdr:nvSpPr>
        <xdr:cNvPr id="5" name="Button 4" hidden="1">
          <a:extLst>
            <a:ext uri="{63B3BB69-23CF-44E3-9099-C40C66FF867C}">
              <a14:compatExt xmlns:a14="http://schemas.microsoft.com/office/drawing/2010/main" spid="_x0000_s4100"/>
            </a:ext>
            <a:ext uri="{FF2B5EF4-FFF2-40B4-BE49-F238E27FC236}">
              <a16:creationId xmlns:a16="http://schemas.microsoft.com/office/drawing/2014/main" id="{F1AB3947-9DBC-4D60-8D1C-409D627779E2}"/>
            </a:ext>
          </a:extLst>
        </xdr:cNvPr>
        <xdr:cNvSpPr/>
      </xdr:nvSpPr>
      <xdr:spPr bwMode="auto">
        <a:xfrm>
          <a:off x="1278255" y="24881205"/>
          <a:ext cx="0" cy="35433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twoCellAnchor>
    <xdr:from>
      <xdr:col>1</xdr:col>
      <xdr:colOff>333375</xdr:colOff>
      <xdr:row>108</xdr:row>
      <xdr:rowOff>28575</xdr:rowOff>
    </xdr:from>
    <xdr:to>
      <xdr:col>1</xdr:col>
      <xdr:colOff>1285875</xdr:colOff>
      <xdr:row>110</xdr:row>
      <xdr:rowOff>9525</xdr:rowOff>
    </xdr:to>
    <xdr:sp macro="" textlink="">
      <xdr:nvSpPr>
        <xdr:cNvPr id="6" name="Button 5" hidden="1">
          <a:extLst>
            <a:ext uri="{63B3BB69-23CF-44E3-9099-C40C66FF867C}">
              <a14:compatExt xmlns:a14="http://schemas.microsoft.com/office/drawing/2010/main" spid="_x0000_s5125"/>
            </a:ext>
            <a:ext uri="{FF2B5EF4-FFF2-40B4-BE49-F238E27FC236}">
              <a16:creationId xmlns:a16="http://schemas.microsoft.com/office/drawing/2014/main" id="{ED16375C-2817-4177-980D-C02E427F057B}"/>
            </a:ext>
          </a:extLst>
        </xdr:cNvPr>
        <xdr:cNvSpPr/>
      </xdr:nvSpPr>
      <xdr:spPr bwMode="auto">
        <a:xfrm>
          <a:off x="973455" y="19779615"/>
          <a:ext cx="304800" cy="34671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1562100</xdr:colOff>
      <xdr:row>108</xdr:row>
      <xdr:rowOff>28575</xdr:rowOff>
    </xdr:from>
    <xdr:to>
      <xdr:col>1</xdr:col>
      <xdr:colOff>2514600</xdr:colOff>
      <xdr:row>110</xdr:row>
      <xdr:rowOff>9525</xdr:rowOff>
    </xdr:to>
    <xdr:sp macro="" textlink="">
      <xdr:nvSpPr>
        <xdr:cNvPr id="7" name="Button 6" hidden="1">
          <a:extLst>
            <a:ext uri="{63B3BB69-23CF-44E3-9099-C40C66FF867C}">
              <a14:compatExt xmlns:a14="http://schemas.microsoft.com/office/drawing/2010/main" spid="_x0000_s5126"/>
            </a:ext>
            <a:ext uri="{FF2B5EF4-FFF2-40B4-BE49-F238E27FC236}">
              <a16:creationId xmlns:a16="http://schemas.microsoft.com/office/drawing/2014/main" id="{DAC89778-FBDB-4CBD-91FE-12F129AE2180}"/>
            </a:ext>
          </a:extLst>
        </xdr:cNvPr>
        <xdr:cNvSpPr/>
      </xdr:nvSpPr>
      <xdr:spPr bwMode="auto">
        <a:xfrm>
          <a:off x="1280160" y="19779615"/>
          <a:ext cx="0" cy="34671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342900</xdr:colOff>
      <xdr:row>114</xdr:row>
      <xdr:rowOff>28575</xdr:rowOff>
    </xdr:from>
    <xdr:to>
      <xdr:col>1</xdr:col>
      <xdr:colOff>1295400</xdr:colOff>
      <xdr:row>115</xdr:row>
      <xdr:rowOff>180975</xdr:rowOff>
    </xdr:to>
    <xdr:sp macro="" textlink="">
      <xdr:nvSpPr>
        <xdr:cNvPr id="2" name="Button 1" hidden="1">
          <a:extLst>
            <a:ext uri="{63B3BB69-23CF-44E3-9099-C40C66FF867C}">
              <a14:compatExt xmlns:a14="http://schemas.microsoft.com/office/drawing/2010/main" spid="_x0000_s5121"/>
            </a:ext>
            <a:ext uri="{FF2B5EF4-FFF2-40B4-BE49-F238E27FC236}">
              <a16:creationId xmlns:a16="http://schemas.microsoft.com/office/drawing/2014/main" id="{3030EF86-1C6A-4787-B6BA-E8CE91DB361B}"/>
            </a:ext>
          </a:extLst>
        </xdr:cNvPr>
        <xdr:cNvSpPr/>
      </xdr:nvSpPr>
      <xdr:spPr bwMode="auto">
        <a:xfrm>
          <a:off x="937260" y="20876895"/>
          <a:ext cx="251460" cy="33528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twoCellAnchor>
    <xdr:from>
      <xdr:col>1</xdr:col>
      <xdr:colOff>1590675</xdr:colOff>
      <xdr:row>114</xdr:row>
      <xdr:rowOff>28575</xdr:rowOff>
    </xdr:from>
    <xdr:to>
      <xdr:col>1</xdr:col>
      <xdr:colOff>2543175</xdr:colOff>
      <xdr:row>115</xdr:row>
      <xdr:rowOff>180975</xdr:rowOff>
    </xdr:to>
    <xdr:sp macro="" textlink="">
      <xdr:nvSpPr>
        <xdr:cNvPr id="3" name="Button 2" hidden="1">
          <a:extLst>
            <a:ext uri="{63B3BB69-23CF-44E3-9099-C40C66FF867C}">
              <a14:compatExt xmlns:a14="http://schemas.microsoft.com/office/drawing/2010/main" spid="_x0000_s5122"/>
            </a:ext>
            <a:ext uri="{FF2B5EF4-FFF2-40B4-BE49-F238E27FC236}">
              <a16:creationId xmlns:a16="http://schemas.microsoft.com/office/drawing/2014/main" id="{82C878E6-352D-4DCC-8690-F52F021E4FF8}"/>
            </a:ext>
          </a:extLst>
        </xdr:cNvPr>
        <xdr:cNvSpPr/>
      </xdr:nvSpPr>
      <xdr:spPr bwMode="auto">
        <a:xfrm>
          <a:off x="1186815" y="20876895"/>
          <a:ext cx="0" cy="33528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104775</xdr:colOff>
      <xdr:row>86</xdr:row>
      <xdr:rowOff>0</xdr:rowOff>
    </xdr:from>
    <xdr:to>
      <xdr:col>1</xdr:col>
      <xdr:colOff>1057275</xdr:colOff>
      <xdr:row>86</xdr:row>
      <xdr:rowOff>180975</xdr:rowOff>
    </xdr:to>
    <xdr:sp macro="" textlink="">
      <xdr:nvSpPr>
        <xdr:cNvPr id="2" name="Button 1" hidden="1">
          <a:extLst>
            <a:ext uri="{63B3BB69-23CF-44E3-9099-C40C66FF867C}">
              <a14:compatExt xmlns:a14="http://schemas.microsoft.com/office/drawing/2010/main" spid="_x0000_s6145"/>
            </a:ext>
            <a:ext uri="{FF2B5EF4-FFF2-40B4-BE49-F238E27FC236}">
              <a16:creationId xmlns:a16="http://schemas.microsoft.com/office/drawing/2014/main" id="{BDCB18B3-6B87-4FB5-9AC2-4D45574C2E7E}"/>
            </a:ext>
          </a:extLst>
        </xdr:cNvPr>
        <xdr:cNvSpPr/>
      </xdr:nvSpPr>
      <xdr:spPr bwMode="auto">
        <a:xfrm>
          <a:off x="744855" y="15727680"/>
          <a:ext cx="533400" cy="180975"/>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twoCellAnchor>
    <xdr:from>
      <xdr:col>1</xdr:col>
      <xdr:colOff>1362075</xdr:colOff>
      <xdr:row>86</xdr:row>
      <xdr:rowOff>0</xdr:rowOff>
    </xdr:from>
    <xdr:to>
      <xdr:col>1</xdr:col>
      <xdr:colOff>2314575</xdr:colOff>
      <xdr:row>86</xdr:row>
      <xdr:rowOff>180975</xdr:rowOff>
    </xdr:to>
    <xdr:sp macro="" textlink="">
      <xdr:nvSpPr>
        <xdr:cNvPr id="3" name="Button 8" hidden="1">
          <a:extLst>
            <a:ext uri="{63B3BB69-23CF-44E3-9099-C40C66FF867C}">
              <a14:compatExt xmlns:a14="http://schemas.microsoft.com/office/drawing/2010/main" spid="_x0000_s6152"/>
            </a:ext>
            <a:ext uri="{FF2B5EF4-FFF2-40B4-BE49-F238E27FC236}">
              <a16:creationId xmlns:a16="http://schemas.microsoft.com/office/drawing/2014/main" id="{BE4F6118-014E-4CBF-93A1-BBA501E9C0A6}"/>
            </a:ext>
          </a:extLst>
        </xdr:cNvPr>
        <xdr:cNvSpPr/>
      </xdr:nvSpPr>
      <xdr:spPr bwMode="auto">
        <a:xfrm>
          <a:off x="1278255" y="15727680"/>
          <a:ext cx="0" cy="180975"/>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xdr:col>
      <xdr:colOff>342900</xdr:colOff>
      <xdr:row>113</xdr:row>
      <xdr:rowOff>28575</xdr:rowOff>
    </xdr:from>
    <xdr:to>
      <xdr:col>1</xdr:col>
      <xdr:colOff>1295400</xdr:colOff>
      <xdr:row>114</xdr:row>
      <xdr:rowOff>180975</xdr:rowOff>
    </xdr:to>
    <xdr:sp macro="" textlink="">
      <xdr:nvSpPr>
        <xdr:cNvPr id="2" name="Button 1" hidden="1">
          <a:extLst>
            <a:ext uri="{63B3BB69-23CF-44E3-9099-C40C66FF867C}">
              <a14:compatExt xmlns:a14="http://schemas.microsoft.com/office/drawing/2010/main" spid="_x0000_s5121"/>
            </a:ext>
            <a:ext uri="{FF2B5EF4-FFF2-40B4-BE49-F238E27FC236}">
              <a16:creationId xmlns:a16="http://schemas.microsoft.com/office/drawing/2014/main" id="{53752880-EBD6-4A5F-92F7-32F7ACECEF9E}"/>
            </a:ext>
          </a:extLst>
        </xdr:cNvPr>
        <xdr:cNvSpPr/>
      </xdr:nvSpPr>
      <xdr:spPr bwMode="auto">
        <a:xfrm>
          <a:off x="937260" y="20694015"/>
          <a:ext cx="251460" cy="33528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twoCellAnchor>
    <xdr:from>
      <xdr:col>1</xdr:col>
      <xdr:colOff>1590675</xdr:colOff>
      <xdr:row>113</xdr:row>
      <xdr:rowOff>28575</xdr:rowOff>
    </xdr:from>
    <xdr:to>
      <xdr:col>1</xdr:col>
      <xdr:colOff>2543175</xdr:colOff>
      <xdr:row>114</xdr:row>
      <xdr:rowOff>180975</xdr:rowOff>
    </xdr:to>
    <xdr:sp macro="" textlink="">
      <xdr:nvSpPr>
        <xdr:cNvPr id="3" name="Button 2" hidden="1">
          <a:extLst>
            <a:ext uri="{63B3BB69-23CF-44E3-9099-C40C66FF867C}">
              <a14:compatExt xmlns:a14="http://schemas.microsoft.com/office/drawing/2010/main" spid="_x0000_s5122"/>
            </a:ext>
            <a:ext uri="{FF2B5EF4-FFF2-40B4-BE49-F238E27FC236}">
              <a16:creationId xmlns:a16="http://schemas.microsoft.com/office/drawing/2014/main" id="{72D60A17-9CD2-4112-92A5-731EAE6ABC78}"/>
            </a:ext>
            <a:ext uri="{147F2762-F138-4A5C-976F-8EAC2B608ADB}">
              <a16:predDERef xmlns:a16="http://schemas.microsoft.com/office/drawing/2014/main" pred="{40F5BBB9-A6CF-4023-BEF4-B0618A84038C}"/>
            </a:ext>
          </a:extLst>
        </xdr:cNvPr>
        <xdr:cNvSpPr/>
      </xdr:nvSpPr>
      <xdr:spPr bwMode="auto">
        <a:xfrm>
          <a:off x="1186815" y="20694015"/>
          <a:ext cx="0" cy="33528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13</xdr:col>
      <xdr:colOff>326571</xdr:colOff>
      <xdr:row>26</xdr:row>
      <xdr:rowOff>163286</xdr:rowOff>
    </xdr:from>
    <xdr:to>
      <xdr:col>31</xdr:col>
      <xdr:colOff>125639</xdr:colOff>
      <xdr:row>81</xdr:row>
      <xdr:rowOff>84818</xdr:rowOff>
    </xdr:to>
    <xdr:sp macro="" textlink="">
      <xdr:nvSpPr>
        <xdr:cNvPr id="4" name="TextBox 3">
          <a:extLst>
            <a:ext uri="{FF2B5EF4-FFF2-40B4-BE49-F238E27FC236}">
              <a16:creationId xmlns:a16="http://schemas.microsoft.com/office/drawing/2014/main" id="{7314BDC9-574C-47F1-BFEE-61FCD124C97F}"/>
            </a:ext>
          </a:extLst>
        </xdr:cNvPr>
        <xdr:cNvSpPr txBox="1"/>
      </xdr:nvSpPr>
      <xdr:spPr>
        <a:xfrm>
          <a:off x="8053251" y="4918166"/>
          <a:ext cx="10497548" cy="9979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2000">
              <a:solidFill>
                <a:srgbClr val="FF0000"/>
              </a:solidFill>
            </a:rPr>
            <a:t>Tab to be hidden - does not require proponent input and is only used to</a:t>
          </a:r>
          <a:r>
            <a:rPr lang="en-CA" sz="2000" baseline="0">
              <a:solidFill>
                <a:srgbClr val="FF0000"/>
              </a:solidFill>
            </a:rPr>
            <a:t> calculate the FundingSummary" tab. </a:t>
          </a:r>
          <a:endParaRPr lang="en-CA" sz="200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1219200</xdr:colOff>
      <xdr:row>54</xdr:row>
      <xdr:rowOff>9525</xdr:rowOff>
    </xdr:from>
    <xdr:to>
      <xdr:col>1</xdr:col>
      <xdr:colOff>238125</xdr:colOff>
      <xdr:row>55</xdr:row>
      <xdr:rowOff>161925</xdr:rowOff>
    </xdr:to>
    <xdr:sp macro="" textlink="">
      <xdr:nvSpPr>
        <xdr:cNvPr id="2" name="Button 8" hidden="1">
          <a:extLst>
            <a:ext uri="{63B3BB69-23CF-44E3-9099-C40C66FF867C}">
              <a14:compatExt xmlns:a14="http://schemas.microsoft.com/office/drawing/2010/main" spid="_x0000_s12296"/>
            </a:ext>
            <a:ext uri="{FF2B5EF4-FFF2-40B4-BE49-F238E27FC236}">
              <a16:creationId xmlns:a16="http://schemas.microsoft.com/office/drawing/2014/main" id="{83D73A6B-26C1-4957-97FE-27F0E529732B}"/>
            </a:ext>
            <a:ext uri="{147F2762-F138-4A5C-976F-8EAC2B608ADB}">
              <a16:predDERef xmlns:a16="http://schemas.microsoft.com/office/drawing/2014/main" pred="{8E62DEFE-BFC5-43A9-B87B-7086B693589D}"/>
            </a:ext>
          </a:extLst>
        </xdr:cNvPr>
        <xdr:cNvSpPr/>
      </xdr:nvSpPr>
      <xdr:spPr bwMode="auto">
        <a:xfrm>
          <a:off x="640080" y="9885045"/>
          <a:ext cx="238125" cy="33528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wsDr>
</file>

<file path=xl/persons/person.xml><?xml version="1.0" encoding="utf-8"?>
<personList xmlns="http://schemas.microsoft.com/office/spreadsheetml/2018/threadedcomments" xmlns:x="http://schemas.openxmlformats.org/spreadsheetml/2006/main">
  <person displayName="Sean Tait" id="{85A2D067-6DB9-4935-B653-B90BBDAA8CF9}" userId="stait@cmhc-schl.gc.ca" providerId="PeoplePicker"/>
  <person displayName="Daniel Turenne" id="{2025219F-F792-499F-85B3-61EADD0FD669}" userId="dturenne@cmhc-schl.gc.ca" providerId="PeoplePicker"/>
  <person displayName="Sean Tait" id="{D0C522F4-11B6-4256-944D-4E6FC1EB9E15}" userId="S::stait@cmhc-schl.gc.ca::40b5b613-6ed1-4c40-b6a7-5a1e5c507a91" providerId="AD"/>
  <person displayName="Silvia Misasi" id="{05B099AD-6CAA-434E-92C8-1AA0570FAC87}" userId="S::smisasi@cmhc-schl.gc.ca::088499b9-9a7c-48a0-8bf2-022d5bc1c461" providerId="AD"/>
  <person displayName="Daniel Turenne" id="{16C814F6-3E91-4007-9CE1-7EF4CDC74062}" userId="S::dturenne@cmhc-schl.gc.ca::e7ffd8f7-f65b-4745-ad2d-3ccff9e4184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36" dT="2024-05-28T18:59:54.85" personId="{05B099AD-6CAA-434E-92C8-1AA0570FAC87}" id="{A1C2B827-5E42-4F25-9D88-E1674AE0F0DE}">
    <text>@Sean Tait can you adjust the dropdown to match row 36-39</text>
    <mentions>
      <mention mentionpersonId="{85A2D067-6DB9-4935-B653-B90BBDAA8CF9}" mentionId="{94B5173B-31F7-434E-AA60-ABE21586976A}" startIndex="0" length="10"/>
    </mentions>
  </threadedComment>
  <threadedComment ref="C36" dT="2024-05-28T20:33:47.85" personId="{D0C522F4-11B6-4256-944D-4E6FC1EB9E15}" id="{E70289E1-874E-4674-9427-C458604A5F8C}" parentId="{A1C2B827-5E42-4F25-9D88-E1674AE0F0DE}">
    <text>Done - I think this is what you meant?</text>
  </threadedComment>
</ThreadedComments>
</file>

<file path=xl/threadedComments/threadedComment2.xml><?xml version="1.0" encoding="utf-8"?>
<ThreadedComments xmlns="http://schemas.microsoft.com/office/spreadsheetml/2018/threadedcomments" xmlns:x="http://schemas.openxmlformats.org/spreadsheetml/2006/main">
  <threadedComment ref="T72" dT="2024-05-27T20:37:37.39" personId="{05B099AD-6CAA-434E-92C8-1AA0570FAC87}" id="{E6BA2C67-7937-43F9-BE13-2A57777F8A14}">
    <text>@Daniel Turenne  can you input a cleaner screen shot of this, same in french</text>
    <mentions>
      <mention mentionpersonId="{2025219F-F792-499F-85B3-61EADD0FD669}" mentionId="{544EDE51-9E06-4E47-A7C0-E66E39D6FC45}" startIndex="0" length="15"/>
    </mentions>
  </threadedComment>
  <threadedComment ref="T72" dT="2024-05-28T17:09:15.31" personId="{16C814F6-3E91-4007-9CE1-7EF4CDC74062}" id="{5264217A-2F18-4060-BB8C-A5774A08C68A}" parentId="{E6BA2C67-7937-43F9-BE13-2A57777F8A14}">
    <text>I just dropped in the text rather than the screenshot</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www.cmhc-schl.gc.ca/en/maintaining-and-managing/managing-affordable-housing/connect-with-affordable-housing-specialists" TargetMode="External"/><Relationship Id="rId2" Type="http://schemas.openxmlformats.org/officeDocument/2006/relationships/hyperlink" Target="https://chfcanada.coop/about-co-op-housing/building-new-co-op-homes/" TargetMode="External"/><Relationship Id="rId1" Type="http://schemas.openxmlformats.org/officeDocument/2006/relationships/hyperlink" Target="https://eppdscrmssa01.blob.core.windows.net/cmhcprodcontainer/files/pdf/co-invest%20fund/nhs-co-invest-fund-highlight-sheet-aug2018-en.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assets.cmhc-schl.gc.ca/sites/cmhc/professional/project-funding-and-mortgage-financing/funding-programs/all-funding-programs/co-operative-housing-development-program/chdp-product-highlight-sheet-en.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microsoft.com/office/2017/10/relationships/threadedComment" Target="../threadedComments/threadedComment1.xml"/><Relationship Id="rId2" Type="http://schemas.openxmlformats.org/officeDocument/2006/relationships/hyperlink" Target="https://assets.cmhc-schl.gc.ca/sites/cmhc/professional/project-funding-and-mortgage-financing/funding-programs/all-funding-programs/co-operative-housing-development-program/chdp-energy-efficiency-attestation-en.pdf" TargetMode="External"/><Relationship Id="rId1" Type="http://schemas.openxmlformats.org/officeDocument/2006/relationships/hyperlink" Target="https://assets.cmhc-schl.gc.ca/sites/cmhc/professional/project-funding-and-mortgage-financing/funding-programs/all-funding-programs/co-operative-housing-development-program/chdp-product-highlight-sheet-en.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03.cmhc-schl.gc.ca/hmip-pimh/en"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03.cmhc-schl.gc.ca/hmip-pimh/en"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03.cmhc-schl.gc.ca/hmip-pimh/en"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7B6FB-2B3A-40C8-A041-CAE7DC0E0E61}">
  <dimension ref="B1:L23"/>
  <sheetViews>
    <sheetView zoomScale="85" zoomScaleNormal="85" workbookViewId="0">
      <selection activeCell="C6" sqref="C6"/>
    </sheetView>
  </sheetViews>
  <sheetFormatPr defaultColWidth="9.28515625" defaultRowHeight="15"/>
  <cols>
    <col min="1" max="1" width="3.28515625" style="1" customWidth="1"/>
    <col min="2" max="2" width="16.7109375" style="1" customWidth="1"/>
    <col min="3" max="3" width="29.7109375" style="1" customWidth="1"/>
    <col min="4" max="8" width="9.28515625" style="1"/>
    <col min="9" max="9" width="69.7109375" style="1" customWidth="1"/>
    <col min="10" max="10" width="12.7109375" style="1" customWidth="1"/>
    <col min="11" max="11" width="21.5703125" style="1" customWidth="1"/>
    <col min="12" max="20" width="9.28515625" style="1"/>
    <col min="21" max="21" width="74.28515625" style="1" customWidth="1"/>
    <col min="22" max="22" width="69" style="1" customWidth="1"/>
    <col min="23" max="16384" width="9.28515625" style="1"/>
  </cols>
  <sheetData>
    <row r="1" spans="2:12">
      <c r="B1" s="27"/>
      <c r="C1" s="27"/>
      <c r="D1" s="27"/>
      <c r="E1" s="27"/>
    </row>
    <row r="2" spans="2:12" ht="28.5">
      <c r="B2" s="26" t="s">
        <v>0</v>
      </c>
      <c r="C2" s="25"/>
      <c r="D2" s="25"/>
      <c r="E2" s="25"/>
      <c r="F2" s="24"/>
      <c r="G2" s="24"/>
    </row>
    <row r="3" spans="2:12" ht="21">
      <c r="B3" s="23" t="s">
        <v>1</v>
      </c>
    </row>
    <row r="4" spans="2:12" ht="15.75" thickBot="1">
      <c r="I4" s="22"/>
    </row>
    <row r="5" spans="2:12" ht="19.5" thickBot="1">
      <c r="B5" s="21" t="s">
        <v>2</v>
      </c>
      <c r="C5" s="20" t="s">
        <v>3</v>
      </c>
    </row>
    <row r="6" spans="2:12" ht="19.5" thickBot="1">
      <c r="B6" s="19" t="s">
        <v>4</v>
      </c>
      <c r="C6" s="18">
        <v>45483</v>
      </c>
    </row>
    <row r="7" spans="2:12">
      <c r="B7" s="641" t="s">
        <v>5</v>
      </c>
      <c r="C7" s="642"/>
      <c r="D7" s="642"/>
      <c r="E7" s="642"/>
      <c r="F7" s="642"/>
      <c r="G7" s="642"/>
      <c r="H7" s="642"/>
      <c r="I7" s="642"/>
      <c r="J7" s="642"/>
      <c r="K7" s="642"/>
      <c r="L7" s="642"/>
    </row>
    <row r="8" spans="2:12">
      <c r="B8" s="642"/>
      <c r="C8" s="642"/>
      <c r="D8" s="642"/>
      <c r="E8" s="642"/>
      <c r="F8" s="642"/>
      <c r="G8" s="642"/>
      <c r="H8" s="642"/>
      <c r="I8" s="642"/>
      <c r="J8" s="642"/>
      <c r="K8" s="642"/>
      <c r="L8" s="642"/>
    </row>
    <row r="9" spans="2:12">
      <c r="B9" s="642"/>
      <c r="C9" s="642"/>
      <c r="D9" s="642"/>
      <c r="E9" s="642"/>
      <c r="F9" s="642"/>
      <c r="G9" s="642"/>
      <c r="H9" s="642"/>
      <c r="I9" s="642"/>
      <c r="J9" s="642"/>
      <c r="K9" s="642"/>
      <c r="L9" s="642"/>
    </row>
    <row r="10" spans="2:12">
      <c r="B10" s="642"/>
      <c r="C10" s="642"/>
      <c r="D10" s="642"/>
      <c r="E10" s="642"/>
      <c r="F10" s="642"/>
      <c r="G10" s="642"/>
      <c r="H10" s="642"/>
      <c r="I10" s="642"/>
      <c r="J10" s="642"/>
      <c r="K10" s="642"/>
      <c r="L10" s="642"/>
    </row>
    <row r="11" spans="2:12">
      <c r="B11" s="642"/>
      <c r="C11" s="642"/>
      <c r="D11" s="642"/>
      <c r="E11" s="642"/>
      <c r="F11" s="642"/>
      <c r="G11" s="642"/>
      <c r="H11" s="642"/>
      <c r="I11" s="642"/>
      <c r="J11" s="642"/>
      <c r="K11" s="642"/>
      <c r="L11" s="642"/>
    </row>
    <row r="12" spans="2:12">
      <c r="B12" s="642"/>
      <c r="C12" s="642"/>
      <c r="D12" s="642"/>
      <c r="E12" s="642"/>
      <c r="F12" s="642"/>
      <c r="G12" s="642"/>
      <c r="H12" s="642"/>
      <c r="I12" s="642"/>
      <c r="J12" s="642"/>
      <c r="K12" s="642"/>
      <c r="L12" s="642"/>
    </row>
    <row r="13" spans="2:12">
      <c r="B13" s="642"/>
      <c r="C13" s="642"/>
      <c r="D13" s="642"/>
      <c r="E13" s="642"/>
      <c r="F13" s="642"/>
      <c r="G13" s="642"/>
      <c r="H13" s="642"/>
      <c r="I13" s="642"/>
      <c r="J13" s="642"/>
      <c r="K13" s="642"/>
      <c r="L13" s="642"/>
    </row>
    <row r="14" spans="2:12">
      <c r="B14" s="643" t="s">
        <v>6</v>
      </c>
      <c r="C14" s="643"/>
      <c r="D14" s="643"/>
      <c r="E14" s="643"/>
      <c r="F14" s="643"/>
      <c r="G14" s="643"/>
      <c r="H14" s="643"/>
      <c r="I14" s="643"/>
      <c r="J14" s="643"/>
      <c r="K14" s="643"/>
      <c r="L14" s="643"/>
    </row>
    <row r="15" spans="2:12">
      <c r="B15" s="643"/>
      <c r="C15" s="643"/>
      <c r="D15" s="643"/>
      <c r="E15" s="643"/>
      <c r="F15" s="643"/>
      <c r="G15" s="643"/>
      <c r="H15" s="643"/>
      <c r="I15" s="643"/>
      <c r="J15" s="643"/>
      <c r="K15" s="643"/>
      <c r="L15" s="643"/>
    </row>
    <row r="16" spans="2:12">
      <c r="B16" s="643"/>
      <c r="C16" s="643"/>
      <c r="D16" s="643"/>
      <c r="E16" s="643"/>
      <c r="F16" s="643"/>
      <c r="G16" s="643"/>
      <c r="H16" s="643"/>
      <c r="I16" s="643"/>
      <c r="J16" s="643"/>
      <c r="K16" s="643"/>
      <c r="L16" s="643"/>
    </row>
    <row r="18" spans="2:9" ht="18.75">
      <c r="B18" s="644" t="s">
        <v>7</v>
      </c>
      <c r="C18" s="645"/>
      <c r="D18" s="645"/>
      <c r="E18" s="645"/>
      <c r="F18" s="645"/>
      <c r="G18" s="645"/>
      <c r="H18" s="645"/>
      <c r="I18" s="646"/>
    </row>
    <row r="19" spans="2:9" ht="19.5" hidden="1">
      <c r="B19" s="13" t="s">
        <v>8</v>
      </c>
      <c r="C19" s="12" t="s">
        <v>9</v>
      </c>
      <c r="D19" s="11"/>
      <c r="E19" s="11"/>
      <c r="F19" s="10"/>
      <c r="G19" s="17"/>
      <c r="H19" s="17"/>
      <c r="I19" s="9"/>
    </row>
    <row r="20" spans="2:9" ht="19.5">
      <c r="B20" s="13" t="s">
        <v>8</v>
      </c>
      <c r="C20" s="16" t="s">
        <v>10</v>
      </c>
      <c r="D20" s="15"/>
      <c r="E20" s="15"/>
      <c r="F20" s="14"/>
      <c r="G20" s="7"/>
      <c r="H20" s="7"/>
      <c r="I20" s="9"/>
    </row>
    <row r="21" spans="2:9" ht="19.5">
      <c r="B21" s="13" t="s">
        <v>8</v>
      </c>
      <c r="C21" s="647" t="s">
        <v>11</v>
      </c>
      <c r="D21" s="647"/>
      <c r="E21" s="647"/>
      <c r="F21" s="647"/>
      <c r="G21" s="7"/>
      <c r="H21" s="7"/>
      <c r="I21" s="9"/>
    </row>
    <row r="22" spans="2:9" ht="19.5">
      <c r="B22" s="8" t="s">
        <v>8</v>
      </c>
      <c r="C22" s="7" t="s">
        <v>12</v>
      </c>
      <c r="I22" s="6"/>
    </row>
    <row r="23" spans="2:9" ht="19.5">
      <c r="B23" s="5" t="s">
        <v>8</v>
      </c>
      <c r="C23" s="3" t="s">
        <v>13</v>
      </c>
      <c r="D23" s="3"/>
      <c r="E23" s="3"/>
      <c r="F23" s="4"/>
      <c r="G23" s="3"/>
      <c r="H23" s="3"/>
      <c r="I23" s="2"/>
    </row>
  </sheetData>
  <sheetProtection algorithmName="SHA-512" hashValue="VkkI48s+EQLSCvcE/+/JRypWxLI7bLjo823mQcGQ2JGtvzVo5ApqcEHQjmxb/x3XxN6FsIOT0AWvA2sU8/JjJg==" saltValue="VDsCtI4WRGpFq02zedFZ2A==" spinCount="100000" sheet="1" objects="1" scenarios="1"/>
  <mergeCells count="4">
    <mergeCell ref="B7:L13"/>
    <mergeCell ref="B14:L16"/>
    <mergeCell ref="B18:I18"/>
    <mergeCell ref="C21:F21"/>
  </mergeCells>
  <hyperlinks>
    <hyperlink ref="C21" r:id="rId1" display="Review the NHCF Product Highlight Sheet" xr:uid="{40878667-6FF7-41A0-A8E9-A8C1A20A17CC}"/>
    <hyperlink ref="C19" r:id="rId2" xr:uid="{064D1B91-84CA-42A3-B2F2-3556AA157B6C}"/>
    <hyperlink ref="C20" r:id="rId3" display="Connect with a local CMHC Specialist" xr:uid="{8AB68F7D-9223-420F-AAC8-772639AF98D4}"/>
    <hyperlink ref="C21:F21" r:id="rId4" display="Review the CHDF Product Highlight Sheet" xr:uid="{76612157-C2B5-443D-827C-C78D97DA40F7}"/>
  </hyperlinks>
  <pageMargins left="0.7" right="0.7" top="0.75" bottom="0.75" header="0.3" footer="0.3"/>
  <pageSetup orientation="portrait" r:id="rId5"/>
  <headerFooter>
    <oddHeader>&amp;C&amp;"Calibri"&amp;10&amp;K000000 Unclassified-Non classifié&amp;1#_x000D_</oddHeader>
    <oddFooter>&amp;C_x000D_&amp;1#&amp;"Calibri"&amp;10&amp;K000000 Unclassified-Non classifié</oddFooter>
  </headerFooter>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68D8F-22F9-4309-8CBA-9A5F4F93A121}">
  <dimension ref="A1:Y146"/>
  <sheetViews>
    <sheetView zoomScale="70" zoomScaleNormal="70" workbookViewId="0">
      <selection activeCell="E40" sqref="E40"/>
    </sheetView>
  </sheetViews>
  <sheetFormatPr defaultColWidth="9.28515625" defaultRowHeight="15.75" customHeight="1"/>
  <cols>
    <col min="1" max="1" width="2.7109375" style="28" customWidth="1"/>
    <col min="2" max="2" width="36.42578125" style="28" customWidth="1"/>
    <col min="3" max="3" width="81.7109375" style="28" customWidth="1"/>
    <col min="4" max="4" width="5.7109375" style="28" customWidth="1"/>
    <col min="5" max="5" width="49" style="28" customWidth="1"/>
    <col min="6" max="6" width="11" style="28" customWidth="1"/>
    <col min="7" max="7" width="5" style="28" customWidth="1"/>
    <col min="8" max="8" width="74.5703125" style="28" customWidth="1"/>
    <col min="9" max="9" width="9.28515625" style="28" customWidth="1"/>
    <col min="10" max="10" width="16.7109375" style="29" customWidth="1"/>
    <col min="11" max="11" width="8.42578125" style="28" customWidth="1"/>
    <col min="12" max="12" width="2.7109375" style="28" customWidth="1"/>
    <col min="13" max="16384" width="9.28515625" style="28"/>
  </cols>
  <sheetData>
    <row r="1" spans="1:18" s="35" customFormat="1">
      <c r="A1" s="77"/>
      <c r="B1" s="76" t="s">
        <v>14</v>
      </c>
      <c r="C1" s="76"/>
      <c r="D1" s="76"/>
      <c r="E1" s="76"/>
      <c r="F1" s="75"/>
      <c r="G1" s="75"/>
      <c r="H1" s="75"/>
      <c r="I1" s="74"/>
      <c r="J1" s="73"/>
      <c r="K1" s="28"/>
    </row>
    <row r="2" spans="1:18">
      <c r="A2" s="648" t="s">
        <v>15</v>
      </c>
      <c r="B2" s="649"/>
      <c r="C2" s="649"/>
      <c r="D2" s="649"/>
      <c r="E2" s="649"/>
      <c r="F2" s="649"/>
      <c r="G2" s="649"/>
      <c r="H2" s="649"/>
      <c r="I2" s="649"/>
      <c r="J2" s="650"/>
      <c r="K2" s="72"/>
      <c r="L2" s="72"/>
    </row>
    <row r="3" spans="1:18">
      <c r="A3" s="70"/>
      <c r="B3" s="55" t="s">
        <v>16</v>
      </c>
      <c r="C3" s="68"/>
      <c r="D3" s="68"/>
      <c r="E3" s="68"/>
      <c r="F3" s="68"/>
      <c r="G3" s="68"/>
      <c r="H3" s="68"/>
      <c r="I3" s="68"/>
      <c r="J3" s="69"/>
      <c r="K3" s="68"/>
      <c r="L3" s="68"/>
    </row>
    <row r="4" spans="1:18" ht="15.75" customHeight="1">
      <c r="A4" s="71"/>
      <c r="B4" s="661" t="s">
        <v>17</v>
      </c>
      <c r="C4" s="662"/>
      <c r="D4" s="68"/>
      <c r="E4" s="68"/>
      <c r="F4" s="68"/>
      <c r="G4" s="68"/>
      <c r="H4" s="68"/>
      <c r="I4" s="68"/>
      <c r="J4" s="69"/>
      <c r="K4" s="68"/>
      <c r="L4" s="68"/>
    </row>
    <row r="5" spans="1:18" ht="15.75" customHeight="1">
      <c r="A5" s="70"/>
      <c r="B5" s="52" t="s">
        <v>18</v>
      </c>
      <c r="C5" s="68"/>
      <c r="D5" s="68"/>
      <c r="E5" s="68"/>
      <c r="F5" s="68"/>
      <c r="G5" s="68"/>
      <c r="H5" s="68"/>
      <c r="I5" s="68"/>
      <c r="J5" s="69"/>
      <c r="K5" s="68"/>
      <c r="L5" s="68"/>
    </row>
    <row r="6" spans="1:18">
      <c r="A6" s="43"/>
      <c r="B6" s="67"/>
      <c r="C6" s="65"/>
      <c r="D6" s="66"/>
      <c r="E6" s="65"/>
      <c r="F6" s="638"/>
      <c r="G6" s="638"/>
      <c r="H6" s="638"/>
      <c r="I6" s="638"/>
      <c r="J6" s="64"/>
      <c r="L6" s="29"/>
      <c r="M6" s="49"/>
    </row>
    <row r="7" spans="1:18" ht="54" customHeight="1">
      <c r="A7" s="43"/>
      <c r="B7" s="63"/>
      <c r="C7" s="63"/>
      <c r="D7" s="63"/>
      <c r="E7" s="62"/>
      <c r="F7" s="61" t="s">
        <v>19</v>
      </c>
      <c r="G7" s="60"/>
      <c r="H7" s="59" t="s">
        <v>20</v>
      </c>
      <c r="I7" s="58" t="s">
        <v>21</v>
      </c>
      <c r="J7" s="57"/>
      <c r="K7" s="56"/>
      <c r="L7" s="29"/>
      <c r="M7" s="55"/>
    </row>
    <row r="8" spans="1:18">
      <c r="A8" s="43"/>
      <c r="B8" s="651" t="s">
        <v>22</v>
      </c>
      <c r="C8" s="652"/>
      <c r="D8" s="652"/>
      <c r="E8" s="652"/>
      <c r="F8" s="652"/>
      <c r="G8" s="652"/>
      <c r="H8" s="653"/>
      <c r="I8" s="42"/>
      <c r="J8" s="41"/>
      <c r="K8" s="37"/>
      <c r="L8" s="29"/>
    </row>
    <row r="9" spans="1:18" ht="39" customHeight="1">
      <c r="A9" s="43"/>
      <c r="B9" s="654" t="s">
        <v>23</v>
      </c>
      <c r="C9" s="655"/>
      <c r="D9" s="655"/>
      <c r="E9" s="655"/>
      <c r="F9" s="46">
        <v>20</v>
      </c>
      <c r="G9" s="48" t="s">
        <v>24</v>
      </c>
      <c r="H9" s="47" t="s">
        <v>25</v>
      </c>
      <c r="I9" s="46">
        <f>IF(C10=H9,F10,IF(C11=H9,F11,IF(C12=H9,F12,"ERROR")))</f>
        <v>20</v>
      </c>
      <c r="J9" s="53">
        <f>I9/F9</f>
        <v>1</v>
      </c>
      <c r="K9" s="37"/>
      <c r="L9" s="29"/>
    </row>
    <row r="10" spans="1:18" ht="15" hidden="1" customHeight="1">
      <c r="A10" s="43"/>
      <c r="C10" s="28" t="s">
        <v>26</v>
      </c>
      <c r="F10" s="29">
        <v>5</v>
      </c>
      <c r="G10" s="29"/>
      <c r="H10" s="29"/>
      <c r="I10" s="29"/>
      <c r="K10" s="37"/>
      <c r="L10" s="29"/>
      <c r="M10" s="52"/>
    </row>
    <row r="11" spans="1:18" ht="15" hidden="1" customHeight="1">
      <c r="A11" s="43"/>
      <c r="C11" s="28" t="s">
        <v>27</v>
      </c>
      <c r="F11" s="29">
        <v>10</v>
      </c>
      <c r="G11" s="29"/>
      <c r="H11" s="29"/>
      <c r="I11" s="29"/>
      <c r="K11" s="37"/>
      <c r="L11" s="29"/>
      <c r="M11" s="52"/>
    </row>
    <row r="12" spans="1:18" ht="15" hidden="1" customHeight="1">
      <c r="A12" s="43"/>
      <c r="C12" s="28" t="s">
        <v>25</v>
      </c>
      <c r="F12" s="29">
        <v>20</v>
      </c>
      <c r="G12" s="29"/>
      <c r="H12" s="29"/>
      <c r="I12" s="29"/>
      <c r="K12" s="37"/>
      <c r="L12" s="29"/>
      <c r="M12" s="52"/>
    </row>
    <row r="13" spans="1:18">
      <c r="A13" s="43"/>
      <c r="F13" s="29"/>
      <c r="G13" s="29"/>
      <c r="H13" s="29"/>
      <c r="I13" s="29"/>
      <c r="K13" s="37"/>
      <c r="L13" s="29"/>
      <c r="M13" s="49"/>
      <c r="N13" s="44"/>
      <c r="O13" s="44"/>
      <c r="P13" s="44"/>
      <c r="Q13" s="44"/>
      <c r="R13" s="44"/>
    </row>
    <row r="14" spans="1:18">
      <c r="A14" s="43"/>
      <c r="B14" s="660" t="s">
        <v>28</v>
      </c>
      <c r="C14" s="653"/>
      <c r="D14" s="653"/>
      <c r="E14" s="653"/>
      <c r="F14" s="653"/>
      <c r="G14" s="653"/>
      <c r="H14" s="653"/>
      <c r="I14" s="659"/>
      <c r="J14" s="653"/>
      <c r="K14" s="37"/>
      <c r="L14" s="29"/>
      <c r="M14" s="49"/>
      <c r="N14" s="44"/>
      <c r="O14" s="44"/>
      <c r="P14" s="44"/>
      <c r="Q14" s="44"/>
      <c r="R14" s="44"/>
    </row>
    <row r="15" spans="1:18" ht="15" hidden="1" customHeight="1">
      <c r="A15" s="43"/>
      <c r="C15" s="28" t="s">
        <v>29</v>
      </c>
      <c r="F15" s="29">
        <v>3</v>
      </c>
      <c r="G15" s="29"/>
      <c r="H15" s="29"/>
      <c r="I15" s="29"/>
      <c r="K15" s="37"/>
      <c r="L15" s="29"/>
      <c r="M15" s="52"/>
    </row>
    <row r="16" spans="1:18" ht="39" customHeight="1">
      <c r="A16" s="43"/>
      <c r="B16" s="654" t="s">
        <v>30</v>
      </c>
      <c r="C16" s="655"/>
      <c r="D16" s="655"/>
      <c r="E16" s="655"/>
      <c r="F16" s="46">
        <v>15</v>
      </c>
      <c r="G16" s="48" t="s">
        <v>24</v>
      </c>
      <c r="H16" s="47" t="s">
        <v>31</v>
      </c>
      <c r="I16" s="46">
        <f>IF(H16=C17,F17,IF(H16=C18,F18,IF(H16=C19,F19,)))</f>
        <v>0</v>
      </c>
      <c r="J16" s="53">
        <f>I16/F16</f>
        <v>0</v>
      </c>
      <c r="K16" s="37"/>
      <c r="L16" s="29"/>
    </row>
    <row r="17" spans="1:13" ht="15" hidden="1" customHeight="1">
      <c r="A17" s="43"/>
      <c r="C17" s="28" t="s">
        <v>31</v>
      </c>
      <c r="F17" s="29">
        <v>0</v>
      </c>
      <c r="G17" s="29"/>
      <c r="H17" s="29"/>
      <c r="I17" s="29"/>
      <c r="K17" s="37"/>
      <c r="L17" s="29"/>
      <c r="M17" s="52"/>
    </row>
    <row r="18" spans="1:13" ht="15" hidden="1" customHeight="1">
      <c r="A18" s="43"/>
      <c r="C18" s="28" t="s">
        <v>32</v>
      </c>
      <c r="F18" s="29">
        <v>10</v>
      </c>
      <c r="G18" s="29"/>
      <c r="H18" s="29"/>
      <c r="I18" s="29"/>
      <c r="K18" s="37"/>
      <c r="L18" s="29"/>
      <c r="M18" s="52"/>
    </row>
    <row r="19" spans="1:13" ht="15" hidden="1" customHeight="1">
      <c r="A19" s="43"/>
      <c r="C19" s="28" t="s">
        <v>33</v>
      </c>
      <c r="F19" s="29">
        <v>15</v>
      </c>
      <c r="G19" s="29"/>
      <c r="H19" s="29"/>
      <c r="I19" s="29"/>
      <c r="K19" s="37"/>
      <c r="L19" s="29"/>
      <c r="M19" s="52"/>
    </row>
    <row r="20" spans="1:13" ht="15" customHeight="1">
      <c r="A20" s="43"/>
      <c r="F20" s="29"/>
      <c r="G20" s="29"/>
      <c r="H20" s="29"/>
      <c r="I20" s="29"/>
      <c r="K20" s="37"/>
      <c r="L20" s="29"/>
      <c r="M20" s="52"/>
    </row>
    <row r="21" spans="1:13" ht="15" customHeight="1">
      <c r="A21" s="43"/>
      <c r="B21" s="54" t="s">
        <v>34</v>
      </c>
      <c r="C21" s="639"/>
      <c r="D21" s="639"/>
      <c r="E21" s="639"/>
      <c r="F21" s="639"/>
      <c r="G21" s="639"/>
      <c r="H21" s="640"/>
      <c r="I21" s="639"/>
      <c r="J21" s="42"/>
      <c r="K21" s="37"/>
    </row>
    <row r="22" spans="1:13" ht="74.25" customHeight="1">
      <c r="A22" s="43"/>
      <c r="B22" s="663" t="s">
        <v>35</v>
      </c>
      <c r="C22" s="664"/>
      <c r="D22" s="664"/>
      <c r="E22" s="664"/>
      <c r="F22" s="46">
        <v>15</v>
      </c>
      <c r="G22" s="48" t="s">
        <v>24</v>
      </c>
      <c r="H22" s="47" t="s">
        <v>36</v>
      </c>
      <c r="I22" s="46">
        <f>IF(H22=C23,F23,IF(H22=C24,F24,IF(H22=C25,F25,)))</f>
        <v>0</v>
      </c>
      <c r="J22" s="53">
        <f>I22/F22</f>
        <v>0</v>
      </c>
      <c r="K22" s="37"/>
      <c r="L22" s="29"/>
    </row>
    <row r="23" spans="1:13" ht="15" hidden="1" customHeight="1">
      <c r="A23" s="43"/>
      <c r="C23" s="39" t="s">
        <v>36</v>
      </c>
      <c r="F23" s="29">
        <v>0</v>
      </c>
      <c r="G23" s="29"/>
      <c r="H23" s="29"/>
      <c r="I23" s="29"/>
      <c r="K23" s="37"/>
      <c r="L23" s="29"/>
      <c r="M23" s="52"/>
    </row>
    <row r="24" spans="1:13" ht="15" hidden="1" customHeight="1">
      <c r="A24" s="43"/>
      <c r="C24" s="28" t="s">
        <v>37</v>
      </c>
      <c r="F24" s="29">
        <v>10</v>
      </c>
      <c r="G24" s="29"/>
      <c r="H24" s="29"/>
      <c r="I24" s="29"/>
      <c r="K24" s="37"/>
      <c r="L24" s="29"/>
      <c r="M24" s="52"/>
    </row>
    <row r="25" spans="1:13" ht="15" hidden="1" customHeight="1">
      <c r="A25" s="43"/>
      <c r="C25" s="28" t="s">
        <v>38</v>
      </c>
      <c r="F25" s="29">
        <v>15</v>
      </c>
      <c r="G25" s="29"/>
      <c r="H25" s="29"/>
      <c r="I25" s="29"/>
      <c r="K25" s="37"/>
      <c r="L25" s="29"/>
      <c r="M25" s="52"/>
    </row>
    <row r="26" spans="1:13" ht="15" customHeight="1">
      <c r="A26" s="43"/>
      <c r="F26" s="29"/>
      <c r="G26" s="29"/>
      <c r="H26" s="29"/>
      <c r="I26" s="29"/>
      <c r="K26" s="37"/>
      <c r="L26" s="29"/>
      <c r="M26" s="52"/>
    </row>
    <row r="27" spans="1:13" ht="15" customHeight="1">
      <c r="A27" s="43"/>
      <c r="B27" s="660" t="s">
        <v>39</v>
      </c>
      <c r="C27" s="653"/>
      <c r="D27" s="653"/>
      <c r="E27" s="653"/>
      <c r="F27" s="653"/>
      <c r="G27" s="653"/>
      <c r="H27" s="653"/>
      <c r="I27" s="659"/>
      <c r="J27" s="653"/>
      <c r="K27" s="37"/>
      <c r="L27" s="29"/>
      <c r="M27" s="52"/>
    </row>
    <row r="28" spans="1:13" ht="39" customHeight="1">
      <c r="A28" s="43"/>
      <c r="B28" s="665" t="s">
        <v>40</v>
      </c>
      <c r="C28" s="655"/>
      <c r="D28" s="655"/>
      <c r="E28" s="655"/>
      <c r="F28" s="46">
        <v>15</v>
      </c>
      <c r="G28" s="48" t="s">
        <v>24</v>
      </c>
      <c r="H28" s="47" t="s">
        <v>41</v>
      </c>
      <c r="I28" s="46">
        <f>IF(H28=C29,F29,IF(H28=C30,F30,IF(H28=C31,F31,IF(C32=H28,F32,"ERROR"))))</f>
        <v>15</v>
      </c>
      <c r="J28" s="53">
        <f>I28/F28</f>
        <v>1</v>
      </c>
      <c r="K28" s="37"/>
      <c r="L28" s="29"/>
    </row>
    <row r="29" spans="1:13" ht="15" hidden="1" customHeight="1">
      <c r="A29" s="43"/>
      <c r="C29" s="28" t="s">
        <v>42</v>
      </c>
      <c r="F29" s="29">
        <v>0</v>
      </c>
      <c r="G29" s="29"/>
      <c r="H29" s="29"/>
      <c r="I29" s="29"/>
      <c r="K29" s="37"/>
      <c r="L29" s="29"/>
      <c r="M29" s="52"/>
    </row>
    <row r="30" spans="1:13" ht="15" hidden="1" customHeight="1">
      <c r="A30" s="43"/>
      <c r="C30" s="28" t="s">
        <v>43</v>
      </c>
      <c r="F30" s="29">
        <v>5</v>
      </c>
      <c r="G30" s="29"/>
      <c r="H30" s="29"/>
      <c r="I30" s="29"/>
      <c r="K30" s="37"/>
      <c r="L30" s="29"/>
      <c r="M30" s="52"/>
    </row>
    <row r="31" spans="1:13" ht="15" hidden="1" customHeight="1">
      <c r="A31" s="43"/>
      <c r="C31" s="28" t="s">
        <v>44</v>
      </c>
      <c r="F31" s="29">
        <v>10</v>
      </c>
      <c r="G31" s="29"/>
      <c r="H31" s="29"/>
      <c r="I31" s="29"/>
      <c r="K31" s="37"/>
      <c r="L31" s="29"/>
      <c r="M31" s="52"/>
    </row>
    <row r="32" spans="1:13" ht="15" hidden="1" customHeight="1">
      <c r="A32" s="43"/>
      <c r="C32" s="28" t="s">
        <v>41</v>
      </c>
      <c r="F32" s="29">
        <v>15</v>
      </c>
      <c r="G32" s="29"/>
      <c r="H32" s="29"/>
      <c r="I32" s="29"/>
      <c r="K32" s="37"/>
      <c r="L32" s="29"/>
      <c r="M32" s="52"/>
    </row>
    <row r="33" spans="1:25">
      <c r="A33" s="43"/>
      <c r="F33" s="29"/>
      <c r="G33" s="29"/>
      <c r="H33" s="29"/>
      <c r="I33" s="29"/>
      <c r="K33" s="37"/>
      <c r="L33" s="29"/>
      <c r="M33" s="49"/>
      <c r="N33" s="44"/>
      <c r="O33" s="44"/>
      <c r="P33" s="44"/>
      <c r="Q33" s="44"/>
      <c r="R33" s="44"/>
    </row>
    <row r="34" spans="1:25">
      <c r="A34" s="43"/>
      <c r="B34" s="656" t="s">
        <v>45</v>
      </c>
      <c r="C34" s="657"/>
      <c r="D34" s="657"/>
      <c r="E34" s="657"/>
      <c r="F34" s="51"/>
      <c r="G34" s="51"/>
      <c r="H34" s="51"/>
      <c r="I34" s="51"/>
      <c r="J34" s="50"/>
      <c r="K34" s="37"/>
      <c r="L34" s="29"/>
    </row>
    <row r="35" spans="1:25" ht="51.75" customHeight="1">
      <c r="A35" s="43"/>
      <c r="B35" s="658" t="s">
        <v>46</v>
      </c>
      <c r="C35" s="655"/>
      <c r="D35" s="655"/>
      <c r="E35" s="655"/>
      <c r="F35" s="46">
        <v>10</v>
      </c>
      <c r="G35" s="48" t="s">
        <v>24</v>
      </c>
      <c r="H35" s="47" t="s">
        <v>47</v>
      </c>
      <c r="I35" s="46">
        <f>IF(C36=H35,F36,IF(C37=H35,F37,IF(C38=H35,F38,IF(C39=H35,F39,"ERROR"))))</f>
        <v>0</v>
      </c>
      <c r="J35" s="45">
        <f>I35/F35</f>
        <v>0</v>
      </c>
      <c r="K35" s="37"/>
      <c r="L35" s="29"/>
      <c r="N35" s="44"/>
      <c r="O35" s="44"/>
      <c r="P35" s="44"/>
      <c r="Q35" s="44"/>
      <c r="R35" s="44"/>
      <c r="S35" s="44"/>
      <c r="T35" s="44"/>
      <c r="U35" s="44"/>
      <c r="V35" s="44"/>
      <c r="W35" s="44"/>
      <c r="X35" s="44"/>
      <c r="Y35" s="44"/>
    </row>
    <row r="36" spans="1:25" hidden="1">
      <c r="A36" s="43"/>
      <c r="C36" s="28" t="s">
        <v>47</v>
      </c>
      <c r="F36" s="29">
        <v>0</v>
      </c>
      <c r="G36" s="29"/>
      <c r="H36" s="29"/>
      <c r="I36" s="29"/>
      <c r="K36" s="37"/>
      <c r="L36" s="29"/>
    </row>
    <row r="37" spans="1:25" hidden="1">
      <c r="A37" s="43"/>
      <c r="C37" s="28" t="s">
        <v>48</v>
      </c>
      <c r="F37" s="29">
        <v>3</v>
      </c>
      <c r="G37" s="29"/>
      <c r="H37" s="29"/>
      <c r="I37" s="29"/>
      <c r="K37" s="37"/>
      <c r="L37" s="29"/>
    </row>
    <row r="38" spans="1:25" hidden="1">
      <c r="A38" s="43"/>
      <c r="C38" s="28" t="s">
        <v>49</v>
      </c>
      <c r="F38" s="29">
        <v>7</v>
      </c>
      <c r="G38" s="29"/>
      <c r="H38" s="29"/>
      <c r="I38" s="29"/>
      <c r="K38" s="37"/>
      <c r="L38" s="29"/>
    </row>
    <row r="39" spans="1:25" hidden="1">
      <c r="A39" s="43"/>
      <c r="C39" s="28" t="s">
        <v>50</v>
      </c>
      <c r="F39" s="29">
        <v>10</v>
      </c>
      <c r="G39" s="29"/>
      <c r="H39" s="29"/>
      <c r="I39" s="29"/>
      <c r="K39" s="37"/>
      <c r="L39" s="29"/>
    </row>
    <row r="40" spans="1:25">
      <c r="A40" s="43"/>
      <c r="F40" s="29"/>
      <c r="G40" s="29"/>
      <c r="H40" s="29"/>
      <c r="I40" s="29"/>
      <c r="K40" s="37"/>
      <c r="L40" s="29"/>
    </row>
    <row r="41" spans="1:25" ht="17.100000000000001" customHeight="1">
      <c r="A41" s="43"/>
      <c r="B41" s="653" t="s">
        <v>51</v>
      </c>
      <c r="C41" s="653"/>
      <c r="D41" s="653"/>
      <c r="E41" s="653"/>
      <c r="F41" s="51"/>
      <c r="G41" s="51"/>
      <c r="H41" s="51"/>
      <c r="I41" s="51"/>
      <c r="J41" s="50"/>
      <c r="K41" s="37"/>
      <c r="L41" s="29"/>
    </row>
    <row r="42" spans="1:25" ht="17.100000000000001" customHeight="1">
      <c r="A42" s="43"/>
      <c r="B42" s="654" t="s">
        <v>52</v>
      </c>
      <c r="C42" s="655"/>
      <c r="D42" s="655"/>
      <c r="E42" s="655"/>
      <c r="F42" s="46">
        <v>5</v>
      </c>
      <c r="G42" s="48" t="s">
        <v>24</v>
      </c>
      <c r="H42" s="47" t="s">
        <v>53</v>
      </c>
      <c r="I42" s="46">
        <f>IF(H42=C43,F43,IF(H42=C44,F44,"ERROR"))</f>
        <v>5</v>
      </c>
      <c r="J42" s="45">
        <f>I42/F42</f>
        <v>1</v>
      </c>
      <c r="K42" s="37"/>
      <c r="L42" s="29"/>
    </row>
    <row r="43" spans="1:25" ht="17.100000000000001" hidden="1" customHeight="1">
      <c r="A43" s="43"/>
      <c r="C43" s="39" t="s">
        <v>54</v>
      </c>
      <c r="F43" s="29">
        <v>0</v>
      </c>
      <c r="G43" s="29"/>
      <c r="H43" s="29"/>
      <c r="I43" s="29"/>
      <c r="K43" s="37"/>
      <c r="L43" s="29"/>
    </row>
    <row r="44" spans="1:25" ht="17.100000000000001" hidden="1" customHeight="1">
      <c r="A44" s="43"/>
      <c r="C44" s="39" t="s">
        <v>55</v>
      </c>
      <c r="F44" s="29">
        <v>5</v>
      </c>
      <c r="G44" s="29"/>
      <c r="H44" s="29"/>
      <c r="I44" s="29"/>
      <c r="K44" s="37"/>
      <c r="L44" s="29"/>
    </row>
    <row r="45" spans="1:25">
      <c r="A45" s="43"/>
      <c r="F45" s="29"/>
      <c r="G45" s="29"/>
      <c r="H45" s="29"/>
      <c r="I45" s="29"/>
      <c r="K45" s="37"/>
      <c r="L45" s="29"/>
    </row>
    <row r="46" spans="1:25" ht="16.5" customHeight="1">
      <c r="A46" s="43"/>
      <c r="B46" s="653" t="s">
        <v>56</v>
      </c>
      <c r="C46" s="653"/>
      <c r="D46" s="653"/>
      <c r="E46" s="653"/>
      <c r="F46" s="51"/>
      <c r="G46" s="51"/>
      <c r="H46" s="51"/>
      <c r="I46" s="51"/>
      <c r="J46" s="50"/>
      <c r="K46" s="37"/>
      <c r="L46" s="29"/>
    </row>
    <row r="47" spans="1:25" ht="31.5">
      <c r="A47" s="43"/>
      <c r="B47" s="654" t="s">
        <v>57</v>
      </c>
      <c r="C47" s="655"/>
      <c r="D47" s="655"/>
      <c r="E47" s="655"/>
      <c r="F47" s="46">
        <v>5</v>
      </c>
      <c r="G47" s="48" t="s">
        <v>24</v>
      </c>
      <c r="H47" s="47" t="s">
        <v>58</v>
      </c>
      <c r="I47" s="46">
        <f>IF(H47=C48,F48,IF(H47=C49,F49,IF(H47=C50,F50,"ERROR")))</f>
        <v>5</v>
      </c>
      <c r="J47" s="45">
        <f>I47/F47</f>
        <v>1</v>
      </c>
      <c r="K47" s="37"/>
      <c r="L47" s="29"/>
    </row>
    <row r="48" spans="1:25" ht="14.1" hidden="1" customHeight="1">
      <c r="A48" s="43"/>
      <c r="C48" s="28" t="s">
        <v>59</v>
      </c>
      <c r="F48" s="29">
        <v>0</v>
      </c>
      <c r="G48" s="29"/>
      <c r="H48" s="29"/>
      <c r="I48" s="29"/>
      <c r="K48" s="37"/>
      <c r="L48" s="29"/>
    </row>
    <row r="49" spans="1:25" ht="14.1" hidden="1" customHeight="1">
      <c r="A49" s="43"/>
      <c r="C49" s="28" t="s">
        <v>60</v>
      </c>
      <c r="F49" s="29">
        <v>2</v>
      </c>
      <c r="G49" s="29"/>
      <c r="H49" s="29"/>
      <c r="I49" s="29"/>
      <c r="K49" s="37"/>
      <c r="L49" s="29"/>
    </row>
    <row r="50" spans="1:25" ht="14.1" hidden="1" customHeight="1">
      <c r="A50" s="43"/>
      <c r="C50" s="28" t="s">
        <v>58</v>
      </c>
      <c r="F50" s="29">
        <v>5</v>
      </c>
      <c r="G50" s="29"/>
      <c r="H50" s="29"/>
      <c r="I50" s="29"/>
      <c r="K50" s="37"/>
      <c r="L50" s="29"/>
    </row>
    <row r="51" spans="1:25" ht="14.1" customHeight="1">
      <c r="A51" s="43"/>
      <c r="F51" s="29"/>
      <c r="G51" s="29"/>
      <c r="H51" s="29"/>
      <c r="I51" s="29"/>
      <c r="K51" s="37"/>
      <c r="L51" s="29"/>
    </row>
    <row r="52" spans="1:25" ht="16.5" customHeight="1">
      <c r="A52" s="43"/>
      <c r="B52" s="653" t="s">
        <v>61</v>
      </c>
      <c r="C52" s="653"/>
      <c r="D52" s="653"/>
      <c r="E52" s="653"/>
      <c r="F52" s="51"/>
      <c r="G52" s="51"/>
      <c r="H52" s="51"/>
      <c r="I52" s="51"/>
      <c r="J52" s="50"/>
      <c r="K52" s="37"/>
      <c r="L52" s="29"/>
    </row>
    <row r="53" spans="1:25">
      <c r="A53" s="43"/>
      <c r="B53" s="654" t="s">
        <v>62</v>
      </c>
      <c r="C53" s="655"/>
      <c r="D53" s="655"/>
      <c r="E53" s="655"/>
      <c r="F53" s="46">
        <v>5</v>
      </c>
      <c r="G53" s="48" t="s">
        <v>24</v>
      </c>
      <c r="H53" s="47" t="s">
        <v>63</v>
      </c>
      <c r="I53" s="46">
        <f>IF(H53=C54,F54,IF(H53=C55,F55,"ERROR"))</f>
        <v>5</v>
      </c>
      <c r="J53" s="45">
        <f>I53/F53</f>
        <v>1</v>
      </c>
      <c r="K53" s="37"/>
      <c r="L53" s="29"/>
    </row>
    <row r="54" spans="1:25" ht="14.1" hidden="1" customHeight="1">
      <c r="A54" s="43"/>
      <c r="C54" s="28" t="s">
        <v>64</v>
      </c>
      <c r="F54" s="29">
        <v>0</v>
      </c>
      <c r="G54" s="29"/>
      <c r="H54" s="29"/>
      <c r="I54" s="29"/>
      <c r="K54" s="37"/>
      <c r="L54" s="29"/>
    </row>
    <row r="55" spans="1:25" ht="14.1" hidden="1" customHeight="1">
      <c r="A55" s="43"/>
      <c r="C55" s="28" t="s">
        <v>63</v>
      </c>
      <c r="F55" s="29">
        <v>5</v>
      </c>
      <c r="G55" s="29"/>
      <c r="H55" s="29"/>
      <c r="I55" s="29"/>
      <c r="K55" s="37"/>
      <c r="L55" s="29"/>
    </row>
    <row r="56" spans="1:25">
      <c r="A56" s="43"/>
      <c r="F56" s="29"/>
      <c r="G56" s="29"/>
      <c r="H56" s="29"/>
      <c r="I56" s="29"/>
      <c r="K56" s="37"/>
      <c r="L56" s="29"/>
    </row>
    <row r="57" spans="1:25" ht="16.5" customHeight="1">
      <c r="A57" s="43"/>
      <c r="B57" s="653" t="s">
        <v>65</v>
      </c>
      <c r="C57" s="653"/>
      <c r="D57" s="653"/>
      <c r="E57" s="653"/>
      <c r="F57" s="51"/>
      <c r="G57" s="51"/>
      <c r="H57" s="51"/>
      <c r="I57" s="51"/>
      <c r="J57" s="50"/>
      <c r="K57" s="37"/>
      <c r="L57" s="29"/>
    </row>
    <row r="58" spans="1:25">
      <c r="A58" s="43"/>
      <c r="B58" s="654" t="s">
        <v>66</v>
      </c>
      <c r="C58" s="655"/>
      <c r="D58" s="655"/>
      <c r="E58" s="655"/>
      <c r="F58" s="46">
        <v>5</v>
      </c>
      <c r="G58" s="48" t="s">
        <v>24</v>
      </c>
      <c r="H58" s="47" t="s">
        <v>67</v>
      </c>
      <c r="I58" s="46">
        <f>IF(H58=C59,F59,IF(H58=C60,F60,"ERROR"))</f>
        <v>5</v>
      </c>
      <c r="J58" s="45">
        <f>I58/F58</f>
        <v>1</v>
      </c>
      <c r="K58" s="37"/>
      <c r="L58" s="29"/>
    </row>
    <row r="59" spans="1:25" ht="14.1" hidden="1" customHeight="1">
      <c r="A59" s="43"/>
      <c r="C59" s="28" t="s">
        <v>68</v>
      </c>
      <c r="F59" s="29">
        <v>0</v>
      </c>
      <c r="G59" s="29"/>
      <c r="H59" s="29"/>
      <c r="I59" s="29"/>
      <c r="K59" s="37"/>
      <c r="L59" s="29"/>
    </row>
    <row r="60" spans="1:25" ht="14.1" hidden="1" customHeight="1">
      <c r="A60" s="43"/>
      <c r="C60" s="28" t="s">
        <v>67</v>
      </c>
      <c r="F60" s="29">
        <v>5</v>
      </c>
      <c r="G60" s="29"/>
      <c r="H60" s="29"/>
      <c r="I60" s="29"/>
      <c r="K60" s="37"/>
      <c r="L60" s="29"/>
    </row>
    <row r="61" spans="1:25">
      <c r="A61" s="43"/>
      <c r="F61" s="29"/>
      <c r="G61" s="29"/>
      <c r="H61" s="29"/>
      <c r="I61" s="29"/>
      <c r="K61" s="37"/>
      <c r="L61" s="29"/>
    </row>
    <row r="62" spans="1:25" ht="15.75" customHeight="1">
      <c r="A62" s="43"/>
      <c r="B62" s="653" t="s">
        <v>69</v>
      </c>
      <c r="C62" s="653"/>
      <c r="D62" s="653"/>
      <c r="E62" s="653"/>
      <c r="F62" s="42">
        <f>F63</f>
        <v>5</v>
      </c>
      <c r="G62" s="42"/>
      <c r="H62" s="42"/>
      <c r="I62" s="42"/>
      <c r="J62" s="41"/>
      <c r="K62" s="37"/>
      <c r="L62" s="29"/>
      <c r="M62" s="49"/>
      <c r="N62" s="44"/>
      <c r="O62" s="44"/>
      <c r="P62" s="44"/>
      <c r="Q62" s="44"/>
      <c r="R62" s="44"/>
    </row>
    <row r="63" spans="1:25" ht="31.5">
      <c r="A63" s="43"/>
      <c r="B63" s="654" t="s">
        <v>70</v>
      </c>
      <c r="C63" s="655"/>
      <c r="D63" s="655"/>
      <c r="E63" s="655"/>
      <c r="F63" s="46">
        <v>5</v>
      </c>
      <c r="G63" s="48" t="s">
        <v>24</v>
      </c>
      <c r="H63" s="47" t="s">
        <v>71</v>
      </c>
      <c r="I63" s="46">
        <f>IF(H63=C64,F64,IF(H63=C65,F65,IF(H63=C66,F66,"ERROR")))</f>
        <v>5</v>
      </c>
      <c r="J63" s="45">
        <f>I63/F63</f>
        <v>1</v>
      </c>
      <c r="K63" s="37"/>
      <c r="L63" s="29"/>
      <c r="N63" s="44"/>
      <c r="O63" s="44"/>
      <c r="P63" s="44"/>
      <c r="Q63" s="44"/>
      <c r="R63" s="44"/>
      <c r="S63" s="44"/>
      <c r="T63" s="44"/>
      <c r="U63" s="44"/>
      <c r="V63" s="44"/>
      <c r="W63" s="44"/>
      <c r="X63" s="44"/>
      <c r="Y63" s="44"/>
    </row>
    <row r="64" spans="1:25" ht="15" hidden="1" customHeight="1">
      <c r="A64" s="43"/>
      <c r="C64" s="28" t="s">
        <v>72</v>
      </c>
      <c r="F64" s="29">
        <v>1</v>
      </c>
      <c r="G64" s="29"/>
      <c r="H64" s="29"/>
      <c r="I64" s="29"/>
      <c r="K64" s="37"/>
      <c r="L64" s="29"/>
    </row>
    <row r="65" spans="1:13" ht="15" hidden="1" customHeight="1">
      <c r="A65" s="43"/>
      <c r="C65" s="28" t="s">
        <v>73</v>
      </c>
      <c r="F65" s="29">
        <v>3</v>
      </c>
      <c r="G65" s="29"/>
      <c r="H65" s="29"/>
      <c r="I65" s="29"/>
      <c r="K65" s="37"/>
      <c r="L65" s="29"/>
    </row>
    <row r="66" spans="1:13" ht="15" hidden="1" customHeight="1">
      <c r="A66" s="43"/>
      <c r="C66" s="28" t="s">
        <v>71</v>
      </c>
      <c r="F66" s="29">
        <v>5</v>
      </c>
      <c r="G66" s="29"/>
      <c r="H66" s="29"/>
      <c r="I66" s="29"/>
      <c r="K66" s="37"/>
      <c r="L66" s="29"/>
    </row>
    <row r="67" spans="1:13" ht="15" customHeight="1">
      <c r="A67" s="43"/>
      <c r="F67" s="29"/>
      <c r="G67" s="29"/>
      <c r="H67" s="29"/>
      <c r="I67" s="29"/>
      <c r="K67" s="37"/>
      <c r="L67" s="29"/>
    </row>
    <row r="68" spans="1:13">
      <c r="A68" s="43"/>
      <c r="B68" s="653" t="s">
        <v>74</v>
      </c>
      <c r="C68" s="653"/>
      <c r="D68" s="653"/>
      <c r="E68" s="653"/>
      <c r="F68" s="42">
        <f>F63+F58+F47+F35+F28+F22+F16+F9+F53+F42</f>
        <v>100</v>
      </c>
      <c r="G68" s="42"/>
      <c r="H68" s="42"/>
      <c r="I68" s="42">
        <f>I63+I58+I47+I35+I28+I22+I16+I9+I53+I42</f>
        <v>60</v>
      </c>
      <c r="J68" s="41">
        <f>I68/F68</f>
        <v>0.6</v>
      </c>
      <c r="K68" s="37"/>
      <c r="L68" s="29"/>
    </row>
    <row r="69" spans="1:13" ht="16.5" thickBot="1">
      <c r="A69" s="40"/>
      <c r="L69" s="29"/>
    </row>
    <row r="70" spans="1:13" hidden="1">
      <c r="A70" s="40"/>
      <c r="L70" s="29"/>
    </row>
    <row r="71" spans="1:13" ht="15" hidden="1" customHeight="1" thickBot="1"/>
    <row r="72" spans="1:13" ht="16.5" thickBot="1">
      <c r="B72" s="627" t="s">
        <v>75</v>
      </c>
      <c r="C72" s="628"/>
      <c r="D72" s="628"/>
      <c r="E72" s="628"/>
      <c r="F72" s="628"/>
      <c r="G72" s="628"/>
      <c r="H72" s="628"/>
      <c r="I72" s="628"/>
      <c r="J72" s="629"/>
    </row>
    <row r="73" spans="1:13" s="35" customFormat="1">
      <c r="B73" s="630" t="s">
        <v>76</v>
      </c>
      <c r="C73" s="39"/>
      <c r="D73" s="39"/>
      <c r="E73" s="39"/>
      <c r="F73" s="38"/>
      <c r="G73" s="38"/>
      <c r="H73" s="38"/>
      <c r="I73" s="38"/>
      <c r="J73" s="631"/>
      <c r="K73" s="28"/>
      <c r="L73" s="36"/>
      <c r="M73" s="36"/>
    </row>
    <row r="74" spans="1:13" s="35" customFormat="1">
      <c r="B74" s="632" t="s">
        <v>77</v>
      </c>
      <c r="C74" s="633"/>
      <c r="D74" s="633"/>
      <c r="E74" s="633"/>
      <c r="F74" s="38"/>
      <c r="G74" s="38"/>
      <c r="H74" s="38"/>
      <c r="I74" s="38"/>
      <c r="J74" s="631"/>
      <c r="K74" s="28"/>
      <c r="L74" s="36"/>
      <c r="M74" s="36"/>
    </row>
    <row r="75" spans="1:13" s="35" customFormat="1" ht="16.5" thickBot="1">
      <c r="B75" s="634" t="s">
        <v>78</v>
      </c>
      <c r="C75" s="635"/>
      <c r="D75" s="635"/>
      <c r="E75" s="635"/>
      <c r="F75" s="636"/>
      <c r="G75" s="636"/>
      <c r="H75" s="636"/>
      <c r="I75" s="636"/>
      <c r="J75" s="637"/>
      <c r="K75" s="28"/>
      <c r="L75" s="36"/>
      <c r="M75" s="36"/>
    </row>
    <row r="76" spans="1:13">
      <c r="B76" s="31"/>
      <c r="C76" s="31"/>
      <c r="F76" s="29"/>
      <c r="G76" s="29"/>
      <c r="H76" s="29"/>
    </row>
    <row r="77" spans="1:13">
      <c r="B77" s="31"/>
      <c r="C77" s="31"/>
      <c r="D77" s="34"/>
      <c r="F77" s="29"/>
      <c r="G77" s="29"/>
      <c r="H77" s="29"/>
    </row>
    <row r="78" spans="1:13">
      <c r="B78" s="31"/>
      <c r="C78" s="31"/>
      <c r="D78" s="666"/>
      <c r="E78" s="638"/>
      <c r="F78" s="29"/>
      <c r="G78" s="29"/>
      <c r="H78" s="29"/>
    </row>
    <row r="79" spans="1:13">
      <c r="B79" s="31"/>
      <c r="C79" s="31"/>
      <c r="D79" s="666"/>
      <c r="E79" s="638"/>
      <c r="F79" s="29"/>
      <c r="G79" s="29"/>
      <c r="H79" s="29"/>
    </row>
    <row r="80" spans="1:13">
      <c r="B80" s="31"/>
      <c r="C80" s="31"/>
      <c r="D80" s="666"/>
      <c r="E80" s="638"/>
      <c r="F80" s="29"/>
      <c r="G80" s="29"/>
      <c r="H80" s="29"/>
    </row>
    <row r="81" spans="2:8">
      <c r="B81" s="31"/>
      <c r="C81" s="31"/>
      <c r="F81" s="29"/>
      <c r="G81" s="29"/>
      <c r="H81" s="29"/>
    </row>
    <row r="82" spans="2:8" ht="13.5" customHeight="1"/>
    <row r="83" spans="2:8" ht="10.5" customHeight="1"/>
    <row r="84" spans="2:8"/>
    <row r="85" spans="2:8"/>
    <row r="86" spans="2:8"/>
    <row r="87" spans="2:8"/>
    <row r="88" spans="2:8">
      <c r="C88" s="33"/>
    </row>
    <row r="89" spans="2:8"/>
    <row r="90" spans="2:8">
      <c r="C90" s="30"/>
    </row>
    <row r="91" spans="2:8"/>
    <row r="92" spans="2:8">
      <c r="C92" s="30"/>
    </row>
    <row r="93" spans="2:8"/>
    <row r="94" spans="2:8">
      <c r="C94" s="32"/>
    </row>
    <row r="95" spans="2:8"/>
    <row r="96" spans="2:8"/>
    <row r="97" spans="2:5"/>
    <row r="98" spans="2:5"/>
    <row r="99" spans="2:5">
      <c r="B99" s="31"/>
      <c r="C99" s="30"/>
      <c r="E99" s="30"/>
    </row>
    <row r="100" spans="2:5">
      <c r="E100" s="30"/>
    </row>
    <row r="101" spans="2:5">
      <c r="B101" s="31"/>
      <c r="C101" s="30"/>
      <c r="E101" s="30"/>
    </row>
    <row r="102" spans="2:5">
      <c r="E102" s="30"/>
    </row>
    <row r="103" spans="2:5">
      <c r="B103" s="31"/>
      <c r="C103" s="30"/>
      <c r="E103" s="30"/>
    </row>
    <row r="104" spans="2:5"/>
    <row r="105" spans="2:5"/>
    <row r="106" spans="2:5"/>
    <row r="107" spans="2:5"/>
    <row r="108" spans="2:5"/>
    <row r="109" spans="2:5"/>
    <row r="110" spans="2:5"/>
    <row r="111" spans="2:5"/>
    <row r="113"/>
    <row r="114"/>
    <row r="115"/>
    <row r="116"/>
    <row r="117"/>
    <row r="118"/>
    <row r="119"/>
    <row r="120"/>
    <row r="121"/>
    <row r="122"/>
    <row r="123"/>
    <row r="124"/>
    <row r="125"/>
    <row r="126"/>
    <row r="127"/>
    <row r="128"/>
    <row r="129"/>
    <row r="130"/>
    <row r="132"/>
    <row r="133"/>
    <row r="134"/>
    <row r="135"/>
    <row r="136"/>
    <row r="138"/>
    <row r="139"/>
    <row r="140"/>
    <row r="141"/>
    <row r="142"/>
    <row r="143"/>
    <row r="144"/>
    <row r="145"/>
    <row r="146"/>
  </sheetData>
  <sheetProtection algorithmName="SHA-512" hashValue="2Bo6J0xY5MbSz307A++bU9IHDI7HW7fKsZ0nY3BMIhvkpcUpYRXEuNdmCRHUeQzHLZYMGXEBmTK6O1K1t2UuSQ==" saltValue="f8EGpro2ucnoQraBeRG4Fw==" spinCount="100000" sheet="1" objects="1" scenarios="1"/>
  <mergeCells count="25">
    <mergeCell ref="D78:D80"/>
    <mergeCell ref="B47:E47"/>
    <mergeCell ref="B68:E68"/>
    <mergeCell ref="B57:E57"/>
    <mergeCell ref="B58:E58"/>
    <mergeCell ref="B63:E63"/>
    <mergeCell ref="B62:E62"/>
    <mergeCell ref="B52:E52"/>
    <mergeCell ref="B53:E53"/>
    <mergeCell ref="B46:E46"/>
    <mergeCell ref="B16:E16"/>
    <mergeCell ref="B22:E22"/>
    <mergeCell ref="B28:E28"/>
    <mergeCell ref="B41:E41"/>
    <mergeCell ref="B42:E42"/>
    <mergeCell ref="A2:J2"/>
    <mergeCell ref="B8:H8"/>
    <mergeCell ref="B9:E9"/>
    <mergeCell ref="B34:E34"/>
    <mergeCell ref="B35:E35"/>
    <mergeCell ref="I14:J14"/>
    <mergeCell ref="B27:H27"/>
    <mergeCell ref="I27:J27"/>
    <mergeCell ref="B14:H14"/>
    <mergeCell ref="B4:C4"/>
  </mergeCells>
  <dataValidations count="10">
    <dataValidation type="list" allowBlank="1" showInputMessage="1" showErrorMessage="1" sqref="H35" xr:uid="{10C43F3A-8E30-4A4E-ADB3-B34883671E5F}">
      <formula1>$C$36:$C$39</formula1>
    </dataValidation>
    <dataValidation type="list" allowBlank="1" showInputMessage="1" showErrorMessage="1" sqref="H42" xr:uid="{BC1C1DC8-9A53-4E9D-A582-9EF316FCED77}">
      <formula1>$C$43:$C$44</formula1>
    </dataValidation>
    <dataValidation type="list" allowBlank="1" showInputMessage="1" showErrorMessage="1" sqref="H53" xr:uid="{65A77E8F-475B-4B76-91CF-96DB99E19008}">
      <formula1>$C$54:$C$55</formula1>
    </dataValidation>
    <dataValidation type="list" allowBlank="1" showInputMessage="1" showErrorMessage="1" sqref="H58" xr:uid="{54AA5922-CA25-4512-93D0-D7805DD28EF0}">
      <formula1>$C$59:$C$60</formula1>
    </dataValidation>
    <dataValidation type="list" allowBlank="1" showInputMessage="1" showErrorMessage="1" sqref="H22" xr:uid="{9AF5A812-B0BD-4F0F-A07A-DEB638F39B04}">
      <formula1>$C$23:$C$25</formula1>
    </dataValidation>
    <dataValidation type="list" allowBlank="1" showInputMessage="1" showErrorMessage="1" sqref="H16" xr:uid="{75DC1875-8D12-4088-9582-5AEEFC5110FC}">
      <formula1>$C$17:$C$19</formula1>
    </dataValidation>
    <dataValidation type="list" allowBlank="1" showInputMessage="1" showErrorMessage="1" sqref="H9" xr:uid="{CDA20FBF-1F09-45CF-908B-E19605506DE5}">
      <formula1>$C$10:$C$12</formula1>
    </dataValidation>
    <dataValidation type="list" allowBlank="1" showInputMessage="1" showErrorMessage="1" sqref="H63" xr:uid="{68157D28-06A9-42B7-AF74-B6F0AE84704F}">
      <formula1>$C$64:$C$66</formula1>
    </dataValidation>
    <dataValidation type="list" allowBlank="1" showInputMessage="1" showErrorMessage="1" sqref="H47" xr:uid="{E77A4A9E-789C-4BF2-946C-ADD2DE2253FD}">
      <formula1>C$48:C$50</formula1>
    </dataValidation>
    <dataValidation type="list" allowBlank="1" showInputMessage="1" showErrorMessage="1" sqref="H28" xr:uid="{8CD39FAA-9E32-4E3D-B17E-CF8071F55BB7}">
      <formula1>$C$29:$C$32</formula1>
    </dataValidation>
  </dataValidations>
  <hyperlinks>
    <hyperlink ref="B4" r:id="rId1" xr:uid="{2485317F-8A97-4616-B725-53D2828DDCB5}"/>
    <hyperlink ref="B34:E34" r:id="rId2" display="Environmental Efficiency  (click here for detailed requirements)" xr:uid="{A1A3797B-925B-469B-A003-93E96F33F000}"/>
  </hyperlinks>
  <pageMargins left="0.7" right="0.7" top="0.75" bottom="0.75" header="0.3" footer="0.3"/>
  <pageSetup orientation="portrait" r:id="rId3"/>
  <headerFooter>
    <oddHeader>&amp;C&amp;"Calibri"&amp;10&amp;K000000 Unclassified-Non classifié&amp;1#_x000D_</oddHeader>
    <oddFooter>&amp;C_x000D_&amp;1#&amp;"Calibri"&amp;10&amp;K000000 Unclassified-Non classifié</oddFooter>
  </headerFooter>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B83D4-82AF-4826-ABE6-63B564BD747E}">
  <dimension ref="A1:P94"/>
  <sheetViews>
    <sheetView tabSelected="1" zoomScale="154" zoomScaleNormal="154" workbookViewId="0">
      <selection activeCell="F16" sqref="C16:F25"/>
    </sheetView>
  </sheetViews>
  <sheetFormatPr defaultColWidth="8.7109375" defaultRowHeight="15"/>
  <cols>
    <col min="1" max="1" width="2.7109375" style="80" customWidth="1"/>
    <col min="2" max="2" width="49.28515625" style="78" customWidth="1"/>
    <col min="3" max="3" width="10.7109375" style="78" bestFit="1" customWidth="1"/>
    <col min="4" max="4" width="8.7109375" style="78" bestFit="1" customWidth="1"/>
    <col min="5" max="5" width="15.42578125" style="78" customWidth="1"/>
    <col min="6" max="6" width="16.5703125" style="78" bestFit="1" customWidth="1"/>
    <col min="7" max="7" width="10.28515625" style="78" customWidth="1"/>
    <col min="8" max="8" width="12.5703125" style="78" bestFit="1" customWidth="1"/>
    <col min="9" max="9" width="14" style="78" bestFit="1" customWidth="1"/>
    <col min="10" max="10" width="12.7109375" bestFit="1" customWidth="1"/>
    <col min="11" max="11" width="29.7109375" customWidth="1"/>
    <col min="12" max="12" width="2.28515625" style="80" customWidth="1"/>
    <col min="13" max="13" width="3.5703125" style="78" customWidth="1"/>
    <col min="14" max="14" width="113.7109375" style="78" customWidth="1"/>
    <col min="15" max="15" width="8.7109375" style="79"/>
    <col min="16" max="16384" width="8.7109375" style="78"/>
  </cols>
  <sheetData>
    <row r="1" spans="1:14">
      <c r="A1" s="79"/>
      <c r="B1" s="79"/>
      <c r="C1" s="79"/>
      <c r="D1" s="79"/>
      <c r="E1" s="79"/>
      <c r="F1" s="79"/>
      <c r="G1" s="79"/>
      <c r="H1" s="79"/>
      <c r="I1" s="79"/>
      <c r="J1" s="1"/>
      <c r="K1" s="1"/>
      <c r="L1" s="79"/>
      <c r="M1" s="79"/>
      <c r="N1" s="79"/>
    </row>
    <row r="2" spans="1:14">
      <c r="A2" s="79"/>
      <c r="B2" s="148" t="s">
        <v>79</v>
      </c>
      <c r="C2" s="147"/>
      <c r="D2" s="147"/>
      <c r="E2" s="79"/>
      <c r="F2" s="79"/>
      <c r="G2" s="79"/>
      <c r="H2" s="79"/>
      <c r="I2" s="79"/>
      <c r="J2" s="1"/>
      <c r="K2" s="1"/>
      <c r="L2" s="79"/>
      <c r="M2" s="79"/>
    </row>
    <row r="3" spans="1:14" ht="28.5">
      <c r="A3" s="79"/>
      <c r="B3" s="667" t="s">
        <v>80</v>
      </c>
      <c r="C3" s="668"/>
      <c r="D3" s="668"/>
      <c r="E3" s="668"/>
      <c r="F3" s="668"/>
      <c r="G3" s="668"/>
      <c r="H3" s="668"/>
      <c r="I3" s="668"/>
      <c r="J3" s="668"/>
      <c r="K3" s="669"/>
      <c r="L3" s="79"/>
      <c r="M3" s="79"/>
      <c r="N3" s="146" t="s">
        <v>16</v>
      </c>
    </row>
    <row r="4" spans="1:14">
      <c r="A4" s="145"/>
      <c r="B4" s="96"/>
      <c r="C4" s="96"/>
      <c r="D4" s="96"/>
      <c r="E4" s="96"/>
      <c r="F4" s="96"/>
      <c r="G4" s="96"/>
      <c r="H4" s="96"/>
      <c r="I4" s="96"/>
      <c r="J4" s="96"/>
      <c r="K4" s="96"/>
      <c r="L4" s="82"/>
      <c r="M4" s="79"/>
      <c r="N4" s="144" t="s">
        <v>81</v>
      </c>
    </row>
    <row r="5" spans="1:14">
      <c r="A5" s="123"/>
      <c r="B5" s="96"/>
      <c r="C5" s="96"/>
      <c r="D5" s="143"/>
      <c r="E5" s="96"/>
      <c r="F5" s="96"/>
      <c r="G5" s="135" t="s">
        <v>82</v>
      </c>
      <c r="H5" s="135"/>
      <c r="I5" s="94"/>
      <c r="J5" s="96"/>
      <c r="K5" s="96"/>
      <c r="L5" s="138"/>
      <c r="M5" s="79"/>
      <c r="N5" s="142" t="s">
        <v>83</v>
      </c>
    </row>
    <row r="6" spans="1:14">
      <c r="A6" s="123"/>
      <c r="B6" s="670" t="s">
        <v>51</v>
      </c>
      <c r="C6" s="671"/>
      <c r="D6" s="132"/>
      <c r="E6" s="96"/>
      <c r="F6" s="96"/>
      <c r="G6" s="135" t="s">
        <v>84</v>
      </c>
      <c r="H6" s="135"/>
      <c r="I6" s="94"/>
      <c r="J6" s="96"/>
      <c r="K6" s="96"/>
      <c r="L6" s="138"/>
      <c r="M6" s="79"/>
      <c r="N6" s="141" t="s">
        <v>85</v>
      </c>
    </row>
    <row r="7" spans="1:14">
      <c r="A7" s="123"/>
      <c r="B7" s="140" t="s">
        <v>86</v>
      </c>
      <c r="C7" s="136"/>
      <c r="D7" s="132"/>
      <c r="E7" s="96"/>
      <c r="F7" s="96"/>
      <c r="G7" s="135" t="s">
        <v>87</v>
      </c>
      <c r="H7" s="135"/>
      <c r="I7" s="94"/>
      <c r="J7" s="96"/>
      <c r="K7" s="96"/>
      <c r="L7" s="138"/>
      <c r="M7" s="79"/>
      <c r="N7" s="99" t="s">
        <v>88</v>
      </c>
    </row>
    <row r="8" spans="1:14">
      <c r="A8" s="123"/>
      <c r="B8" s="139" t="s">
        <v>89</v>
      </c>
      <c r="C8" s="136"/>
      <c r="D8" s="132"/>
      <c r="E8" s="96"/>
      <c r="F8" s="96"/>
      <c r="G8" s="135" t="s">
        <v>90</v>
      </c>
      <c r="H8" s="135"/>
      <c r="I8" s="94"/>
      <c r="J8" s="96"/>
      <c r="K8" s="96"/>
      <c r="L8" s="138"/>
      <c r="M8" s="79"/>
      <c r="N8" s="672" t="s">
        <v>91</v>
      </c>
    </row>
    <row r="9" spans="1:14">
      <c r="A9" s="123"/>
      <c r="B9" s="137" t="s">
        <v>92</v>
      </c>
      <c r="C9" s="136"/>
      <c r="D9" s="132"/>
      <c r="E9" s="96"/>
      <c r="F9" s="96"/>
      <c r="G9" s="135" t="s">
        <v>93</v>
      </c>
      <c r="H9" s="135"/>
      <c r="I9" s="94"/>
      <c r="J9" s="96"/>
      <c r="K9" s="96"/>
      <c r="L9" s="135"/>
      <c r="M9" s="79"/>
      <c r="N9" s="672"/>
    </row>
    <row r="10" spans="1:14">
      <c r="A10" s="123"/>
      <c r="B10" s="134"/>
      <c r="C10" s="133"/>
      <c r="D10" s="132"/>
      <c r="E10" s="96"/>
      <c r="F10" s="96"/>
      <c r="G10" s="96"/>
      <c r="H10" s="96"/>
      <c r="I10" s="94"/>
      <c r="J10" s="96"/>
      <c r="K10" s="131"/>
      <c r="L10" s="82"/>
      <c r="M10" s="79"/>
      <c r="N10" s="120" t="s">
        <v>94</v>
      </c>
    </row>
    <row r="11" spans="1:14">
      <c r="A11" s="123"/>
      <c r="B11" s="128"/>
      <c r="C11" s="129"/>
      <c r="D11" s="129"/>
      <c r="E11" s="129"/>
      <c r="F11" s="130" t="s">
        <v>95</v>
      </c>
      <c r="G11" s="129"/>
      <c r="H11" s="129"/>
      <c r="I11" s="128"/>
      <c r="J11" s="127"/>
      <c r="K11" s="126"/>
      <c r="L11" s="82"/>
      <c r="M11" s="79"/>
      <c r="N11" s="120" t="s">
        <v>96</v>
      </c>
    </row>
    <row r="12" spans="1:14">
      <c r="A12" s="123"/>
      <c r="B12" s="99"/>
      <c r="C12" s="125" t="s">
        <v>97</v>
      </c>
      <c r="D12" s="125" t="s">
        <v>98</v>
      </c>
      <c r="E12" s="125" t="s">
        <v>99</v>
      </c>
      <c r="F12" s="125" t="s">
        <v>100</v>
      </c>
      <c r="G12" s="125" t="s">
        <v>101</v>
      </c>
      <c r="H12" s="125" t="s">
        <v>102</v>
      </c>
      <c r="I12" s="124" t="s">
        <v>103</v>
      </c>
      <c r="J12" s="124" t="s">
        <v>104</v>
      </c>
      <c r="K12" s="99"/>
      <c r="L12" s="82"/>
      <c r="M12" s="79"/>
      <c r="N12" s="120" t="s">
        <v>105</v>
      </c>
    </row>
    <row r="13" spans="1:14">
      <c r="A13" s="123"/>
      <c r="B13" s="122" t="s">
        <v>106</v>
      </c>
      <c r="C13" s="121" t="s">
        <v>107</v>
      </c>
      <c r="D13" s="121" t="s">
        <v>108</v>
      </c>
      <c r="E13" s="121" t="s">
        <v>109</v>
      </c>
      <c r="F13" s="121" t="s">
        <v>110</v>
      </c>
      <c r="G13" s="121" t="s">
        <v>111</v>
      </c>
      <c r="H13" s="121" t="s">
        <v>112</v>
      </c>
      <c r="I13" s="121" t="s">
        <v>113</v>
      </c>
      <c r="J13" s="121" t="s">
        <v>113</v>
      </c>
      <c r="K13" s="121" t="s">
        <v>114</v>
      </c>
      <c r="L13" s="82"/>
      <c r="M13" s="79"/>
      <c r="N13" s="120" t="s">
        <v>115</v>
      </c>
    </row>
    <row r="14" spans="1:14">
      <c r="A14" s="92"/>
      <c r="B14" s="110" t="s">
        <v>82</v>
      </c>
      <c r="C14" s="110"/>
      <c r="D14" s="113"/>
      <c r="E14" s="108"/>
      <c r="F14" s="108"/>
      <c r="G14" s="107">
        <f t="shared" ref="G14:G33" si="0">IFERROR(E14/F14,110%)</f>
        <v>1.1000000000000001</v>
      </c>
      <c r="H14" s="107" t="str">
        <f t="shared" ref="H14:H33" si="1">IF(G14&gt;1.1,"Unacceptable","Acceptable")</f>
        <v>Acceptable</v>
      </c>
      <c r="I14" s="106">
        <f t="shared" ref="I14:I33" si="2">E14*D14</f>
        <v>0</v>
      </c>
      <c r="J14" s="105">
        <f t="shared" ref="J14:J33" si="3">I14*12</f>
        <v>0</v>
      </c>
      <c r="K14" s="117"/>
      <c r="L14" s="82"/>
      <c r="M14" s="119"/>
      <c r="N14" s="99" t="s">
        <v>116</v>
      </c>
    </row>
    <row r="15" spans="1:14">
      <c r="A15" s="92"/>
      <c r="B15" s="110" t="s">
        <v>82</v>
      </c>
      <c r="C15" s="110"/>
      <c r="D15" s="113"/>
      <c r="E15" s="108"/>
      <c r="F15" s="108"/>
      <c r="G15" s="107">
        <f t="shared" si="0"/>
        <v>1.1000000000000001</v>
      </c>
      <c r="H15" s="107" t="str">
        <f t="shared" si="1"/>
        <v>Acceptable</v>
      </c>
      <c r="I15" s="106">
        <f t="shared" si="2"/>
        <v>0</v>
      </c>
      <c r="J15" s="105">
        <f t="shared" si="3"/>
        <v>0</v>
      </c>
      <c r="K15" s="117"/>
      <c r="L15" s="82"/>
      <c r="M15" s="85"/>
      <c r="N15" s="99" t="s">
        <v>117</v>
      </c>
    </row>
    <row r="16" spans="1:14">
      <c r="A16" s="92"/>
      <c r="B16" s="110" t="s">
        <v>84</v>
      </c>
      <c r="C16" s="110"/>
      <c r="D16" s="113"/>
      <c r="E16" s="108"/>
      <c r="F16" s="108"/>
      <c r="G16" s="107">
        <f t="shared" si="0"/>
        <v>1.1000000000000001</v>
      </c>
      <c r="H16" s="107" t="str">
        <f t="shared" si="1"/>
        <v>Acceptable</v>
      </c>
      <c r="I16" s="106">
        <f t="shared" si="2"/>
        <v>0</v>
      </c>
      <c r="J16" s="105">
        <f t="shared" si="3"/>
        <v>0</v>
      </c>
      <c r="K16" s="117"/>
      <c r="L16" s="82"/>
      <c r="M16" s="85"/>
      <c r="N16" s="118" t="s">
        <v>118</v>
      </c>
    </row>
    <row r="17" spans="1:14" ht="15" customHeight="1">
      <c r="A17" s="92"/>
      <c r="B17" s="110" t="s">
        <v>84</v>
      </c>
      <c r="C17" s="110"/>
      <c r="D17" s="113"/>
      <c r="E17" s="108"/>
      <c r="F17" s="108"/>
      <c r="G17" s="107">
        <f t="shared" si="0"/>
        <v>1.1000000000000001</v>
      </c>
      <c r="H17" s="107" t="str">
        <f t="shared" si="1"/>
        <v>Acceptable</v>
      </c>
      <c r="I17" s="106">
        <f t="shared" si="2"/>
        <v>0</v>
      </c>
      <c r="J17" s="105">
        <f t="shared" si="3"/>
        <v>0</v>
      </c>
      <c r="K17" s="117"/>
      <c r="L17" s="82"/>
      <c r="M17" s="85"/>
      <c r="N17" s="79"/>
    </row>
    <row r="18" spans="1:14" ht="15" customHeight="1">
      <c r="A18" s="92"/>
      <c r="B18" s="110" t="s">
        <v>87</v>
      </c>
      <c r="C18" s="110"/>
      <c r="D18" s="113"/>
      <c r="E18" s="108"/>
      <c r="F18" s="108"/>
      <c r="G18" s="107">
        <f t="shared" si="0"/>
        <v>1.1000000000000001</v>
      </c>
      <c r="H18" s="107" t="str">
        <f t="shared" si="1"/>
        <v>Acceptable</v>
      </c>
      <c r="I18" s="106">
        <f t="shared" si="2"/>
        <v>0</v>
      </c>
      <c r="J18" s="105">
        <f t="shared" si="3"/>
        <v>0</v>
      </c>
      <c r="K18" s="117"/>
      <c r="L18" s="82"/>
      <c r="M18" s="85"/>
      <c r="N18" s="674" t="s">
        <v>119</v>
      </c>
    </row>
    <row r="19" spans="1:14" ht="15" customHeight="1">
      <c r="A19" s="92"/>
      <c r="B19" s="110" t="s">
        <v>87</v>
      </c>
      <c r="C19" s="110"/>
      <c r="D19" s="113"/>
      <c r="E19" s="108"/>
      <c r="F19" s="108"/>
      <c r="G19" s="107">
        <f t="shared" si="0"/>
        <v>1.1000000000000001</v>
      </c>
      <c r="H19" s="107" t="str">
        <f t="shared" si="1"/>
        <v>Acceptable</v>
      </c>
      <c r="I19" s="106">
        <f t="shared" si="2"/>
        <v>0</v>
      </c>
      <c r="J19" s="105">
        <f t="shared" si="3"/>
        <v>0</v>
      </c>
      <c r="K19" s="117"/>
      <c r="L19" s="82"/>
      <c r="M19" s="85"/>
      <c r="N19" s="675"/>
    </row>
    <row r="20" spans="1:14" ht="15" customHeight="1">
      <c r="A20" s="92"/>
      <c r="B20" s="110" t="s">
        <v>90</v>
      </c>
      <c r="C20" s="110"/>
      <c r="D20" s="113"/>
      <c r="E20" s="108"/>
      <c r="F20" s="108"/>
      <c r="G20" s="107">
        <f t="shared" si="0"/>
        <v>1.1000000000000001</v>
      </c>
      <c r="H20" s="107" t="str">
        <f t="shared" si="1"/>
        <v>Acceptable</v>
      </c>
      <c r="I20" s="106">
        <f t="shared" si="2"/>
        <v>0</v>
      </c>
      <c r="J20" s="105">
        <f t="shared" si="3"/>
        <v>0</v>
      </c>
      <c r="K20" s="117"/>
      <c r="L20" s="82"/>
      <c r="M20" s="85"/>
      <c r="N20" s="673" t="s">
        <v>120</v>
      </c>
    </row>
    <row r="21" spans="1:14" ht="15" customHeight="1">
      <c r="A21" s="92"/>
      <c r="B21" s="110" t="s">
        <v>90</v>
      </c>
      <c r="C21" s="110"/>
      <c r="D21" s="113"/>
      <c r="E21" s="108"/>
      <c r="F21" s="108"/>
      <c r="G21" s="107">
        <f t="shared" si="0"/>
        <v>1.1000000000000001</v>
      </c>
      <c r="H21" s="107" t="str">
        <f t="shared" si="1"/>
        <v>Acceptable</v>
      </c>
      <c r="I21" s="106">
        <f t="shared" si="2"/>
        <v>0</v>
      </c>
      <c r="J21" s="105">
        <f t="shared" si="3"/>
        <v>0</v>
      </c>
      <c r="K21" s="117"/>
      <c r="L21" s="82"/>
      <c r="M21" s="85"/>
      <c r="N21" s="673"/>
    </row>
    <row r="22" spans="1:14" ht="15" customHeight="1">
      <c r="A22" s="92"/>
      <c r="B22" s="110"/>
      <c r="C22" s="110"/>
      <c r="D22" s="113"/>
      <c r="E22" s="108"/>
      <c r="F22" s="108"/>
      <c r="G22" s="107">
        <f t="shared" si="0"/>
        <v>1.1000000000000001</v>
      </c>
      <c r="H22" s="107" t="str">
        <f t="shared" si="1"/>
        <v>Acceptable</v>
      </c>
      <c r="I22" s="106">
        <f t="shared" si="2"/>
        <v>0</v>
      </c>
      <c r="J22" s="105">
        <f t="shared" si="3"/>
        <v>0</v>
      </c>
      <c r="K22" s="104"/>
      <c r="L22" s="82"/>
      <c r="M22" s="85"/>
      <c r="N22" s="116" t="s">
        <v>121</v>
      </c>
    </row>
    <row r="23" spans="1:14" ht="15" customHeight="1">
      <c r="A23" s="92"/>
      <c r="B23" s="110"/>
      <c r="C23" s="110"/>
      <c r="D23" s="113"/>
      <c r="E23" s="108"/>
      <c r="F23" s="108"/>
      <c r="G23" s="107">
        <f t="shared" si="0"/>
        <v>1.1000000000000001</v>
      </c>
      <c r="H23" s="107" t="str">
        <f t="shared" si="1"/>
        <v>Acceptable</v>
      </c>
      <c r="I23" s="106">
        <f t="shared" si="2"/>
        <v>0</v>
      </c>
      <c r="J23" s="105">
        <f t="shared" si="3"/>
        <v>0</v>
      </c>
      <c r="K23" s="104"/>
      <c r="L23" s="82"/>
      <c r="M23" s="85"/>
    </row>
    <row r="24" spans="1:14" ht="15" customHeight="1">
      <c r="A24" s="92"/>
      <c r="B24" s="110"/>
      <c r="C24" s="110"/>
      <c r="D24" s="113"/>
      <c r="E24" s="108"/>
      <c r="F24" s="108"/>
      <c r="G24" s="107">
        <f t="shared" si="0"/>
        <v>1.1000000000000001</v>
      </c>
      <c r="H24" s="107" t="str">
        <f t="shared" si="1"/>
        <v>Acceptable</v>
      </c>
      <c r="I24" s="106">
        <f t="shared" si="2"/>
        <v>0</v>
      </c>
      <c r="J24" s="105">
        <f t="shared" si="3"/>
        <v>0</v>
      </c>
      <c r="K24" s="104"/>
      <c r="L24" s="82"/>
      <c r="M24" s="85"/>
      <c r="N24" s="115" t="s">
        <v>122</v>
      </c>
    </row>
    <row r="25" spans="1:14" ht="15" customHeight="1">
      <c r="A25" s="92"/>
      <c r="B25" s="110"/>
      <c r="C25" s="110"/>
      <c r="D25" s="113"/>
      <c r="E25" s="108"/>
      <c r="F25" s="108"/>
      <c r="G25" s="107">
        <f t="shared" si="0"/>
        <v>1.1000000000000001</v>
      </c>
      <c r="H25" s="107" t="str">
        <f t="shared" si="1"/>
        <v>Acceptable</v>
      </c>
      <c r="I25" s="106">
        <f t="shared" si="2"/>
        <v>0</v>
      </c>
      <c r="J25" s="105">
        <f t="shared" si="3"/>
        <v>0</v>
      </c>
      <c r="K25" s="104"/>
      <c r="L25" s="82"/>
      <c r="M25" s="85"/>
      <c r="N25" s="99"/>
    </row>
    <row r="26" spans="1:14" ht="15" customHeight="1">
      <c r="A26" s="92"/>
      <c r="B26" s="110"/>
      <c r="C26" s="110"/>
      <c r="D26" s="113"/>
      <c r="E26" s="108"/>
      <c r="F26" s="108"/>
      <c r="G26" s="107">
        <f t="shared" si="0"/>
        <v>1.1000000000000001</v>
      </c>
      <c r="H26" s="107" t="str">
        <f t="shared" si="1"/>
        <v>Acceptable</v>
      </c>
      <c r="I26" s="106">
        <f t="shared" si="2"/>
        <v>0</v>
      </c>
      <c r="J26" s="105">
        <f t="shared" si="3"/>
        <v>0</v>
      </c>
      <c r="K26" s="104"/>
      <c r="L26" s="82"/>
      <c r="M26" s="85"/>
      <c r="N26" s="114" t="s">
        <v>123</v>
      </c>
    </row>
    <row r="27" spans="1:14" ht="15" customHeight="1">
      <c r="A27" s="92"/>
      <c r="B27" s="110"/>
      <c r="C27" s="110"/>
      <c r="D27" s="113"/>
      <c r="E27" s="108"/>
      <c r="F27" s="108"/>
      <c r="G27" s="107">
        <f t="shared" si="0"/>
        <v>1.1000000000000001</v>
      </c>
      <c r="H27" s="107" t="str">
        <f t="shared" si="1"/>
        <v>Acceptable</v>
      </c>
      <c r="I27" s="106">
        <f t="shared" si="2"/>
        <v>0</v>
      </c>
      <c r="J27" s="105">
        <f t="shared" si="3"/>
        <v>0</v>
      </c>
      <c r="K27" s="104"/>
      <c r="L27" s="82"/>
      <c r="M27" s="85"/>
      <c r="N27" s="99" t="str">
        <f>IF(COUNTIF(H14:H33,"Unacceptable"),"Project has at least one unit above 110% of MMR and is not eligible","All units are below 110% of MMR: Project is Eligible")</f>
        <v>All units are below 110% of MMR: Project is Eligible</v>
      </c>
    </row>
    <row r="28" spans="1:14" ht="15" customHeight="1">
      <c r="A28" s="92"/>
      <c r="B28" s="110"/>
      <c r="C28" s="110"/>
      <c r="D28" s="113"/>
      <c r="E28" s="108"/>
      <c r="F28" s="108"/>
      <c r="G28" s="107">
        <f t="shared" si="0"/>
        <v>1.1000000000000001</v>
      </c>
      <c r="H28" s="107" t="str">
        <f t="shared" si="1"/>
        <v>Acceptable</v>
      </c>
      <c r="I28" s="106">
        <f t="shared" si="2"/>
        <v>0</v>
      </c>
      <c r="J28" s="105">
        <f t="shared" si="3"/>
        <v>0</v>
      </c>
      <c r="K28" s="104"/>
      <c r="L28" s="82"/>
      <c r="M28" s="85"/>
      <c r="N28" s="99"/>
    </row>
    <row r="29" spans="1:14" ht="15" customHeight="1">
      <c r="A29" s="92"/>
      <c r="B29" s="110"/>
      <c r="C29" s="110"/>
      <c r="D29" s="113"/>
      <c r="E29" s="108"/>
      <c r="F29" s="108"/>
      <c r="G29" s="107">
        <f t="shared" si="0"/>
        <v>1.1000000000000001</v>
      </c>
      <c r="H29" s="107" t="str">
        <f t="shared" si="1"/>
        <v>Acceptable</v>
      </c>
      <c r="I29" s="106">
        <f t="shared" si="2"/>
        <v>0</v>
      </c>
      <c r="J29" s="105">
        <f t="shared" si="3"/>
        <v>0</v>
      </c>
      <c r="K29" s="104"/>
      <c r="L29" s="82"/>
      <c r="M29" s="85"/>
      <c r="N29" s="114" t="s">
        <v>124</v>
      </c>
    </row>
    <row r="30" spans="1:14" ht="15" customHeight="1">
      <c r="A30" s="92"/>
      <c r="B30" s="110"/>
      <c r="C30" s="110"/>
      <c r="D30" s="113"/>
      <c r="E30" s="108"/>
      <c r="F30" s="108"/>
      <c r="G30" s="107">
        <f t="shared" si="0"/>
        <v>1.1000000000000001</v>
      </c>
      <c r="H30" s="107" t="str">
        <f t="shared" si="1"/>
        <v>Acceptable</v>
      </c>
      <c r="I30" s="106">
        <f t="shared" si="2"/>
        <v>0</v>
      </c>
      <c r="J30" s="105">
        <f t="shared" si="3"/>
        <v>0</v>
      </c>
      <c r="K30" s="104"/>
      <c r="L30" s="82"/>
      <c r="M30" s="85"/>
      <c r="N30" s="111" t="s">
        <v>125</v>
      </c>
    </row>
    <row r="31" spans="1:14" ht="14.65" customHeight="1">
      <c r="A31" s="92"/>
      <c r="B31" s="110"/>
      <c r="C31" s="109"/>
      <c r="D31" s="109"/>
      <c r="E31" s="108"/>
      <c r="F31" s="108"/>
      <c r="G31" s="107">
        <f t="shared" si="0"/>
        <v>1.1000000000000001</v>
      </c>
      <c r="H31" s="107" t="str">
        <f t="shared" si="1"/>
        <v>Acceptable</v>
      </c>
      <c r="I31" s="106">
        <f t="shared" si="2"/>
        <v>0</v>
      </c>
      <c r="J31" s="105">
        <f t="shared" si="3"/>
        <v>0</v>
      </c>
      <c r="K31" s="104"/>
      <c r="L31" s="82"/>
      <c r="M31" s="85"/>
      <c r="N31" s="112" t="e">
        <f>SUMPRODUCT(D14:D33,F14:F33)/R_Units</f>
        <v>#DIV/0!</v>
      </c>
    </row>
    <row r="32" spans="1:14">
      <c r="A32" s="92"/>
      <c r="B32" s="110"/>
      <c r="C32" s="109"/>
      <c r="D32" s="109"/>
      <c r="E32" s="108"/>
      <c r="F32" s="108"/>
      <c r="G32" s="107">
        <f t="shared" si="0"/>
        <v>1.1000000000000001</v>
      </c>
      <c r="H32" s="107" t="str">
        <f t="shared" si="1"/>
        <v>Acceptable</v>
      </c>
      <c r="I32" s="106">
        <f t="shared" si="2"/>
        <v>0</v>
      </c>
      <c r="J32" s="105">
        <f t="shared" si="3"/>
        <v>0</v>
      </c>
      <c r="K32" s="104"/>
      <c r="L32" s="82"/>
      <c r="M32" s="85"/>
      <c r="N32" s="111" t="s">
        <v>126</v>
      </c>
    </row>
    <row r="33" spans="1:14" ht="15.75" thickBot="1">
      <c r="A33" s="92"/>
      <c r="B33" s="110"/>
      <c r="C33" s="109"/>
      <c r="D33" s="109"/>
      <c r="E33" s="108"/>
      <c r="F33" s="108"/>
      <c r="G33" s="107">
        <f t="shared" si="0"/>
        <v>1.1000000000000001</v>
      </c>
      <c r="H33" s="107" t="str">
        <f t="shared" si="1"/>
        <v>Acceptable</v>
      </c>
      <c r="I33" s="106">
        <f t="shared" si="2"/>
        <v>0</v>
      </c>
      <c r="J33" s="105">
        <f t="shared" si="3"/>
        <v>0</v>
      </c>
      <c r="K33" s="104"/>
      <c r="L33" s="82"/>
      <c r="M33" s="85"/>
      <c r="N33" s="103" t="e">
        <f>SUMPRODUCT(D14:D33,E14:E33)/R_Units</f>
        <v>#DIV/0!</v>
      </c>
    </row>
    <row r="34" spans="1:14" ht="15.75" thickBot="1">
      <c r="A34" s="92"/>
      <c r="B34" s="102" t="s">
        <v>127</v>
      </c>
      <c r="C34" s="101">
        <f>SUMPRODUCT(C14:C33,D14:D33)</f>
        <v>0</v>
      </c>
      <c r="D34" s="1"/>
      <c r="E34" s="1"/>
      <c r="F34" s="1"/>
      <c r="G34" s="1"/>
      <c r="H34" s="1"/>
      <c r="I34" s="1"/>
      <c r="J34" s="100">
        <f>SUM(J14:J33)</f>
        <v>0</v>
      </c>
      <c r="K34" s="1"/>
      <c r="L34" s="82"/>
      <c r="M34" s="85"/>
      <c r="N34" s="99" t="s">
        <v>128</v>
      </c>
    </row>
    <row r="35" spans="1:14" ht="15.75" thickBot="1">
      <c r="A35" s="92"/>
      <c r="B35" s="98" t="s">
        <v>129</v>
      </c>
      <c r="C35" s="96"/>
      <c r="D35" s="97">
        <f>SUM(D14:D33)</f>
        <v>0</v>
      </c>
      <c r="E35" s="96"/>
      <c r="F35" s="96"/>
      <c r="G35" s="95"/>
      <c r="H35" s="95"/>
      <c r="I35" s="94"/>
      <c r="J35" s="1"/>
      <c r="K35" s="1"/>
      <c r="L35" s="82"/>
      <c r="M35" s="85"/>
      <c r="N35" s="93" t="e">
        <f>N33/N31</f>
        <v>#DIV/0!</v>
      </c>
    </row>
    <row r="36" spans="1:14">
      <c r="A36" s="92"/>
      <c r="B36" s="1"/>
      <c r="C36" s="1"/>
      <c r="D36" s="1"/>
      <c r="E36" s="1"/>
      <c r="F36" s="1"/>
      <c r="G36" s="1"/>
      <c r="H36" s="1"/>
      <c r="I36" s="1"/>
      <c r="J36" s="1"/>
      <c r="K36" s="1"/>
      <c r="L36" s="82"/>
      <c r="M36" s="85"/>
      <c r="N36" s="79"/>
    </row>
    <row r="37" spans="1:14" ht="21">
      <c r="A37" s="1"/>
      <c r="B37" s="91" t="s">
        <v>130</v>
      </c>
      <c r="C37" s="1"/>
      <c r="D37" s="1"/>
      <c r="E37" s="1"/>
      <c r="F37" s="1"/>
      <c r="G37" s="1"/>
      <c r="H37" s="1"/>
      <c r="I37" s="1"/>
      <c r="J37" s="1"/>
      <c r="K37" s="1"/>
      <c r="L37" s="82"/>
      <c r="M37" s="85"/>
      <c r="N37" s="79"/>
    </row>
    <row r="38" spans="1:14">
      <c r="A38" s="1"/>
      <c r="B38" s="1"/>
      <c r="C38" s="1"/>
      <c r="D38" s="1"/>
      <c r="E38" s="1"/>
      <c r="F38" s="1"/>
      <c r="G38" s="1"/>
      <c r="H38" s="1"/>
      <c r="I38" s="1"/>
      <c r="J38" s="1"/>
      <c r="K38" s="1"/>
      <c r="L38" s="82"/>
      <c r="M38" s="85"/>
      <c r="N38" s="79"/>
    </row>
    <row r="39" spans="1:14">
      <c r="A39" s="1"/>
      <c r="B39" s="1"/>
      <c r="C39" s="1"/>
      <c r="D39" s="1"/>
      <c r="E39" s="1"/>
      <c r="F39" s="1"/>
      <c r="G39" s="1"/>
      <c r="H39" s="1"/>
      <c r="I39" s="1"/>
      <c r="J39" s="1"/>
      <c r="K39" s="1"/>
      <c r="L39" s="82"/>
      <c r="M39" s="85"/>
      <c r="N39" s="79"/>
    </row>
    <row r="40" spans="1:14">
      <c r="A40" s="1"/>
      <c r="B40" s="1"/>
      <c r="C40" s="1"/>
      <c r="D40" s="1"/>
      <c r="E40" s="1"/>
      <c r="F40" s="1"/>
      <c r="G40" s="1"/>
      <c r="H40" s="1"/>
      <c r="I40" s="1"/>
      <c r="J40" s="1"/>
      <c r="K40" s="1"/>
      <c r="L40" s="82"/>
      <c r="M40" s="85"/>
      <c r="N40" s="79"/>
    </row>
    <row r="41" spans="1:14">
      <c r="A41" s="1"/>
      <c r="B41" s="1"/>
      <c r="C41" s="1"/>
      <c r="D41" s="1"/>
      <c r="E41" s="1"/>
      <c r="F41" s="1"/>
      <c r="G41" s="1"/>
      <c r="H41" s="1"/>
      <c r="I41" s="1"/>
      <c r="J41" s="1"/>
      <c r="K41" s="1"/>
      <c r="L41" s="82"/>
      <c r="M41" s="85"/>
      <c r="N41" s="79"/>
    </row>
    <row r="42" spans="1:14">
      <c r="A42" s="1"/>
      <c r="B42" s="1"/>
      <c r="C42" s="1"/>
      <c r="D42" s="1"/>
      <c r="E42" s="1"/>
      <c r="F42" s="1"/>
      <c r="G42" s="1"/>
      <c r="H42" s="1"/>
      <c r="I42" s="1"/>
      <c r="J42" s="1"/>
      <c r="K42" s="1"/>
      <c r="L42" s="82"/>
      <c r="M42" s="85"/>
      <c r="N42" s="79"/>
    </row>
    <row r="43" spans="1:14">
      <c r="A43" s="1"/>
      <c r="B43" s="1"/>
      <c r="C43" s="1"/>
      <c r="D43" s="1"/>
      <c r="E43" s="1"/>
      <c r="F43" s="1"/>
      <c r="G43" s="1"/>
      <c r="H43" s="1"/>
      <c r="I43" s="1"/>
      <c r="J43" s="1"/>
      <c r="K43" s="1"/>
      <c r="L43" s="82"/>
      <c r="M43" s="85"/>
      <c r="N43" s="79"/>
    </row>
    <row r="44" spans="1:14">
      <c r="A44" s="1"/>
      <c r="B44" s="1"/>
      <c r="C44" s="1"/>
      <c r="D44" s="1"/>
      <c r="E44" s="1"/>
      <c r="F44" s="1"/>
      <c r="G44" s="1"/>
      <c r="H44" s="1"/>
      <c r="I44" s="1"/>
      <c r="J44" s="1"/>
      <c r="K44" s="1"/>
      <c r="L44" s="82"/>
      <c r="M44" s="85"/>
      <c r="N44" s="79"/>
    </row>
    <row r="45" spans="1:14">
      <c r="A45" s="1"/>
      <c r="B45" s="1"/>
      <c r="C45" s="1"/>
      <c r="D45" s="1"/>
      <c r="E45" s="1"/>
      <c r="F45" s="1"/>
      <c r="G45" s="1"/>
      <c r="H45" s="1"/>
      <c r="I45" s="1"/>
      <c r="J45" s="1"/>
      <c r="K45" s="1"/>
      <c r="L45" s="82"/>
      <c r="M45" s="85"/>
      <c r="N45" s="79"/>
    </row>
    <row r="46" spans="1:14" ht="17.25" customHeight="1">
      <c r="A46" s="1"/>
      <c r="B46" s="1"/>
      <c r="C46" s="1"/>
      <c r="D46" s="1"/>
      <c r="E46" s="1"/>
      <c r="F46" s="1"/>
      <c r="G46" s="1"/>
      <c r="H46" s="1"/>
      <c r="I46" s="1"/>
      <c r="J46" s="1"/>
      <c r="K46" s="1"/>
      <c r="L46" s="82"/>
      <c r="M46" s="85"/>
      <c r="N46" s="1"/>
    </row>
    <row r="47" spans="1:14">
      <c r="A47" s="1"/>
      <c r="B47"/>
      <c r="C47" s="1"/>
      <c r="D47" s="1"/>
      <c r="E47" s="1"/>
      <c r="F47" s="1"/>
      <c r="G47" s="1"/>
      <c r="H47" s="1"/>
      <c r="I47" s="1"/>
      <c r="J47" s="1"/>
      <c r="K47" s="1"/>
      <c r="L47" s="82"/>
      <c r="M47" s="85"/>
      <c r="N47" s="1"/>
    </row>
    <row r="48" spans="1:14">
      <c r="A48" s="1"/>
      <c r="B48" s="1"/>
      <c r="C48" s="1"/>
      <c r="D48" s="1"/>
      <c r="E48" s="1"/>
      <c r="F48" s="1"/>
      <c r="G48" s="1"/>
      <c r="H48" s="1"/>
      <c r="I48" s="1"/>
      <c r="J48" s="1"/>
      <c r="K48" s="1"/>
      <c r="L48" s="82"/>
      <c r="M48" s="85"/>
      <c r="N48" s="1"/>
    </row>
    <row r="49" spans="1:16">
      <c r="A49" s="1"/>
      <c r="B49" s="1"/>
      <c r="C49" s="1"/>
      <c r="D49" s="1"/>
      <c r="E49" s="1"/>
      <c r="F49" s="1"/>
      <c r="G49" s="1"/>
      <c r="H49" s="1"/>
      <c r="I49" s="1"/>
      <c r="J49" s="1"/>
      <c r="K49" s="1"/>
      <c r="L49" s="82"/>
      <c r="M49" s="85"/>
      <c r="N49" s="1"/>
    </row>
    <row r="50" spans="1:16">
      <c r="A50" s="1"/>
      <c r="B50" s="1"/>
      <c r="C50" s="1"/>
      <c r="D50" s="1"/>
      <c r="E50" s="1"/>
      <c r="F50" s="1"/>
      <c r="G50" s="1"/>
      <c r="H50" s="1"/>
      <c r="I50" s="1"/>
      <c r="J50" s="1"/>
      <c r="K50" s="1"/>
      <c r="L50" s="82"/>
      <c r="M50" s="85"/>
      <c r="N50" s="1"/>
    </row>
    <row r="51" spans="1:16">
      <c r="A51" s="1"/>
      <c r="B51" s="1"/>
      <c r="C51" s="1"/>
      <c r="D51" s="1"/>
      <c r="E51" s="1"/>
      <c r="F51" s="1"/>
      <c r="G51" s="1"/>
      <c r="H51" s="1"/>
      <c r="I51" s="1"/>
      <c r="J51" s="1"/>
      <c r="K51" s="1"/>
      <c r="L51" s="82"/>
      <c r="M51" s="85"/>
      <c r="N51" s="1"/>
    </row>
    <row r="52" spans="1:16">
      <c r="A52" s="1"/>
      <c r="B52" s="1"/>
      <c r="C52" s="1"/>
      <c r="D52" s="1"/>
      <c r="E52" s="1"/>
      <c r="F52" s="1"/>
      <c r="G52" s="1"/>
      <c r="H52" s="1"/>
      <c r="I52" s="1"/>
      <c r="J52" s="1"/>
      <c r="K52" s="1"/>
      <c r="L52" s="82"/>
      <c r="M52" s="85"/>
      <c r="N52" s="1"/>
    </row>
    <row r="53" spans="1:16">
      <c r="A53" s="1"/>
      <c r="B53" s="1"/>
      <c r="C53" s="1"/>
      <c r="D53" s="1"/>
      <c r="E53" s="1"/>
      <c r="F53" s="1"/>
      <c r="G53" s="1"/>
      <c r="H53" s="1"/>
      <c r="I53" s="1"/>
      <c r="J53" s="1"/>
      <c r="K53" s="1"/>
      <c r="L53" s="82"/>
      <c r="M53" s="85"/>
      <c r="N53" s="1"/>
    </row>
    <row r="54" spans="1:16">
      <c r="A54" s="1"/>
      <c r="B54" s="1"/>
      <c r="C54" s="1"/>
      <c r="D54" s="1"/>
      <c r="E54" s="1"/>
      <c r="F54" s="1"/>
      <c r="G54" s="1"/>
      <c r="H54" s="1"/>
      <c r="I54" s="1"/>
      <c r="J54" s="1"/>
      <c r="K54" s="1"/>
      <c r="L54" s="1"/>
      <c r="M54" s="1"/>
      <c r="N54" s="1"/>
    </row>
    <row r="55" spans="1:16">
      <c r="A55" s="1"/>
      <c r="B55" s="1"/>
      <c r="C55" s="1"/>
      <c r="D55" s="1"/>
      <c r="E55" s="1"/>
      <c r="F55" s="1"/>
      <c r="G55" s="1"/>
      <c r="H55" s="1"/>
      <c r="I55" s="1"/>
      <c r="J55" s="1"/>
      <c r="K55" s="1"/>
      <c r="L55" s="1"/>
      <c r="M55" s="1"/>
      <c r="N55" s="1"/>
    </row>
    <row r="56" spans="1:16">
      <c r="A56" s="1"/>
      <c r="B56" s="1"/>
      <c r="C56" s="1"/>
      <c r="D56" s="1"/>
      <c r="E56" s="1"/>
      <c r="F56" s="1"/>
      <c r="G56" s="1"/>
      <c r="H56" s="1"/>
      <c r="I56" s="1"/>
      <c r="J56" s="1"/>
      <c r="K56" s="1"/>
      <c r="L56" s="1"/>
      <c r="M56" s="1"/>
      <c r="N56" s="1"/>
    </row>
    <row r="57" spans="1:16">
      <c r="A57" s="1"/>
      <c r="B57" s="1"/>
      <c r="C57" s="1"/>
      <c r="D57" s="1"/>
      <c r="E57" s="1"/>
      <c r="F57" s="1"/>
      <c r="G57" s="1"/>
      <c r="H57" s="1"/>
      <c r="I57" s="1"/>
      <c r="J57" s="1"/>
      <c r="K57" s="1"/>
      <c r="L57" s="1"/>
      <c r="M57" s="1"/>
      <c r="N57" s="1"/>
      <c r="O57" s="90"/>
      <c r="P57" s="89"/>
    </row>
    <row r="58" spans="1:16">
      <c r="A58" s="1"/>
      <c r="B58" s="1"/>
      <c r="C58" s="1"/>
      <c r="D58" s="1"/>
      <c r="E58" s="1"/>
      <c r="F58" s="1"/>
      <c r="G58" s="1"/>
      <c r="H58" s="1"/>
      <c r="I58" s="1"/>
      <c r="J58" s="1"/>
      <c r="K58" s="1"/>
      <c r="L58" s="1"/>
      <c r="M58" s="1"/>
      <c r="N58" s="1"/>
    </row>
    <row r="59" spans="1:16">
      <c r="A59" s="1"/>
      <c r="B59" s="1"/>
      <c r="C59" s="1"/>
      <c r="D59" s="1"/>
      <c r="E59" s="1"/>
      <c r="F59" s="1"/>
      <c r="G59" s="1"/>
      <c r="H59" s="1"/>
      <c r="I59" s="1"/>
      <c r="J59" s="1"/>
      <c r="K59" s="1"/>
      <c r="L59" s="1"/>
      <c r="M59" s="1"/>
      <c r="N59" s="1"/>
    </row>
    <row r="60" spans="1:16">
      <c r="A60" s="1"/>
      <c r="B60" s="1"/>
      <c r="C60" s="1"/>
      <c r="D60" s="1"/>
      <c r="E60" s="1"/>
      <c r="F60" s="1"/>
      <c r="G60" s="1"/>
      <c r="H60" s="1"/>
      <c r="I60" s="1"/>
      <c r="J60" s="1"/>
      <c r="K60" s="1"/>
      <c r="L60" s="1"/>
      <c r="M60" s="1"/>
      <c r="N60" s="1"/>
    </row>
    <row r="61" spans="1:16">
      <c r="A61" s="1"/>
      <c r="B61" s="1"/>
      <c r="C61" s="1"/>
      <c r="D61" s="1"/>
      <c r="E61" s="1"/>
      <c r="F61" s="1"/>
      <c r="G61" s="1"/>
      <c r="H61" s="1"/>
      <c r="I61" s="1"/>
      <c r="J61" s="1"/>
      <c r="K61" s="1"/>
      <c r="L61" s="1"/>
      <c r="M61" s="1"/>
      <c r="N61" s="1"/>
    </row>
    <row r="62" spans="1:16">
      <c r="A62" s="1"/>
      <c r="B62" s="1"/>
      <c r="C62" s="1"/>
      <c r="D62" s="1"/>
      <c r="E62" s="1"/>
      <c r="F62" s="1"/>
      <c r="G62" s="1"/>
      <c r="H62" s="1"/>
      <c r="I62" s="1"/>
      <c r="J62" s="1"/>
      <c r="K62" s="1"/>
      <c r="L62" s="1"/>
      <c r="M62" s="1"/>
      <c r="N62" s="1"/>
    </row>
    <row r="63" spans="1:16">
      <c r="A63" s="1"/>
      <c r="B63" s="1"/>
      <c r="C63" s="1"/>
      <c r="D63" s="1"/>
      <c r="E63" s="1"/>
      <c r="F63" s="1"/>
      <c r="G63" s="1"/>
      <c r="H63" s="1"/>
      <c r="I63" s="1"/>
      <c r="J63" s="1"/>
      <c r="K63" s="1"/>
      <c r="L63" s="82"/>
      <c r="M63" s="85"/>
      <c r="N63" s="1"/>
    </row>
    <row r="64" spans="1:16">
      <c r="A64" s="1"/>
      <c r="B64" s="1"/>
      <c r="C64" s="1"/>
      <c r="D64" s="1"/>
      <c r="E64" s="1"/>
      <c r="F64" s="1"/>
      <c r="G64" s="1"/>
      <c r="H64" s="1"/>
      <c r="I64" s="1"/>
      <c r="J64" s="1"/>
      <c r="K64" s="1"/>
      <c r="L64" s="82"/>
      <c r="M64" s="85"/>
      <c r="N64" s="1"/>
    </row>
    <row r="65" spans="1:15">
      <c r="A65" s="1"/>
      <c r="B65" s="1"/>
      <c r="C65" s="1"/>
      <c r="D65" s="1"/>
      <c r="E65" s="1"/>
      <c r="F65" s="1"/>
      <c r="G65" s="1"/>
      <c r="H65" s="1"/>
      <c r="I65" s="1"/>
      <c r="J65" s="1"/>
      <c r="K65" s="1"/>
      <c r="L65" s="82"/>
      <c r="M65" s="85"/>
      <c r="N65" s="1"/>
    </row>
    <row r="66" spans="1:15">
      <c r="A66" s="1"/>
      <c r="B66" s="1"/>
      <c r="C66" s="1"/>
      <c r="D66" s="1"/>
      <c r="E66" s="1"/>
      <c r="F66" s="1"/>
      <c r="G66" s="1"/>
      <c r="H66" s="1"/>
      <c r="I66" s="1"/>
      <c r="J66" s="1"/>
      <c r="K66" s="1"/>
      <c r="L66" s="82"/>
      <c r="M66" s="88"/>
      <c r="N66" s="1"/>
    </row>
    <row r="67" spans="1:15">
      <c r="A67" s="1"/>
      <c r="B67" s="1"/>
      <c r="C67" s="1"/>
      <c r="D67" s="1"/>
      <c r="E67" s="1"/>
      <c r="F67" s="1"/>
      <c r="G67" s="1"/>
      <c r="H67" s="1"/>
      <c r="I67" s="1"/>
      <c r="J67" s="1"/>
      <c r="K67" s="1"/>
      <c r="L67" s="82"/>
      <c r="M67" s="79"/>
      <c r="N67" s="1"/>
    </row>
    <row r="68" spans="1:15">
      <c r="A68" s="1"/>
      <c r="B68" s="1"/>
      <c r="C68" s="1"/>
      <c r="D68" s="1"/>
      <c r="E68" s="1"/>
      <c r="F68" s="1"/>
      <c r="G68" s="1"/>
      <c r="H68" s="1"/>
      <c r="I68" s="1"/>
      <c r="J68" s="1"/>
      <c r="K68" s="1"/>
      <c r="L68" s="82"/>
      <c r="M68" s="87"/>
      <c r="N68" s="1"/>
    </row>
    <row r="69" spans="1:15" ht="23.25" customHeight="1">
      <c r="A69" s="84"/>
      <c r="B69" s="79"/>
      <c r="C69" s="79"/>
      <c r="D69" s="79"/>
      <c r="E69" s="79"/>
      <c r="F69" s="79"/>
      <c r="G69" s="79"/>
      <c r="H69" s="79"/>
      <c r="I69" s="79"/>
      <c r="J69" s="1"/>
      <c r="K69" s="1"/>
      <c r="L69" s="82"/>
      <c r="M69" s="85"/>
      <c r="N69" s="1"/>
    </row>
    <row r="70" spans="1:15">
      <c r="A70" s="84"/>
      <c r="B70" s="79"/>
      <c r="C70" s="79"/>
      <c r="D70" s="79"/>
      <c r="E70" s="79"/>
      <c r="F70" s="79"/>
      <c r="G70" s="79"/>
      <c r="H70" s="79"/>
      <c r="I70" s="79"/>
      <c r="J70" s="1"/>
      <c r="K70" s="1"/>
      <c r="L70" s="82"/>
      <c r="M70" s="86"/>
      <c r="N70" s="1"/>
    </row>
    <row r="71" spans="1:15" s="80" customFormat="1">
      <c r="A71" s="84"/>
      <c r="B71" s="79"/>
      <c r="C71" s="79"/>
      <c r="D71" s="79"/>
      <c r="E71" s="79"/>
      <c r="F71" s="79"/>
      <c r="G71" s="79"/>
      <c r="H71" s="79"/>
      <c r="I71" s="79"/>
      <c r="J71" s="1"/>
      <c r="K71" s="1"/>
      <c r="L71" s="82"/>
      <c r="M71" s="85"/>
      <c r="N71" s="1"/>
      <c r="O71" s="79"/>
    </row>
    <row r="72" spans="1:15">
      <c r="A72" s="84"/>
      <c r="B72" s="79"/>
      <c r="C72" s="79"/>
      <c r="D72" s="79"/>
      <c r="E72" s="79"/>
      <c r="F72" s="79"/>
      <c r="G72" s="79"/>
      <c r="H72" s="79"/>
      <c r="I72" s="79"/>
      <c r="J72" s="1"/>
      <c r="K72" s="1"/>
      <c r="L72" s="82"/>
      <c r="M72" s="79"/>
      <c r="N72" s="1"/>
    </row>
    <row r="73" spans="1:15">
      <c r="A73" s="83"/>
      <c r="B73" s="79"/>
      <c r="C73" s="79"/>
      <c r="D73" s="79"/>
      <c r="E73" s="79"/>
      <c r="F73" s="79"/>
      <c r="G73" s="79"/>
      <c r="H73" s="79"/>
      <c r="I73" s="79"/>
      <c r="J73" s="1"/>
      <c r="K73" s="1"/>
      <c r="L73" s="82"/>
      <c r="M73" s="79"/>
      <c r="N73" s="1"/>
    </row>
    <row r="74" spans="1:15">
      <c r="A74" s="83"/>
      <c r="B74" s="79"/>
      <c r="C74" s="79"/>
      <c r="D74" s="79"/>
      <c r="E74" s="79"/>
      <c r="F74" s="79"/>
      <c r="G74" s="79"/>
      <c r="H74" s="79"/>
      <c r="I74" s="79"/>
      <c r="J74" s="1"/>
      <c r="K74" s="1"/>
      <c r="L74" s="82"/>
      <c r="M74" s="79"/>
      <c r="N74" s="1"/>
    </row>
    <row r="75" spans="1:15" s="80" customFormat="1">
      <c r="A75" s="83"/>
      <c r="B75" s="79"/>
      <c r="C75" s="79"/>
      <c r="D75" s="79"/>
      <c r="E75" s="79"/>
      <c r="F75" s="79"/>
      <c r="G75" s="79"/>
      <c r="H75" s="79"/>
      <c r="I75" s="79"/>
      <c r="J75" s="1"/>
      <c r="K75" s="1"/>
      <c r="L75" s="79"/>
      <c r="M75" s="79"/>
      <c r="N75" s="1"/>
      <c r="O75" s="79"/>
    </row>
    <row r="76" spans="1:15">
      <c r="A76" s="79"/>
      <c r="B76" s="79"/>
      <c r="C76" s="79"/>
      <c r="D76" s="79"/>
      <c r="E76" s="79"/>
      <c r="F76" s="79"/>
      <c r="G76" s="79"/>
      <c r="H76" s="79"/>
      <c r="I76" s="79"/>
      <c r="J76" s="1"/>
      <c r="K76" s="1"/>
      <c r="L76" s="79"/>
      <c r="M76" s="79"/>
      <c r="N76" s="1"/>
    </row>
    <row r="77" spans="1:15">
      <c r="A77" s="79"/>
      <c r="B77" s="79"/>
      <c r="C77" s="79"/>
      <c r="D77" s="79"/>
      <c r="E77" s="79"/>
      <c r="F77" s="79"/>
      <c r="G77" s="79"/>
      <c r="H77" s="79"/>
      <c r="I77" s="79"/>
      <c r="J77" s="1"/>
      <c r="K77" s="1"/>
      <c r="L77" s="79"/>
      <c r="M77" s="79"/>
      <c r="N77" s="1"/>
    </row>
    <row r="78" spans="1:15">
      <c r="A78" s="79"/>
      <c r="B78" s="79"/>
      <c r="C78" s="79"/>
      <c r="D78" s="79"/>
      <c r="E78" s="79"/>
      <c r="F78" s="79"/>
      <c r="G78" s="79"/>
      <c r="H78" s="79"/>
      <c r="I78" s="79"/>
      <c r="J78" s="1"/>
      <c r="K78" s="1"/>
      <c r="L78" s="79"/>
      <c r="M78" s="79"/>
      <c r="N78" s="1"/>
    </row>
    <row r="79" spans="1:15">
      <c r="A79" s="79"/>
      <c r="B79" s="79"/>
      <c r="C79" s="79"/>
      <c r="D79" s="79"/>
      <c r="E79" s="79"/>
      <c r="F79" s="79"/>
      <c r="G79" s="79"/>
      <c r="H79" s="79"/>
      <c r="I79" s="79"/>
      <c r="J79" s="1"/>
      <c r="K79" s="1"/>
      <c r="L79" s="79"/>
      <c r="M79" s="79"/>
      <c r="N79" s="1"/>
    </row>
    <row r="80" spans="1:15">
      <c r="A80" s="79"/>
      <c r="B80" s="79"/>
      <c r="C80" s="79"/>
      <c r="D80" s="79"/>
      <c r="E80" s="79"/>
      <c r="F80" s="79"/>
      <c r="G80" s="79"/>
      <c r="H80" s="79"/>
      <c r="I80" s="79"/>
      <c r="J80" s="1"/>
      <c r="K80" s="1"/>
      <c r="L80" s="79"/>
      <c r="M80" s="79"/>
      <c r="N80" s="1"/>
    </row>
    <row r="81" spans="1:16" customFormat="1" ht="10.15" customHeight="1">
      <c r="A81" s="79"/>
      <c r="B81" s="79"/>
      <c r="C81" s="79"/>
      <c r="D81" s="79"/>
      <c r="E81" s="79"/>
      <c r="F81" s="79"/>
      <c r="G81" s="79"/>
      <c r="H81" s="79"/>
      <c r="I81" s="79"/>
      <c r="J81" s="1"/>
      <c r="K81" s="1"/>
      <c r="L81" s="82"/>
      <c r="M81" s="82"/>
      <c r="N81" s="1"/>
      <c r="O81" s="82"/>
      <c r="P81" s="81"/>
    </row>
    <row r="82" spans="1:16">
      <c r="A82" s="79"/>
      <c r="B82" s="79"/>
      <c r="C82" s="79"/>
      <c r="D82" s="79"/>
      <c r="E82" s="79"/>
      <c r="F82" s="79"/>
      <c r="G82" s="79"/>
      <c r="H82" s="79"/>
      <c r="I82" s="79"/>
      <c r="J82" s="1"/>
      <c r="K82" s="1"/>
      <c r="L82" s="79"/>
      <c r="M82" s="79"/>
      <c r="N82" s="1"/>
    </row>
    <row r="83" spans="1:16">
      <c r="A83" s="79"/>
      <c r="B83" s="79"/>
      <c r="C83" s="79"/>
      <c r="D83" s="79"/>
      <c r="E83" s="79"/>
      <c r="F83" s="79"/>
      <c r="G83" s="79"/>
      <c r="H83" s="79"/>
      <c r="I83" s="79"/>
      <c r="J83" s="1"/>
      <c r="K83" s="1"/>
      <c r="L83" s="79"/>
      <c r="M83" s="79"/>
      <c r="N83" s="1"/>
    </row>
    <row r="84" spans="1:16">
      <c r="N84"/>
    </row>
    <row r="85" spans="1:16">
      <c r="N85"/>
    </row>
    <row r="86" spans="1:16">
      <c r="N86"/>
    </row>
    <row r="87" spans="1:16">
      <c r="N87"/>
    </row>
    <row r="88" spans="1:16">
      <c r="N88"/>
    </row>
    <row r="89" spans="1:16">
      <c r="N89"/>
    </row>
    <row r="90" spans="1:16">
      <c r="N90"/>
    </row>
    <row r="91" spans="1:16">
      <c r="N91"/>
    </row>
    <row r="92" spans="1:16">
      <c r="N92"/>
    </row>
    <row r="93" spans="1:16">
      <c r="A93"/>
    </row>
    <row r="94" spans="1:16">
      <c r="A94"/>
    </row>
  </sheetData>
  <sheetProtection algorithmName="SHA-512" hashValue="P20YHkPJCorphJNzNIFD10Hw7jjXQyp6AJO+Qfna08/vwD0RjrQCx0xRN5WIGsvBYJ9W+YOX70yS/VoL0d/ARA==" saltValue="Jd/u0sgppJYC7C+R/hKx/w==" spinCount="100000" sheet="1" objects="1" scenarios="1"/>
  <mergeCells count="5">
    <mergeCell ref="B3:K3"/>
    <mergeCell ref="B6:C6"/>
    <mergeCell ref="N8:N9"/>
    <mergeCell ref="N20:N21"/>
    <mergeCell ref="N18:N19"/>
  </mergeCells>
  <conditionalFormatting sqref="G14:G33">
    <cfRule type="cellIs" dxfId="65" priority="7" operator="lessThanOrEqual">
      <formula>1.1</formula>
    </cfRule>
    <cfRule type="cellIs" dxfId="64" priority="8" operator="greaterThan">
      <formula>1.1</formula>
    </cfRule>
  </conditionalFormatting>
  <conditionalFormatting sqref="N35">
    <cfRule type="cellIs" dxfId="63" priority="5" operator="greaterThan">
      <formula>1.1</formula>
    </cfRule>
    <cfRule type="cellIs" dxfId="62" priority="6" operator="lessThanOrEqual">
      <formula>1.1</formula>
    </cfRule>
  </conditionalFormatting>
  <conditionalFormatting sqref="H14:H33">
    <cfRule type="containsText" dxfId="61" priority="3" operator="containsText" text="Unacceptable">
      <formula>NOT(ISERROR(SEARCH("Unacceptable",H14)))</formula>
    </cfRule>
    <cfRule type="containsText" dxfId="60" priority="4" operator="containsText" text="Acceptable">
      <formula>NOT(ISERROR(SEARCH("Acceptable",H14)))</formula>
    </cfRule>
  </conditionalFormatting>
  <conditionalFormatting sqref="N27">
    <cfRule type="containsText" dxfId="59" priority="1" operator="containsText" text="All units are below 110% of MMR: Project is Eligible">
      <formula>NOT(ISERROR(SEARCH("All units are below 110% of MMR: Project is Eligible",N27)))</formula>
    </cfRule>
    <cfRule type="containsText" dxfId="58" priority="2" operator="containsText" text="Project has at least one unit above 110% of MMR and is not eligible">
      <formula>NOT(ISERROR(SEARCH("Project has at least one unit above 110% of MMR and is not eligible",N27)))</formula>
    </cfRule>
  </conditionalFormatting>
  <dataValidations count="1">
    <dataValidation type="list" allowBlank="1" showInputMessage="1" showErrorMessage="1" sqref="B14:B33" xr:uid="{4F740CE2-26B8-49DA-A2FC-82A6F542BA16}">
      <formula1>$G$5:$G$10</formula1>
    </dataValidation>
  </dataValidations>
  <hyperlinks>
    <hyperlink ref="N6" r:id="rId1" location="Profile/1/1/Canada" display="You can access the HMI via this link" xr:uid="{37236BB2-6A23-4EAA-9954-D642BEB83A79}"/>
  </hyperlinks>
  <pageMargins left="0.7" right="0.7" top="0.75" bottom="0.75" header="0.3" footer="0.3"/>
  <pageSetup orientation="portrait" r:id="rId2"/>
  <headerFooter>
    <oddHeader>&amp;C&amp;"Calibri"&amp;10&amp;K000000 Unclassified-Non classifié&amp;1#_x000D_</oddHeader>
    <oddFooter>&amp;C_x000D_&amp;1#&amp;"Calibri"&amp;10&amp;K000000 Unclassified-Non classifié</oddFooter>
  </headerFooter>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78974-90CE-4CB0-A22C-18E7CF8A67DB}">
  <dimension ref="A1:XFB140"/>
  <sheetViews>
    <sheetView topLeftCell="A12" zoomScale="70" zoomScaleNormal="70" workbookViewId="0">
      <selection activeCell="E33" sqref="E33"/>
    </sheetView>
  </sheetViews>
  <sheetFormatPr defaultColWidth="9.28515625" defaultRowHeight="15"/>
  <cols>
    <col min="1" max="1" width="3.42578125" style="1" customWidth="1"/>
    <col min="2" max="2" width="60.28515625" customWidth="1"/>
    <col min="3" max="4" width="19.28515625" customWidth="1"/>
    <col min="5" max="5" width="15.42578125" customWidth="1"/>
    <col min="6" max="6" width="14.42578125" customWidth="1"/>
    <col min="7" max="7" width="1.5703125" customWidth="1"/>
    <col min="8" max="8" width="13.42578125" bestFit="1" customWidth="1"/>
    <col min="9" max="9" width="14.28515625" bestFit="1" customWidth="1"/>
    <col min="10" max="10" width="33.7109375" customWidth="1"/>
    <col min="11" max="11" width="19" customWidth="1"/>
    <col min="12" max="12" width="1.7109375" style="1" customWidth="1"/>
    <col min="13" max="13" width="4.7109375" customWidth="1"/>
    <col min="16" max="16" width="25.5703125" customWidth="1"/>
    <col min="17" max="17" width="20" customWidth="1"/>
    <col min="20" max="20" width="40.7109375" customWidth="1"/>
    <col min="21" max="21" width="25" customWidth="1"/>
    <col min="22" max="22" width="12.28515625" customWidth="1"/>
    <col min="26" max="26" width="11.42578125" customWidth="1"/>
    <col min="27" max="27" width="10.140625" customWidth="1"/>
    <col min="33" max="33" width="17.28515625" customWidth="1"/>
    <col min="34" max="34" width="24" customWidth="1"/>
    <col min="37" max="37" width="24.42578125" customWidth="1"/>
    <col min="38" max="38" width="18.7109375" customWidth="1"/>
    <col min="41" max="41" width="16.28515625" customWidth="1"/>
  </cols>
  <sheetData>
    <row r="1" spans="1:27">
      <c r="B1" s="346" t="s">
        <v>14</v>
      </c>
      <c r="C1" s="345"/>
      <c r="D1" s="1"/>
      <c r="E1" s="1"/>
      <c r="F1" s="1"/>
      <c r="G1" s="1"/>
      <c r="H1" s="1"/>
      <c r="I1" s="1"/>
      <c r="J1" s="1"/>
      <c r="K1" s="1"/>
      <c r="M1" s="1"/>
      <c r="N1" s="1"/>
      <c r="O1" s="1"/>
      <c r="P1" s="1"/>
      <c r="Q1" s="1"/>
      <c r="R1" s="1"/>
      <c r="S1" s="1"/>
      <c r="T1" s="1"/>
      <c r="U1" s="1"/>
      <c r="V1" s="1"/>
      <c r="W1" s="1"/>
      <c r="X1" s="1"/>
      <c r="Y1" s="1"/>
      <c r="Z1" s="1"/>
      <c r="AA1" s="1"/>
    </row>
    <row r="2" spans="1:27" ht="23.25" customHeight="1">
      <c r="A2" s="726" t="s">
        <v>131</v>
      </c>
      <c r="B2" s="727"/>
      <c r="C2" s="727"/>
      <c r="D2" s="727"/>
      <c r="E2" s="727"/>
      <c r="F2" s="727"/>
      <c r="G2" s="727"/>
      <c r="H2" s="727"/>
      <c r="I2" s="727"/>
      <c r="J2" s="727"/>
      <c r="K2" s="727"/>
      <c r="M2" s="344" t="s">
        <v>16</v>
      </c>
      <c r="N2" s="1"/>
      <c r="O2" s="1"/>
      <c r="P2" s="1"/>
      <c r="Q2" s="1"/>
      <c r="R2" s="1"/>
      <c r="S2" s="1"/>
      <c r="T2" s="1"/>
      <c r="U2" s="1"/>
      <c r="V2" s="1"/>
      <c r="W2" s="1"/>
      <c r="X2" s="1"/>
      <c r="Y2" s="1"/>
      <c r="Z2" s="1"/>
      <c r="AA2" s="1"/>
    </row>
    <row r="3" spans="1:27">
      <c r="A3" s="343"/>
      <c r="B3" s="135"/>
      <c r="C3" s="135"/>
      <c r="D3" s="135"/>
      <c r="E3" s="342"/>
      <c r="F3" s="135"/>
      <c r="G3" s="135"/>
      <c r="H3" s="150"/>
      <c r="I3" s="150"/>
      <c r="J3" s="150"/>
      <c r="K3" s="1"/>
      <c r="M3" s="259" t="s">
        <v>132</v>
      </c>
      <c r="N3" s="1"/>
      <c r="O3" s="1"/>
      <c r="P3" s="1"/>
      <c r="Q3" s="1"/>
      <c r="R3" s="1"/>
      <c r="S3" s="1"/>
      <c r="T3" s="1"/>
      <c r="U3" s="1"/>
      <c r="V3" s="1"/>
      <c r="W3" s="1"/>
      <c r="X3" s="1"/>
      <c r="Y3" s="1"/>
      <c r="Z3" s="1"/>
      <c r="AA3" s="1"/>
    </row>
    <row r="4" spans="1:27" ht="45">
      <c r="A4" s="153"/>
      <c r="B4" s="253" t="s">
        <v>133</v>
      </c>
      <c r="C4" s="1"/>
      <c r="D4" s="1"/>
      <c r="F4" s="1"/>
      <c r="G4" s="82"/>
      <c r="H4" s="340" t="s">
        <v>134</v>
      </c>
      <c r="I4" s="341" t="s">
        <v>135</v>
      </c>
      <c r="J4" s="340" t="s">
        <v>136</v>
      </c>
      <c r="K4" s="1"/>
      <c r="M4" s="259" t="s">
        <v>137</v>
      </c>
      <c r="N4" s="1"/>
      <c r="O4" s="1"/>
      <c r="P4" s="1"/>
      <c r="Q4" s="1"/>
      <c r="R4" s="1"/>
      <c r="S4" s="1"/>
      <c r="T4" s="1"/>
      <c r="U4" s="1"/>
      <c r="V4" s="1"/>
      <c r="W4" s="1"/>
      <c r="X4" s="1"/>
      <c r="Y4" s="1"/>
      <c r="Z4" s="1"/>
      <c r="AA4" s="1"/>
    </row>
    <row r="5" spans="1:27">
      <c r="A5" s="153"/>
      <c r="B5" s="339" t="s">
        <v>138</v>
      </c>
      <c r="C5" s="294"/>
      <c r="D5" s="293"/>
      <c r="E5" s="338">
        <f>J5</f>
        <v>0</v>
      </c>
      <c r="F5" s="294"/>
      <c r="G5" s="337"/>
      <c r="H5" s="110">
        <v>0</v>
      </c>
      <c r="I5" s="336"/>
      <c r="J5" s="335">
        <f>H5+I5</f>
        <v>0</v>
      </c>
      <c r="K5" s="1"/>
      <c r="M5" s="1"/>
      <c r="N5" s="1"/>
      <c r="O5" s="1"/>
      <c r="P5" s="1"/>
      <c r="Q5" s="1"/>
      <c r="R5" s="1"/>
      <c r="S5" s="1"/>
      <c r="T5" s="1"/>
      <c r="U5" s="1"/>
      <c r="V5" s="1"/>
      <c r="W5" s="1"/>
      <c r="X5" s="1"/>
      <c r="Y5" s="1"/>
      <c r="Z5" s="1"/>
      <c r="AA5" s="1"/>
    </row>
    <row r="6" spans="1:27">
      <c r="A6" s="153"/>
      <c r="B6" s="334" t="s">
        <v>139</v>
      </c>
      <c r="C6" s="1"/>
      <c r="D6" s="6"/>
      <c r="E6" s="333">
        <f>IF(J5=0,0,J6)</f>
        <v>0</v>
      </c>
      <c r="F6" s="275"/>
      <c r="G6" s="332"/>
      <c r="H6" s="331">
        <f>IF(J5=0,0,H5/J5)</f>
        <v>0</v>
      </c>
      <c r="I6" s="330">
        <f>IF(J5=0,0,I5/J5)</f>
        <v>0</v>
      </c>
      <c r="J6" s="329">
        <f>SUM(H6:I6)</f>
        <v>0</v>
      </c>
      <c r="K6" s="1"/>
      <c r="M6" s="728" t="s">
        <v>140</v>
      </c>
      <c r="N6" s="729"/>
      <c r="O6" s="729"/>
      <c r="P6" s="729"/>
      <c r="Q6" s="729"/>
      <c r="R6" s="729"/>
      <c r="S6" s="729"/>
      <c r="T6" s="730"/>
      <c r="U6" s="1"/>
      <c r="V6" s="1"/>
      <c r="W6" s="1"/>
      <c r="X6" s="1"/>
      <c r="Y6" s="1"/>
      <c r="Z6" s="1"/>
      <c r="AA6" s="1"/>
    </row>
    <row r="7" spans="1:27">
      <c r="A7" s="153"/>
      <c r="B7" s="328" t="s">
        <v>141</v>
      </c>
      <c r="C7" s="215"/>
      <c r="D7" s="214"/>
      <c r="E7" s="327">
        <f>R_Units</f>
        <v>0</v>
      </c>
      <c r="F7" s="1"/>
      <c r="G7" s="82"/>
      <c r="H7" s="1"/>
      <c r="I7" s="1"/>
      <c r="J7" s="1"/>
      <c r="K7" s="1"/>
      <c r="M7" s="153"/>
      <c r="N7" s="326" t="s">
        <v>142</v>
      </c>
      <c r="O7" s="1"/>
      <c r="P7" s="1"/>
      <c r="Q7" s="1"/>
      <c r="R7" s="326" t="s">
        <v>143</v>
      </c>
      <c r="S7" s="1"/>
      <c r="T7" s="6"/>
      <c r="U7" s="1"/>
      <c r="V7" s="1"/>
      <c r="W7" s="1"/>
      <c r="X7" s="1"/>
      <c r="Y7" s="1"/>
      <c r="Z7" s="1"/>
      <c r="AA7" s="1"/>
    </row>
    <row r="8" spans="1:27" ht="21" customHeight="1">
      <c r="A8" s="153"/>
      <c r="B8" s="325"/>
      <c r="C8" s="1"/>
      <c r="D8" s="1"/>
      <c r="E8" s="1"/>
      <c r="F8" s="1"/>
      <c r="G8" s="1"/>
      <c r="H8" s="1"/>
      <c r="I8" s="1"/>
      <c r="J8" s="1"/>
      <c r="K8" s="1"/>
      <c r="M8" s="285" t="s">
        <v>8</v>
      </c>
      <c r="N8" s="1" t="s">
        <v>144</v>
      </c>
      <c r="O8" s="1"/>
      <c r="P8" s="1"/>
      <c r="Q8" s="284" t="s">
        <v>145</v>
      </c>
      <c r="R8" s="1" t="s">
        <v>146</v>
      </c>
      <c r="S8" s="1"/>
      <c r="T8" s="6"/>
      <c r="U8" s="1"/>
      <c r="V8" s="1"/>
      <c r="W8" s="1"/>
      <c r="X8" s="1"/>
      <c r="Y8" s="1"/>
      <c r="Z8" s="1"/>
      <c r="AA8" s="1"/>
    </row>
    <row r="9" spans="1:27" ht="20.25" customHeight="1">
      <c r="A9" s="153"/>
      <c r="B9" s="303" t="s">
        <v>147</v>
      </c>
      <c r="C9" s="303"/>
      <c r="D9" s="303"/>
      <c r="E9" s="302" t="s">
        <v>148</v>
      </c>
      <c r="F9" s="324" t="s">
        <v>149</v>
      </c>
      <c r="G9" s="323"/>
      <c r="H9" s="731" t="s">
        <v>150</v>
      </c>
      <c r="I9" s="731"/>
      <c r="J9" s="731"/>
      <c r="K9" s="322" t="s">
        <v>114</v>
      </c>
      <c r="M9" s="285" t="s">
        <v>8</v>
      </c>
      <c r="N9" s="1" t="s">
        <v>151</v>
      </c>
      <c r="O9" s="1"/>
      <c r="P9" s="1"/>
      <c r="Q9" s="284" t="s">
        <v>145</v>
      </c>
      <c r="R9" s="1" t="s">
        <v>152</v>
      </c>
      <c r="S9" s="1"/>
      <c r="T9" s="6"/>
      <c r="U9" s="1"/>
      <c r="V9" s="1"/>
      <c r="W9" s="1"/>
      <c r="X9" s="1"/>
      <c r="Y9" s="1"/>
      <c r="Z9" s="1"/>
      <c r="AA9" s="1"/>
    </row>
    <row r="10" spans="1:27" ht="15.75">
      <c r="A10" s="153"/>
      <c r="B10" s="297" t="s">
        <v>153</v>
      </c>
      <c r="C10" s="96"/>
      <c r="D10" s="96"/>
      <c r="E10" s="318"/>
      <c r="F10" s="290">
        <f t="shared" ref="F10:F20" si="0">IF($E$7=0,0,E10/$E$7)</f>
        <v>0</v>
      </c>
      <c r="G10" s="82"/>
      <c r="H10" s="317">
        <f t="shared" ref="H10:H19" si="1">E10*H$6</f>
        <v>0</v>
      </c>
      <c r="I10" s="317">
        <f t="shared" ref="I10:I19" si="2">E10*I$6</f>
        <v>0</v>
      </c>
      <c r="J10" s="316">
        <f t="shared" ref="J10:J20" si="3">SUM(H10:I10)</f>
        <v>0</v>
      </c>
      <c r="K10" s="319"/>
      <c r="M10" s="285" t="s">
        <v>8</v>
      </c>
      <c r="N10" s="1" t="s">
        <v>154</v>
      </c>
      <c r="O10" s="1"/>
      <c r="P10" s="1"/>
      <c r="Q10" s="284" t="s">
        <v>145</v>
      </c>
      <c r="R10" s="1" t="s">
        <v>155</v>
      </c>
      <c r="S10" s="1"/>
      <c r="T10" s="6"/>
      <c r="U10" s="1"/>
      <c r="V10" s="1"/>
      <c r="W10" s="1"/>
      <c r="X10" s="1"/>
      <c r="Y10" s="1"/>
      <c r="Z10" s="1"/>
      <c r="AA10" s="1"/>
    </row>
    <row r="11" spans="1:27" ht="15.75">
      <c r="A11" s="153"/>
      <c r="B11" s="297" t="s">
        <v>156</v>
      </c>
      <c r="C11" s="96"/>
      <c r="D11" s="96"/>
      <c r="E11" s="318"/>
      <c r="F11" s="290">
        <f t="shared" si="0"/>
        <v>0</v>
      </c>
      <c r="G11" s="82"/>
      <c r="H11" s="317">
        <f t="shared" si="1"/>
        <v>0</v>
      </c>
      <c r="I11" s="317">
        <f t="shared" si="2"/>
        <v>0</v>
      </c>
      <c r="J11" s="316">
        <f t="shared" si="3"/>
        <v>0</v>
      </c>
      <c r="K11" s="319"/>
      <c r="M11" s="285" t="s">
        <v>8</v>
      </c>
      <c r="N11" s="1" t="s">
        <v>157</v>
      </c>
      <c r="O11" s="1"/>
      <c r="P11" s="1"/>
      <c r="Q11" s="284" t="s">
        <v>145</v>
      </c>
      <c r="R11" s="1" t="s">
        <v>158</v>
      </c>
      <c r="S11" s="1"/>
      <c r="T11" s="6"/>
      <c r="U11" s="1"/>
      <c r="V11" s="1"/>
      <c r="W11" s="1"/>
      <c r="X11" s="1"/>
      <c r="Y11" s="1"/>
      <c r="Z11" s="1"/>
      <c r="AA11" s="1"/>
    </row>
    <row r="12" spans="1:27" ht="15.75">
      <c r="A12" s="153"/>
      <c r="B12" s="297" t="s">
        <v>159</v>
      </c>
      <c r="C12" s="96"/>
      <c r="D12" s="96"/>
      <c r="E12" s="318"/>
      <c r="F12" s="290">
        <f t="shared" si="0"/>
        <v>0</v>
      </c>
      <c r="G12" s="82"/>
      <c r="H12" s="317">
        <f t="shared" si="1"/>
        <v>0</v>
      </c>
      <c r="I12" s="317">
        <f t="shared" si="2"/>
        <v>0</v>
      </c>
      <c r="J12" s="316">
        <f t="shared" si="3"/>
        <v>0</v>
      </c>
      <c r="K12" s="319"/>
      <c r="M12" s="285" t="s">
        <v>8</v>
      </c>
      <c r="N12" s="1" t="s">
        <v>160</v>
      </c>
      <c r="O12" s="1"/>
      <c r="P12" s="1"/>
      <c r="Q12" s="284" t="s">
        <v>145</v>
      </c>
      <c r="R12" s="1" t="s">
        <v>161</v>
      </c>
      <c r="S12" s="1"/>
      <c r="T12" s="6"/>
      <c r="U12" s="1"/>
      <c r="V12" s="1"/>
      <c r="W12" s="1"/>
      <c r="X12" s="1"/>
      <c r="Y12" s="1"/>
      <c r="Z12" s="1"/>
      <c r="AA12" s="1"/>
    </row>
    <row r="13" spans="1:27" ht="15.75">
      <c r="A13" s="153"/>
      <c r="B13" s="297" t="s">
        <v>162</v>
      </c>
      <c r="C13" s="96"/>
      <c r="D13" s="96"/>
      <c r="E13" s="318"/>
      <c r="F13" s="290">
        <f t="shared" si="0"/>
        <v>0</v>
      </c>
      <c r="G13" s="82"/>
      <c r="H13" s="317">
        <f t="shared" si="1"/>
        <v>0</v>
      </c>
      <c r="I13" s="317">
        <f t="shared" si="2"/>
        <v>0</v>
      </c>
      <c r="J13" s="316">
        <f t="shared" si="3"/>
        <v>0</v>
      </c>
      <c r="K13" s="319"/>
      <c r="M13" s="285" t="s">
        <v>8</v>
      </c>
      <c r="N13" s="1" t="s">
        <v>163</v>
      </c>
      <c r="O13" s="1"/>
      <c r="P13" s="1"/>
      <c r="Q13" s="321"/>
      <c r="R13" s="1"/>
      <c r="S13" s="1"/>
      <c r="T13" s="6"/>
      <c r="U13" s="1"/>
      <c r="V13" s="1"/>
      <c r="W13" s="1"/>
      <c r="X13" s="1"/>
      <c r="Y13" s="1"/>
      <c r="Z13" s="1"/>
      <c r="AA13" s="1"/>
    </row>
    <row r="14" spans="1:27" ht="15.75">
      <c r="A14" s="153"/>
      <c r="B14" s="297" t="s">
        <v>164</v>
      </c>
      <c r="C14" s="96"/>
      <c r="D14" s="96"/>
      <c r="E14" s="318"/>
      <c r="F14" s="290">
        <f t="shared" si="0"/>
        <v>0</v>
      </c>
      <c r="G14" s="82"/>
      <c r="H14" s="317">
        <f t="shared" si="1"/>
        <v>0</v>
      </c>
      <c r="I14" s="317">
        <f t="shared" si="2"/>
        <v>0</v>
      </c>
      <c r="J14" s="316">
        <f t="shared" si="3"/>
        <v>0</v>
      </c>
      <c r="K14" s="319"/>
      <c r="M14" s="285" t="s">
        <v>8</v>
      </c>
      <c r="N14" s="1" t="s">
        <v>165</v>
      </c>
      <c r="O14" s="1"/>
      <c r="P14" s="1"/>
      <c r="Q14" s="321"/>
      <c r="R14" s="1"/>
      <c r="S14" s="1"/>
      <c r="T14" s="6"/>
      <c r="U14" s="1"/>
      <c r="V14" s="1"/>
      <c r="W14" s="1"/>
      <c r="X14" s="1"/>
      <c r="Y14" s="1"/>
      <c r="Z14" s="1"/>
      <c r="AA14" s="1"/>
    </row>
    <row r="15" spans="1:27">
      <c r="A15" s="153"/>
      <c r="B15" s="297" t="s">
        <v>166</v>
      </c>
      <c r="C15" s="96"/>
      <c r="D15" s="96"/>
      <c r="E15" s="318"/>
      <c r="F15" s="290">
        <f t="shared" si="0"/>
        <v>0</v>
      </c>
      <c r="G15" s="82"/>
      <c r="H15" s="317">
        <f t="shared" si="1"/>
        <v>0</v>
      </c>
      <c r="I15" s="317">
        <f t="shared" si="2"/>
        <v>0</v>
      </c>
      <c r="J15" s="316">
        <f t="shared" si="3"/>
        <v>0</v>
      </c>
      <c r="K15" s="319"/>
      <c r="M15" s="320"/>
      <c r="N15" s="215"/>
      <c r="O15" s="215"/>
      <c r="P15" s="215"/>
      <c r="Q15" s="215"/>
      <c r="R15" s="215"/>
      <c r="S15" s="215"/>
      <c r="T15" s="214"/>
      <c r="U15" s="1"/>
      <c r="V15" s="1"/>
      <c r="W15" s="1"/>
      <c r="X15" s="1"/>
      <c r="Y15" s="1"/>
      <c r="Z15" s="1"/>
      <c r="AA15" s="1"/>
    </row>
    <row r="16" spans="1:27" ht="18.75" customHeight="1">
      <c r="A16" s="153"/>
      <c r="B16" s="292" t="s">
        <v>167</v>
      </c>
      <c r="C16" s="96"/>
      <c r="D16" s="96"/>
      <c r="E16" s="318"/>
      <c r="F16" s="290">
        <f t="shared" si="0"/>
        <v>0</v>
      </c>
      <c r="G16" s="82"/>
      <c r="H16" s="317">
        <f t="shared" si="1"/>
        <v>0</v>
      </c>
      <c r="I16" s="317">
        <f t="shared" si="2"/>
        <v>0</v>
      </c>
      <c r="J16" s="316">
        <f t="shared" si="3"/>
        <v>0</v>
      </c>
      <c r="K16" s="319"/>
      <c r="M16" s="1"/>
      <c r="N16" s="1"/>
      <c r="O16" s="1"/>
      <c r="P16" s="1"/>
      <c r="Q16" s="1"/>
      <c r="R16" s="1"/>
      <c r="S16" s="1"/>
      <c r="T16" s="1"/>
      <c r="U16" s="1"/>
      <c r="V16" s="1"/>
      <c r="W16" s="1"/>
      <c r="X16" s="1"/>
      <c r="Y16" s="1"/>
      <c r="Z16" s="1"/>
      <c r="AA16" s="1"/>
    </row>
    <row r="17" spans="1:27">
      <c r="A17" s="153"/>
      <c r="B17" s="292" t="s">
        <v>167</v>
      </c>
      <c r="C17" s="96"/>
      <c r="D17" s="96"/>
      <c r="E17" s="318"/>
      <c r="F17" s="290">
        <f t="shared" si="0"/>
        <v>0</v>
      </c>
      <c r="G17" s="82"/>
      <c r="H17" s="317">
        <f t="shared" si="1"/>
        <v>0</v>
      </c>
      <c r="I17" s="317">
        <f t="shared" si="2"/>
        <v>0</v>
      </c>
      <c r="J17" s="316">
        <f t="shared" si="3"/>
        <v>0</v>
      </c>
      <c r="K17" s="319"/>
      <c r="M17" s="732" t="s">
        <v>168</v>
      </c>
      <c r="N17" s="733"/>
      <c r="O17" s="733"/>
      <c r="P17" s="733"/>
      <c r="Q17" s="733"/>
      <c r="R17" s="733"/>
      <c r="S17" s="733"/>
      <c r="T17" s="733"/>
      <c r="U17" s="733"/>
      <c r="V17" s="733"/>
      <c r="W17" s="733"/>
      <c r="X17" s="733"/>
      <c r="Y17" s="733"/>
      <c r="Z17" s="733"/>
      <c r="AA17" s="734"/>
    </row>
    <row r="18" spans="1:27">
      <c r="A18" s="153"/>
      <c r="B18" s="292" t="s">
        <v>167</v>
      </c>
      <c r="C18" s="96"/>
      <c r="D18" s="96"/>
      <c r="E18" s="318"/>
      <c r="F18" s="290">
        <f t="shared" si="0"/>
        <v>0</v>
      </c>
      <c r="G18" s="82"/>
      <c r="H18" s="317">
        <f t="shared" si="1"/>
        <v>0</v>
      </c>
      <c r="I18" s="317">
        <f t="shared" si="2"/>
        <v>0</v>
      </c>
      <c r="J18" s="316">
        <f t="shared" si="3"/>
        <v>0</v>
      </c>
      <c r="K18" s="315"/>
      <c r="M18" s="213" t="s">
        <v>169</v>
      </c>
      <c r="N18" s="96"/>
      <c r="O18" s="96"/>
      <c r="P18" s="96"/>
      <c r="Q18" s="1"/>
      <c r="R18" s="1"/>
      <c r="S18" s="1"/>
      <c r="T18" s="1"/>
      <c r="U18" s="1"/>
      <c r="V18" s="1"/>
      <c r="W18" s="1"/>
      <c r="X18" s="1"/>
      <c r="Y18" s="1"/>
      <c r="Z18" s="1"/>
      <c r="AA18" s="6"/>
    </row>
    <row r="19" spans="1:27">
      <c r="A19" s="153"/>
      <c r="B19" s="292" t="s">
        <v>167</v>
      </c>
      <c r="C19" s="96"/>
      <c r="D19" s="96"/>
      <c r="E19" s="318"/>
      <c r="F19" s="290">
        <f t="shared" si="0"/>
        <v>0</v>
      </c>
      <c r="G19" s="82"/>
      <c r="H19" s="317">
        <f t="shared" si="1"/>
        <v>0</v>
      </c>
      <c r="I19" s="317">
        <f t="shared" si="2"/>
        <v>0</v>
      </c>
      <c r="J19" s="316">
        <f t="shared" si="3"/>
        <v>0</v>
      </c>
      <c r="K19" s="315"/>
      <c r="M19" s="123" t="s">
        <v>170</v>
      </c>
      <c r="N19" s="96"/>
      <c r="O19" s="96"/>
      <c r="P19" s="314"/>
      <c r="Q19" s="1"/>
      <c r="R19" s="1"/>
      <c r="S19" s="1"/>
      <c r="T19" s="1"/>
      <c r="U19" s="1"/>
      <c r="V19" s="1"/>
      <c r="W19" s="1"/>
      <c r="X19" s="1"/>
      <c r="Y19" s="1"/>
      <c r="Z19" s="1"/>
      <c r="AA19" s="6"/>
    </row>
    <row r="20" spans="1:27" ht="15.75" thickBot="1">
      <c r="A20" s="153"/>
      <c r="B20" s="313" t="s">
        <v>171</v>
      </c>
      <c r="C20" s="312"/>
      <c r="D20" s="312"/>
      <c r="E20" s="311">
        <f>SUM(E10:E19)</f>
        <v>0</v>
      </c>
      <c r="F20" s="310">
        <f t="shared" si="0"/>
        <v>0</v>
      </c>
      <c r="G20" s="309"/>
      <c r="H20" s="308">
        <f>SUM(H10:H19)</f>
        <v>0</v>
      </c>
      <c r="I20" s="308">
        <f>SUM(I10:I19)</f>
        <v>0</v>
      </c>
      <c r="J20" s="307">
        <f t="shared" si="3"/>
        <v>0</v>
      </c>
      <c r="K20" s="282"/>
      <c r="M20" s="213" t="s">
        <v>172</v>
      </c>
      <c r="N20" s="96"/>
      <c r="O20" s="96"/>
      <c r="P20" s="96"/>
      <c r="Q20" s="1"/>
      <c r="R20" s="1"/>
      <c r="S20" s="1"/>
      <c r="T20" s="1"/>
      <c r="U20" s="1"/>
      <c r="V20" s="1"/>
      <c r="W20" s="1"/>
      <c r="X20" s="1"/>
      <c r="Y20" s="1"/>
      <c r="Z20" s="1"/>
      <c r="AA20" s="6"/>
    </row>
    <row r="21" spans="1:27" ht="15.75" thickTop="1">
      <c r="A21" s="153"/>
      <c r="B21" s="297"/>
      <c r="C21" s="96"/>
      <c r="D21" s="96"/>
      <c r="E21" s="1"/>
      <c r="F21" s="301"/>
      <c r="G21" s="82"/>
      <c r="H21" s="1"/>
      <c r="I21" s="1"/>
      <c r="J21" s="253"/>
      <c r="K21" s="1"/>
      <c r="M21" s="306" t="s">
        <v>173</v>
      </c>
      <c r="N21" s="305"/>
      <c r="O21" s="305"/>
      <c r="P21" s="304"/>
      <c r="Q21" s="215"/>
      <c r="R21" s="215"/>
      <c r="S21" s="215"/>
      <c r="T21" s="215"/>
      <c r="U21" s="215"/>
      <c r="V21" s="215"/>
      <c r="W21" s="215"/>
      <c r="X21" s="215"/>
      <c r="Y21" s="215"/>
      <c r="Z21" s="215"/>
      <c r="AA21" s="214"/>
    </row>
    <row r="22" spans="1:27">
      <c r="A22" s="153"/>
      <c r="B22" s="303" t="s">
        <v>174</v>
      </c>
      <c r="C22" s="303"/>
      <c r="D22" s="303"/>
      <c r="E22" s="302" t="s">
        <v>175</v>
      </c>
      <c r="F22" s="301"/>
      <c r="G22" s="82"/>
      <c r="H22" s="735" t="s">
        <v>114</v>
      </c>
      <c r="I22" s="736"/>
      <c r="J22" s="737"/>
      <c r="K22" s="1"/>
      <c r="M22" s="738" t="str">
        <f>IF(I5=0,"N/A- No Non-Res Space",IF(I6&gt;=30%,"FAIL","PASS"))</f>
        <v>N/A- No Non-Res Space</v>
      </c>
      <c r="N22" s="739"/>
      <c r="O22" s="739"/>
      <c r="P22" s="739"/>
      <c r="Q22" s="739"/>
      <c r="R22" s="739"/>
      <c r="S22" s="739"/>
      <c r="T22" s="739"/>
      <c r="U22" s="739"/>
      <c r="V22" s="739"/>
      <c r="W22" s="739"/>
      <c r="X22" s="739"/>
      <c r="Y22" s="739"/>
      <c r="Z22" s="739"/>
      <c r="AA22" s="740"/>
    </row>
    <row r="23" spans="1:27">
      <c r="A23" s="153"/>
      <c r="B23" s="297" t="s">
        <v>176</v>
      </c>
      <c r="C23" s="96"/>
      <c r="D23" s="96"/>
      <c r="E23" s="108"/>
      <c r="F23" s="290">
        <f t="shared" ref="F23:F33" si="4">IF($E$7=0,0,E23/$E$7)</f>
        <v>0</v>
      </c>
      <c r="G23" s="82"/>
      <c r="H23" s="705"/>
      <c r="I23" s="706"/>
      <c r="J23" s="707"/>
      <c r="K23" s="1"/>
      <c r="M23" s="300" t="str">
        <f>IF(M22="FAIL", "Consult your CMHC Specialist to discuss", " ")</f>
        <v xml:space="preserve"> </v>
      </c>
      <c r="N23" s="1"/>
      <c r="O23" s="1"/>
      <c r="P23" s="1"/>
      <c r="Q23" s="1"/>
      <c r="R23" s="1"/>
      <c r="S23" s="1"/>
      <c r="T23" s="1"/>
      <c r="U23" s="1"/>
      <c r="V23" s="1"/>
      <c r="W23" s="1"/>
      <c r="X23" s="1"/>
      <c r="Y23" s="1"/>
      <c r="Z23" s="1"/>
      <c r="AA23" s="1"/>
    </row>
    <row r="24" spans="1:27">
      <c r="A24" s="153"/>
      <c r="B24" s="299" t="s">
        <v>177</v>
      </c>
      <c r="C24" s="96"/>
      <c r="D24" s="96"/>
      <c r="E24" s="108"/>
      <c r="F24" s="290">
        <f t="shared" si="4"/>
        <v>0</v>
      </c>
      <c r="G24" s="82"/>
      <c r="H24" s="705"/>
      <c r="I24" s="706"/>
      <c r="J24" s="707"/>
      <c r="K24" s="1"/>
      <c r="M24" s="1"/>
      <c r="N24" s="298"/>
      <c r="O24" s="1"/>
      <c r="P24" s="1"/>
      <c r="Q24" s="1"/>
      <c r="R24" s="1"/>
      <c r="S24" s="1"/>
      <c r="T24" s="1"/>
      <c r="U24" s="1"/>
      <c r="V24" s="1"/>
      <c r="W24" s="1"/>
      <c r="X24" s="1"/>
      <c r="Y24" s="1"/>
      <c r="Z24" s="1"/>
      <c r="AA24" s="1"/>
    </row>
    <row r="25" spans="1:27">
      <c r="A25" s="153"/>
      <c r="B25" s="297" t="s">
        <v>178</v>
      </c>
      <c r="C25" s="96"/>
      <c r="D25" s="96"/>
      <c r="E25" s="108"/>
      <c r="F25" s="290">
        <f t="shared" si="4"/>
        <v>0</v>
      </c>
      <c r="G25" s="82"/>
      <c r="H25" s="705"/>
      <c r="I25" s="706"/>
      <c r="J25" s="707"/>
      <c r="K25" s="298"/>
      <c r="M25" s="259" t="s">
        <v>179</v>
      </c>
      <c r="N25" s="1"/>
      <c r="O25" s="1"/>
      <c r="P25" s="1"/>
      <c r="Q25" s="1"/>
      <c r="R25" s="1"/>
      <c r="S25" s="1"/>
      <c r="T25" s="1"/>
      <c r="U25" s="1"/>
      <c r="V25" s="1"/>
      <c r="W25" s="1"/>
      <c r="X25" s="1"/>
      <c r="Y25" s="1"/>
      <c r="Z25" s="1"/>
      <c r="AA25" s="1"/>
    </row>
    <row r="26" spans="1:27" ht="18.75" customHeight="1">
      <c r="A26" s="153"/>
      <c r="B26" s="297" t="s">
        <v>180</v>
      </c>
      <c r="C26" s="96"/>
      <c r="D26" s="96"/>
      <c r="E26" s="108"/>
      <c r="F26" s="290">
        <f t="shared" si="4"/>
        <v>0</v>
      </c>
      <c r="G26" s="82"/>
      <c r="H26" s="705"/>
      <c r="I26" s="706"/>
      <c r="J26" s="707"/>
      <c r="K26" s="1"/>
      <c r="M26" s="732" t="s">
        <v>181</v>
      </c>
      <c r="N26" s="733"/>
      <c r="O26" s="733"/>
      <c r="P26" s="733"/>
      <c r="Q26" s="733"/>
      <c r="R26" s="733"/>
      <c r="S26" s="733"/>
      <c r="T26" s="733"/>
      <c r="U26" s="734"/>
      <c r="V26" s="1"/>
      <c r="W26" s="1"/>
      <c r="X26" s="1"/>
      <c r="Y26" s="1"/>
      <c r="Z26" s="1"/>
      <c r="AA26" s="1"/>
    </row>
    <row r="27" spans="1:27">
      <c r="A27" s="153"/>
      <c r="B27" s="292" t="s">
        <v>167</v>
      </c>
      <c r="C27" s="96"/>
      <c r="D27" s="96"/>
      <c r="E27" s="108"/>
      <c r="F27" s="290">
        <f t="shared" si="4"/>
        <v>0</v>
      </c>
      <c r="G27" s="82"/>
      <c r="H27" s="705"/>
      <c r="I27" s="706"/>
      <c r="J27" s="707"/>
      <c r="K27" s="1"/>
      <c r="M27" s="296"/>
      <c r="N27" s="295" t="s">
        <v>182</v>
      </c>
      <c r="O27" s="294"/>
      <c r="P27" s="294"/>
      <c r="Q27" s="294"/>
      <c r="R27" s="295" t="s">
        <v>183</v>
      </c>
      <c r="S27" s="294"/>
      <c r="T27" s="294"/>
      <c r="U27" s="293"/>
      <c r="V27" s="1"/>
      <c r="W27" s="1"/>
      <c r="X27" s="1"/>
      <c r="Y27" s="1"/>
      <c r="Z27" s="1"/>
      <c r="AA27" s="1"/>
    </row>
    <row r="28" spans="1:27" ht="20.25" customHeight="1">
      <c r="A28" s="153"/>
      <c r="B28" s="292" t="s">
        <v>167</v>
      </c>
      <c r="C28" s="96"/>
      <c r="D28" s="96"/>
      <c r="E28" s="108"/>
      <c r="F28" s="290">
        <f t="shared" si="4"/>
        <v>0</v>
      </c>
      <c r="G28" s="82"/>
      <c r="H28" s="705"/>
      <c r="I28" s="706"/>
      <c r="J28" s="707"/>
      <c r="K28" s="1"/>
      <c r="M28" s="285" t="s">
        <v>8</v>
      </c>
      <c r="N28" s="1" t="s">
        <v>184</v>
      </c>
      <c r="O28" s="1"/>
      <c r="P28" s="1"/>
      <c r="Q28" s="284" t="s">
        <v>145</v>
      </c>
      <c r="R28" s="1" t="s">
        <v>185</v>
      </c>
      <c r="S28" s="1"/>
      <c r="T28" s="1"/>
      <c r="U28" s="6"/>
      <c r="V28" s="1"/>
      <c r="W28" s="1"/>
      <c r="X28" s="1"/>
      <c r="Y28" s="1"/>
      <c r="Z28" s="1"/>
      <c r="AA28" s="1"/>
    </row>
    <row r="29" spans="1:27" ht="15.75">
      <c r="A29" s="153"/>
      <c r="B29" s="292" t="s">
        <v>167</v>
      </c>
      <c r="C29" s="96"/>
      <c r="D29" s="96"/>
      <c r="E29" s="108"/>
      <c r="F29" s="290">
        <f t="shared" si="4"/>
        <v>0</v>
      </c>
      <c r="G29" s="82"/>
      <c r="H29" s="708"/>
      <c r="I29" s="706"/>
      <c r="J29" s="707"/>
      <c r="K29" s="1"/>
      <c r="M29" s="285" t="s">
        <v>8</v>
      </c>
      <c r="N29" s="1" t="s">
        <v>186</v>
      </c>
      <c r="O29" s="1"/>
      <c r="P29" s="1"/>
      <c r="Q29" s="284" t="s">
        <v>145</v>
      </c>
      <c r="R29" s="1" t="s">
        <v>187</v>
      </c>
      <c r="S29" s="1"/>
      <c r="T29" s="1"/>
      <c r="U29" s="6"/>
      <c r="V29" s="1"/>
      <c r="W29" s="1"/>
      <c r="X29" s="1"/>
      <c r="Y29" s="1"/>
      <c r="Z29" s="1"/>
      <c r="AA29" s="1"/>
    </row>
    <row r="30" spans="1:27" ht="19.5" customHeight="1">
      <c r="A30" s="153"/>
      <c r="B30" s="292" t="s">
        <v>167</v>
      </c>
      <c r="C30" s="96"/>
      <c r="D30" s="96"/>
      <c r="E30" s="108"/>
      <c r="F30" s="290">
        <f t="shared" si="4"/>
        <v>0</v>
      </c>
      <c r="G30" s="82"/>
      <c r="H30" s="708"/>
      <c r="I30" s="706"/>
      <c r="J30" s="707"/>
      <c r="K30" s="1"/>
      <c r="M30" s="285" t="s">
        <v>8</v>
      </c>
      <c r="N30" s="1" t="s">
        <v>188</v>
      </c>
      <c r="O30" s="1"/>
      <c r="P30" s="1"/>
      <c r="Q30" s="284" t="s">
        <v>145</v>
      </c>
      <c r="R30" s="1" t="s">
        <v>189</v>
      </c>
      <c r="S30" s="1"/>
      <c r="T30" s="1"/>
      <c r="U30" s="6"/>
      <c r="V30" s="1"/>
      <c r="W30" s="1"/>
      <c r="X30" s="1"/>
      <c r="Y30" s="1"/>
      <c r="Z30" s="1"/>
      <c r="AA30" s="1"/>
    </row>
    <row r="31" spans="1:27" ht="15.75">
      <c r="A31" s="153"/>
      <c r="B31" s="291" t="s">
        <v>190</v>
      </c>
      <c r="C31" s="96"/>
      <c r="D31" s="96"/>
      <c r="E31" s="108"/>
      <c r="F31" s="290">
        <f t="shared" si="4"/>
        <v>0</v>
      </c>
      <c r="G31" s="82"/>
      <c r="H31" s="705"/>
      <c r="I31" s="706"/>
      <c r="J31" s="707"/>
      <c r="K31" s="1"/>
      <c r="M31" s="285" t="s">
        <v>8</v>
      </c>
      <c r="N31" s="1" t="s">
        <v>191</v>
      </c>
      <c r="O31" s="1"/>
      <c r="P31" s="1"/>
      <c r="Q31" s="284" t="s">
        <v>145</v>
      </c>
      <c r="R31" s="1" t="s">
        <v>192</v>
      </c>
      <c r="S31" s="1"/>
      <c r="T31" s="1"/>
      <c r="U31" s="6"/>
      <c r="V31" s="1"/>
      <c r="W31" s="1"/>
      <c r="X31" s="1"/>
      <c r="Y31" s="1"/>
      <c r="Z31" s="1"/>
      <c r="AA31" s="1"/>
    </row>
    <row r="32" spans="1:27" ht="19.5" customHeight="1">
      <c r="A32" s="153"/>
      <c r="B32" s="291" t="s">
        <v>193</v>
      </c>
      <c r="C32" s="96"/>
      <c r="D32" s="96"/>
      <c r="E32" s="108"/>
      <c r="F32" s="290">
        <f t="shared" si="4"/>
        <v>0</v>
      </c>
      <c r="G32" s="82"/>
      <c r="H32" s="708"/>
      <c r="I32" s="706"/>
      <c r="J32" s="707"/>
      <c r="K32" s="1"/>
      <c r="M32" s="285" t="s">
        <v>8</v>
      </c>
      <c r="N32" s="1" t="s">
        <v>194</v>
      </c>
      <c r="O32" s="1"/>
      <c r="P32" s="1"/>
      <c r="Q32" s="284"/>
      <c r="R32" s="1"/>
      <c r="S32" s="1"/>
      <c r="T32" s="1"/>
      <c r="U32" s="6"/>
      <c r="V32" s="1"/>
      <c r="W32" s="1"/>
      <c r="X32" s="1"/>
      <c r="Y32" s="1"/>
      <c r="Z32" s="1"/>
      <c r="AA32" s="1"/>
    </row>
    <row r="33" spans="1:37" ht="15.75">
      <c r="A33" s="153"/>
      <c r="B33" s="289" t="s">
        <v>195</v>
      </c>
      <c r="C33" s="212"/>
      <c r="D33" s="212"/>
      <c r="E33" s="288">
        <f>SUM(E23:E32)</f>
        <v>0</v>
      </c>
      <c r="F33" s="288">
        <f t="shared" si="4"/>
        <v>0</v>
      </c>
      <c r="G33" s="82"/>
      <c r="H33" s="270">
        <f>E33*H6</f>
        <v>0</v>
      </c>
      <c r="I33" s="270">
        <f>I6*E33</f>
        <v>0</v>
      </c>
      <c r="J33" s="269">
        <f>E33</f>
        <v>0</v>
      </c>
      <c r="K33" s="1"/>
      <c r="M33" s="285" t="s">
        <v>8</v>
      </c>
      <c r="N33" s="1" t="s">
        <v>196</v>
      </c>
      <c r="O33" s="1"/>
      <c r="P33" s="1"/>
      <c r="Q33" s="284"/>
      <c r="R33" s="1"/>
      <c r="S33" s="1"/>
      <c r="T33" s="1"/>
      <c r="U33" s="6"/>
      <c r="V33" s="1"/>
      <c r="W33" s="1"/>
      <c r="X33" s="1"/>
      <c r="Y33" s="1"/>
      <c r="Z33" s="1"/>
      <c r="AA33" s="1"/>
    </row>
    <row r="34" spans="1:37" ht="20.25" customHeight="1">
      <c r="A34" s="153"/>
      <c r="B34" s="287"/>
      <c r="C34" s="286"/>
      <c r="D34" s="286"/>
      <c r="E34" s="212"/>
      <c r="F34" s="262"/>
      <c r="G34" s="82"/>
      <c r="H34" s="1"/>
      <c r="I34" s="1"/>
      <c r="J34" s="262"/>
      <c r="K34" s="1"/>
      <c r="M34" s="285" t="s">
        <v>8</v>
      </c>
      <c r="N34" s="1" t="s">
        <v>197</v>
      </c>
      <c r="O34" s="1"/>
      <c r="P34" s="1"/>
      <c r="Q34" s="284"/>
      <c r="R34" s="1"/>
      <c r="S34" s="1"/>
      <c r="T34" s="1"/>
      <c r="U34" s="6"/>
      <c r="V34" s="1"/>
      <c r="W34" s="1"/>
      <c r="X34" s="1"/>
      <c r="Y34" s="1"/>
      <c r="Z34" s="1"/>
      <c r="AA34" s="1"/>
    </row>
    <row r="35" spans="1:37" ht="15.75">
      <c r="A35" s="153"/>
      <c r="B35" s="283" t="str">
        <f>IF(E35&gt;(E20*1/3),"Forgivable loan is limited to 1/3 of total eligible costs","Forgivable Loan Requested May be Acceptable")</f>
        <v>Forgivable Loan Requested May be Acceptable</v>
      </c>
      <c r="C35" s="282"/>
      <c r="D35" s="281" t="s">
        <v>198</v>
      </c>
      <c r="E35" s="280"/>
      <c r="F35" s="272">
        <f>IF($E$7=0,0,E35/$E$7)</f>
        <v>0</v>
      </c>
      <c r="G35" s="279"/>
      <c r="H35" s="270">
        <f>E35*H6</f>
        <v>0</v>
      </c>
      <c r="I35" s="270">
        <f>I6*E35</f>
        <v>0</v>
      </c>
      <c r="J35" s="269">
        <f>SUM(H35:I35)</f>
        <v>0</v>
      </c>
      <c r="K35" s="1"/>
      <c r="M35" s="278"/>
      <c r="N35" s="215"/>
      <c r="O35" s="215"/>
      <c r="P35" s="215"/>
      <c r="Q35" s="215"/>
      <c r="R35" s="215"/>
      <c r="S35" s="215"/>
      <c r="T35" s="215"/>
      <c r="U35" s="214"/>
      <c r="V35" s="1"/>
      <c r="W35" s="1"/>
      <c r="X35" s="1"/>
      <c r="Y35" s="1"/>
      <c r="Z35" s="1"/>
      <c r="AA35" s="1"/>
    </row>
    <row r="36" spans="1:37">
      <c r="A36" s="153"/>
      <c r="B36" s="277"/>
      <c r="C36" s="252"/>
      <c r="D36" s="197"/>
      <c r="E36" s="212"/>
      <c r="F36" s="262"/>
      <c r="G36" s="82"/>
      <c r="H36" s="1"/>
      <c r="I36" s="1"/>
      <c r="J36" s="261"/>
      <c r="K36" s="1"/>
      <c r="M36" s="1"/>
      <c r="N36" s="1"/>
      <c r="O36" s="1"/>
      <c r="P36" s="1"/>
      <c r="Q36" s="1"/>
      <c r="R36" s="1"/>
      <c r="S36" s="1"/>
      <c r="T36" s="1"/>
      <c r="U36" s="1"/>
      <c r="V36" s="1"/>
      <c r="W36" s="1"/>
      <c r="X36" s="1"/>
      <c r="Y36" s="1"/>
      <c r="Z36" s="1"/>
      <c r="AA36" s="1"/>
    </row>
    <row r="37" spans="1:37">
      <c r="A37" s="153"/>
      <c r="B37" s="276" t="s">
        <v>199</v>
      </c>
      <c r="C37" s="275"/>
      <c r="D37" s="274"/>
      <c r="E37" s="273">
        <f>IF(E20-E33-E35&lt;0,0,E20-E33-E35)</f>
        <v>0</v>
      </c>
      <c r="F37" s="272">
        <f>IF($E$7=0,0,E37/$E$7)</f>
        <v>0</v>
      </c>
      <c r="G37" s="271"/>
      <c r="H37" s="270">
        <f>E37*H6</f>
        <v>0</v>
      </c>
      <c r="I37" s="270">
        <f>I6*E37</f>
        <v>0</v>
      </c>
      <c r="J37" s="269">
        <f>SUM(H37:I37)</f>
        <v>0</v>
      </c>
      <c r="K37" s="1"/>
      <c r="M37" s="1"/>
      <c r="N37" s="1"/>
      <c r="O37" s="1"/>
      <c r="P37" s="1"/>
      <c r="Q37" s="1"/>
      <c r="R37" s="1"/>
      <c r="S37" s="1"/>
      <c r="T37" s="1"/>
      <c r="U37" s="6"/>
      <c r="V37" s="1"/>
      <c r="W37" s="1"/>
      <c r="X37" s="1"/>
      <c r="Y37" s="1"/>
      <c r="Z37" s="1"/>
      <c r="AA37" s="1"/>
    </row>
    <row r="38" spans="1:37">
      <c r="B38" s="268"/>
      <c r="C38" s="1"/>
      <c r="D38" s="1"/>
      <c r="E38" s="198"/>
      <c r="F38" s="198"/>
      <c r="G38" s="82"/>
      <c r="H38" s="267"/>
      <c r="I38" s="267"/>
      <c r="J38" s="266"/>
      <c r="K38" s="1"/>
      <c r="M38" s="1"/>
      <c r="N38" s="1"/>
      <c r="O38" s="1"/>
      <c r="P38" s="1"/>
      <c r="Q38" s="1"/>
      <c r="R38" s="1"/>
      <c r="S38" s="1"/>
      <c r="T38" s="1"/>
      <c r="U38" s="1"/>
      <c r="V38" s="1"/>
      <c r="W38" s="1"/>
      <c r="X38" s="1"/>
      <c r="Y38" s="1"/>
      <c r="Z38" s="1"/>
      <c r="AA38" s="1"/>
    </row>
    <row r="39" spans="1:37">
      <c r="B39" s="709" t="s">
        <v>200</v>
      </c>
      <c r="C39" s="710"/>
      <c r="D39" s="710"/>
      <c r="E39" s="710"/>
      <c r="F39" s="710"/>
      <c r="G39" s="710"/>
      <c r="H39" s="710"/>
      <c r="I39" s="710"/>
      <c r="J39" s="711"/>
      <c r="K39" s="1"/>
      <c r="M39" s="259" t="s">
        <v>201</v>
      </c>
      <c r="N39" s="1"/>
      <c r="O39" s="1"/>
      <c r="P39" s="1"/>
      <c r="Q39" s="1"/>
      <c r="R39" s="1"/>
      <c r="S39" s="1"/>
      <c r="T39" s="1"/>
      <c r="U39" s="1"/>
      <c r="V39" s="1"/>
      <c r="W39" s="1"/>
      <c r="X39" s="1"/>
      <c r="Y39" s="1"/>
      <c r="Z39" s="1"/>
      <c r="AA39" s="1"/>
    </row>
    <row r="40" spans="1:37">
      <c r="A40" s="153"/>
      <c r="B40" s="692" t="s">
        <v>202</v>
      </c>
      <c r="C40" s="693"/>
      <c r="D40" s="693"/>
      <c r="E40" s="693"/>
      <c r="F40" s="693"/>
      <c r="G40" s="693"/>
      <c r="H40" s="693"/>
      <c r="I40" s="693"/>
      <c r="J40" s="694"/>
      <c r="K40" s="1"/>
      <c r="M40" s="259"/>
      <c r="N40" s="1"/>
      <c r="O40" s="1"/>
      <c r="P40" s="1"/>
      <c r="Q40" s="1"/>
      <c r="R40" s="1"/>
      <c r="S40" s="1"/>
      <c r="T40" s="1"/>
      <c r="U40" s="1"/>
      <c r="V40" s="1"/>
      <c r="W40" s="1"/>
      <c r="X40" s="1"/>
      <c r="Y40" s="1"/>
      <c r="Z40" s="1"/>
      <c r="AA40" s="1"/>
    </row>
    <row r="41" spans="1:37">
      <c r="A41" s="153"/>
      <c r="B41" s="692" t="s">
        <v>203</v>
      </c>
      <c r="C41" s="693"/>
      <c r="D41" s="693"/>
      <c r="E41" s="693"/>
      <c r="F41" s="693"/>
      <c r="G41" s="693"/>
      <c r="H41" s="693"/>
      <c r="I41" s="693"/>
      <c r="J41" s="694"/>
      <c r="K41" s="1"/>
      <c r="M41" s="704" t="s">
        <v>204</v>
      </c>
      <c r="N41" s="704"/>
      <c r="O41" s="704"/>
      <c r="P41" s="704"/>
      <c r="Q41" s="704"/>
      <c r="R41" s="704"/>
      <c r="S41" s="704"/>
      <c r="T41" s="704"/>
      <c r="U41" s="704"/>
      <c r="V41" s="1"/>
      <c r="W41" s="1"/>
      <c r="X41" s="1"/>
      <c r="Y41" s="1"/>
      <c r="Z41" s="1"/>
      <c r="AA41" s="1"/>
    </row>
    <row r="42" spans="1:37">
      <c r="A42" s="153"/>
      <c r="B42" s="187"/>
      <c r="C42" s="265"/>
      <c r="D42" s="264"/>
      <c r="E42" s="263"/>
      <c r="F42" s="262"/>
      <c r="G42" s="82"/>
      <c r="H42" s="1"/>
      <c r="I42" s="1"/>
      <c r="J42" s="261"/>
      <c r="K42" s="1"/>
      <c r="M42" s="704"/>
      <c r="N42" s="704"/>
      <c r="O42" s="704"/>
      <c r="P42" s="704"/>
      <c r="Q42" s="704"/>
      <c r="R42" s="704"/>
      <c r="S42" s="704"/>
      <c r="T42" s="704"/>
      <c r="U42" s="704"/>
      <c r="V42" s="1"/>
      <c r="W42" s="1"/>
      <c r="X42" s="1"/>
      <c r="Y42" s="1"/>
      <c r="Z42" s="1"/>
      <c r="AA42" s="1"/>
    </row>
    <row r="43" spans="1:37" ht="29.1" customHeight="1">
      <c r="A43" s="153"/>
      <c r="B43" s="722" t="s">
        <v>205</v>
      </c>
      <c r="C43" s="723"/>
      <c r="D43" s="723"/>
      <c r="E43" s="260">
        <f>ProjectBudget!C88</f>
        <v>0</v>
      </c>
      <c r="F43" s="712" t="str">
        <f>IF(E43&gt;E35,"Project is not viable without additional non-debt funding sources, additional Forgivable Loan, or Increased Income (Rents)","Project is viable with less Forgivable Loan than requested")</f>
        <v>Project is viable with less Forgivable Loan than requested</v>
      </c>
      <c r="G43" s="712"/>
      <c r="H43" s="712"/>
      <c r="I43" s="712"/>
      <c r="J43" s="713"/>
      <c r="K43" s="1"/>
      <c r="M43" s="259"/>
      <c r="N43" s="1"/>
      <c r="O43" s="1"/>
      <c r="P43" s="1"/>
      <c r="Q43" s="1"/>
      <c r="R43" s="1"/>
      <c r="S43" s="1"/>
      <c r="T43" s="1"/>
      <c r="U43" s="1"/>
      <c r="V43" s="1"/>
      <c r="W43" s="1"/>
      <c r="X43" s="1"/>
      <c r="Y43" s="1"/>
      <c r="Z43" s="1"/>
      <c r="AA43" s="1"/>
    </row>
    <row r="44" spans="1:37">
      <c r="A44" s="153"/>
      <c r="B44" s="724"/>
      <c r="C44" s="725"/>
      <c r="D44" s="725"/>
      <c r="E44" s="258"/>
      <c r="F44" s="714"/>
      <c r="G44" s="714"/>
      <c r="H44" s="714"/>
      <c r="I44" s="714"/>
      <c r="J44" s="715"/>
      <c r="K44" s="1"/>
      <c r="M44" s="257" t="s">
        <v>206</v>
      </c>
      <c r="N44" s="256"/>
      <c r="O44" s="256"/>
      <c r="P44" s="256"/>
      <c r="Q44" s="256"/>
      <c r="R44" s="256"/>
      <c r="S44" s="256"/>
      <c r="T44" s="256"/>
      <c r="U44" s="255"/>
      <c r="V44" s="254"/>
      <c r="W44" s="254"/>
      <c r="X44" s="254"/>
      <c r="Y44" s="254"/>
      <c r="Z44" s="254"/>
      <c r="AA44" s="254"/>
    </row>
    <row r="45" spans="1:37">
      <c r="A45" s="153"/>
      <c r="B45" s="253"/>
      <c r="C45" s="252"/>
      <c r="D45" s="197"/>
      <c r="E45" s="251"/>
      <c r="F45" s="250"/>
      <c r="G45" s="250"/>
      <c r="H45" s="250"/>
      <c r="I45" s="250"/>
      <c r="J45" s="250"/>
      <c r="K45" s="1"/>
      <c r="M45" s="249" t="s">
        <v>207</v>
      </c>
      <c r="N45" s="248"/>
      <c r="O45" s="248"/>
      <c r="P45" s="248"/>
      <c r="Q45" s="248"/>
      <c r="R45" s="248"/>
      <c r="S45" s="248"/>
      <c r="T45" s="248"/>
      <c r="U45" s="247"/>
      <c r="V45" s="1"/>
      <c r="W45" s="1"/>
      <c r="X45" s="1"/>
      <c r="Y45" s="1"/>
      <c r="Z45" s="1"/>
      <c r="AA45" s="1"/>
    </row>
    <row r="46" spans="1:37">
      <c r="A46" s="246"/>
      <c r="B46" s="245"/>
      <c r="C46" s="244"/>
      <c r="D46" s="243" t="s">
        <v>208</v>
      </c>
      <c r="E46" s="242">
        <f>C92</f>
        <v>0</v>
      </c>
      <c r="F46" s="716" t="str">
        <f>IF(E46=0,"If rents were increased to 110% of MMR, no Forgivable Loan is needed","")</f>
        <v>If rents were increased to 110% of MMR, no Forgivable Loan is needed</v>
      </c>
      <c r="G46" s="716"/>
      <c r="H46" s="716"/>
      <c r="I46" s="716"/>
      <c r="J46" s="717"/>
      <c r="K46" s="1"/>
      <c r="M46" s="153" t="s">
        <v>209</v>
      </c>
      <c r="N46" s="217"/>
      <c r="O46" s="217"/>
      <c r="P46" s="217"/>
      <c r="Q46" s="217"/>
      <c r="R46" s="217"/>
      <c r="S46" s="217"/>
      <c r="T46" s="217"/>
      <c r="U46" s="232"/>
      <c r="V46" s="1"/>
      <c r="W46" s="1"/>
      <c r="X46" s="1"/>
      <c r="Y46" s="1"/>
      <c r="Z46" s="1"/>
      <c r="AA46" s="1"/>
    </row>
    <row r="47" spans="1:37" s="1" customFormat="1">
      <c r="A47" s="153"/>
      <c r="B47" s="720"/>
      <c r="C47" s="721"/>
      <c r="D47" s="721"/>
      <c r="E47" s="241"/>
      <c r="F47" s="718"/>
      <c r="G47" s="718"/>
      <c r="H47" s="718"/>
      <c r="I47" s="718"/>
      <c r="J47" s="719"/>
      <c r="M47" s="233" t="s">
        <v>210</v>
      </c>
      <c r="N47" s="217"/>
      <c r="O47" s="217"/>
      <c r="P47" s="217"/>
      <c r="Q47" s="217"/>
      <c r="R47" s="217"/>
      <c r="S47" s="217"/>
      <c r="T47" s="217"/>
      <c r="U47" s="232"/>
      <c r="AB47"/>
      <c r="AC47"/>
      <c r="AD47"/>
      <c r="AE47"/>
      <c r="AF47"/>
      <c r="AG47"/>
      <c r="AH47"/>
      <c r="AI47"/>
      <c r="AJ47"/>
      <c r="AK47"/>
    </row>
    <row r="48" spans="1:37" s="1" customFormat="1">
      <c r="A48" s="153"/>
      <c r="M48" s="236" t="s">
        <v>211</v>
      </c>
      <c r="N48" s="235"/>
      <c r="O48" s="235"/>
      <c r="P48" s="235"/>
      <c r="Q48" s="235"/>
      <c r="R48" s="235"/>
      <c r="S48" s="235"/>
      <c r="T48" s="235"/>
      <c r="U48" s="234"/>
      <c r="AB48"/>
      <c r="AC48"/>
      <c r="AD48"/>
      <c r="AE48"/>
      <c r="AF48"/>
      <c r="AG48"/>
      <c r="AH48"/>
      <c r="AI48"/>
      <c r="AJ48"/>
      <c r="AK48"/>
    </row>
    <row r="49" spans="1:37" s="1" customFormat="1">
      <c r="A49" s="153"/>
      <c r="B49" s="240" t="s">
        <v>212</v>
      </c>
      <c r="C49" s="82"/>
      <c r="D49" s="82"/>
      <c r="E49" s="82"/>
      <c r="F49" s="82"/>
      <c r="G49" s="82"/>
      <c r="H49" s="82"/>
      <c r="I49" s="82"/>
      <c r="J49" s="82"/>
      <c r="M49" s="233" t="s">
        <v>213</v>
      </c>
      <c r="N49" s="217"/>
      <c r="O49" s="217"/>
      <c r="P49" s="217"/>
      <c r="Q49" s="217"/>
      <c r="R49" s="217"/>
      <c r="S49" s="217"/>
      <c r="T49" s="217"/>
      <c r="U49" s="232"/>
      <c r="AB49"/>
      <c r="AC49"/>
      <c r="AD49"/>
      <c r="AE49"/>
      <c r="AF49"/>
      <c r="AG49"/>
      <c r="AH49"/>
      <c r="AI49"/>
      <c r="AJ49"/>
      <c r="AK49"/>
    </row>
    <row r="50" spans="1:37" s="1" customFormat="1">
      <c r="A50" s="153"/>
      <c r="B50" s="239"/>
      <c r="C50" s="238"/>
      <c r="D50" s="238"/>
      <c r="E50" s="238"/>
      <c r="F50" s="238"/>
      <c r="G50" s="238"/>
      <c r="H50" s="238"/>
      <c r="I50" s="238"/>
      <c r="J50" s="237"/>
      <c r="M50" s="236" t="s">
        <v>214</v>
      </c>
      <c r="N50" s="235"/>
      <c r="O50" s="235"/>
      <c r="P50" s="235"/>
      <c r="Q50" s="235"/>
      <c r="R50" s="235"/>
      <c r="S50" s="235"/>
      <c r="T50" s="235"/>
      <c r="U50" s="234"/>
      <c r="AB50"/>
      <c r="AC50"/>
      <c r="AD50"/>
      <c r="AE50"/>
      <c r="AF50"/>
      <c r="AG50"/>
      <c r="AH50"/>
      <c r="AI50"/>
      <c r="AJ50"/>
      <c r="AK50"/>
    </row>
    <row r="51" spans="1:37">
      <c r="A51" s="153"/>
      <c r="B51" s="228"/>
      <c r="C51" s="227"/>
      <c r="D51" s="227"/>
      <c r="E51" s="227"/>
      <c r="F51" s="227"/>
      <c r="G51" s="227"/>
      <c r="H51" s="227"/>
      <c r="I51" s="227"/>
      <c r="J51" s="226"/>
      <c r="K51" s="1"/>
      <c r="M51" s="236" t="s">
        <v>215</v>
      </c>
      <c r="N51" s="235"/>
      <c r="O51" s="235"/>
      <c r="P51" s="235"/>
      <c r="Q51" s="235"/>
      <c r="R51" s="235"/>
      <c r="S51" s="235"/>
      <c r="T51" s="235"/>
      <c r="U51" s="234"/>
      <c r="V51" s="1"/>
      <c r="W51" s="1"/>
      <c r="X51" s="1"/>
      <c r="Y51" s="1"/>
      <c r="Z51" s="1"/>
      <c r="AA51" s="1"/>
    </row>
    <row r="52" spans="1:37">
      <c r="A52" s="153"/>
      <c r="B52" s="228"/>
      <c r="C52" s="227"/>
      <c r="D52" s="227"/>
      <c r="E52" s="227"/>
      <c r="F52" s="227"/>
      <c r="G52" s="227"/>
      <c r="H52" s="227"/>
      <c r="I52" s="227"/>
      <c r="J52" s="226"/>
      <c r="K52" s="82"/>
      <c r="M52" s="233" t="s">
        <v>216</v>
      </c>
      <c r="N52" s="217"/>
      <c r="O52" s="217"/>
      <c r="P52" s="217"/>
      <c r="Q52" s="217"/>
      <c r="R52" s="217"/>
      <c r="S52" s="217"/>
      <c r="T52" s="217"/>
      <c r="U52" s="232"/>
      <c r="V52" s="1"/>
      <c r="W52" s="1"/>
      <c r="X52" s="1"/>
      <c r="Y52" s="1"/>
      <c r="Z52" s="1"/>
      <c r="AA52" s="1"/>
    </row>
    <row r="53" spans="1:37">
      <c r="A53" s="153"/>
      <c r="B53" s="228"/>
      <c r="C53" s="227"/>
      <c r="D53" s="227"/>
      <c r="E53" s="227"/>
      <c r="F53" s="227"/>
      <c r="G53" s="227"/>
      <c r="H53" s="227"/>
      <c r="I53" s="227"/>
      <c r="J53" s="226"/>
      <c r="K53" s="82"/>
      <c r="M53" s="231" t="s">
        <v>217</v>
      </c>
      <c r="N53" s="230"/>
      <c r="O53" s="230"/>
      <c r="P53" s="230"/>
      <c r="Q53" s="230"/>
      <c r="R53" s="230"/>
      <c r="S53" s="230"/>
      <c r="T53" s="230"/>
      <c r="U53" s="229"/>
      <c r="V53" s="1"/>
      <c r="W53" s="1"/>
      <c r="X53" s="1"/>
      <c r="Y53" s="1"/>
      <c r="Z53" s="1"/>
      <c r="AA53" s="1"/>
    </row>
    <row r="54" spans="1:37">
      <c r="A54" s="153"/>
      <c r="B54" s="228"/>
      <c r="C54" s="227"/>
      <c r="D54" s="227"/>
      <c r="E54" s="227"/>
      <c r="F54" s="227"/>
      <c r="G54" s="227"/>
      <c r="H54" s="227"/>
      <c r="I54" s="227"/>
      <c r="J54" s="226"/>
      <c r="K54" s="1"/>
      <c r="M54" s="1"/>
      <c r="N54" s="1"/>
      <c r="O54" s="1"/>
      <c r="P54" s="1"/>
      <c r="Q54" s="1"/>
      <c r="R54" s="1"/>
      <c r="S54" s="1"/>
      <c r="T54" s="1"/>
      <c r="U54" s="1"/>
      <c r="V54" s="1"/>
      <c r="W54" s="1"/>
      <c r="X54" s="1"/>
      <c r="Y54" s="1"/>
      <c r="Z54" s="1"/>
      <c r="AA54" s="1"/>
    </row>
    <row r="55" spans="1:37">
      <c r="A55" s="153"/>
      <c r="B55" s="228"/>
      <c r="C55" s="227"/>
      <c r="D55" s="227"/>
      <c r="E55" s="227"/>
      <c r="F55" s="227"/>
      <c r="G55" s="227"/>
      <c r="H55" s="227"/>
      <c r="I55" s="227"/>
      <c r="J55" s="226"/>
      <c r="K55" s="1"/>
      <c r="M55" s="225" t="s">
        <v>218</v>
      </c>
      <c r="N55" s="224"/>
      <c r="O55" s="224"/>
      <c r="P55" s="224"/>
      <c r="Q55" s="223"/>
      <c r="R55" s="1"/>
      <c r="S55" s="1"/>
      <c r="T55" s="1"/>
      <c r="U55" s="1"/>
      <c r="V55" s="1"/>
      <c r="W55" s="1"/>
      <c r="X55" s="1"/>
      <c r="Y55" s="1"/>
      <c r="Z55" s="1"/>
      <c r="AA55" s="1"/>
    </row>
    <row r="56" spans="1:37">
      <c r="A56" s="153"/>
      <c r="B56" s="222"/>
      <c r="C56" s="221"/>
      <c r="D56" s="221"/>
      <c r="E56" s="221"/>
      <c r="F56" s="221"/>
      <c r="G56" s="221"/>
      <c r="H56" s="221"/>
      <c r="I56" s="221"/>
      <c r="J56" s="220"/>
      <c r="K56" s="1"/>
      <c r="M56" s="218" t="s">
        <v>219</v>
      </c>
      <c r="N56" s="1"/>
      <c r="O56" s="1"/>
      <c r="P56" s="1"/>
      <c r="Q56" s="6" t="e">
        <f>IF(ProjectBudget!C71&gt;1,"PASS","FAIL")</f>
        <v>#DIV/0!</v>
      </c>
      <c r="R56" s="219" t="s">
        <v>220</v>
      </c>
      <c r="S56" s="1"/>
      <c r="T56" s="1"/>
      <c r="U56" s="1"/>
      <c r="V56" s="1"/>
      <c r="W56" s="1"/>
      <c r="X56" s="1"/>
      <c r="Y56" s="1"/>
      <c r="Z56" s="1"/>
      <c r="AA56" s="1"/>
    </row>
    <row r="57" spans="1:37">
      <c r="A57" s="153"/>
      <c r="B57" s="1"/>
      <c r="C57" s="1"/>
      <c r="D57" s="1"/>
      <c r="E57" s="1"/>
      <c r="F57" s="1"/>
      <c r="G57" s="1"/>
      <c r="H57" s="1"/>
      <c r="I57" s="1"/>
      <c r="J57" s="1"/>
      <c r="K57" s="1"/>
      <c r="M57" s="218" t="s">
        <v>221</v>
      </c>
      <c r="N57" s="1"/>
      <c r="O57" s="1"/>
      <c r="P57" s="1"/>
      <c r="Q57" s="6" t="str">
        <f>IF(ProjectBudget!C72&gt;1.4,"PASS","FAIL")</f>
        <v>FAIL</v>
      </c>
      <c r="R57" s="217"/>
      <c r="S57" s="217"/>
      <c r="T57" s="217"/>
      <c r="U57" s="217"/>
      <c r="V57" s="1"/>
      <c r="W57" s="1"/>
      <c r="X57" s="1"/>
      <c r="Y57" s="1"/>
      <c r="Z57" s="1"/>
      <c r="AA57" s="1"/>
    </row>
    <row r="58" spans="1:37">
      <c r="A58" s="153"/>
      <c r="B58" s="1"/>
      <c r="C58" s="1"/>
      <c r="D58" s="1"/>
      <c r="E58" s="1"/>
      <c r="F58" s="1"/>
      <c r="G58" s="1"/>
      <c r="H58" s="1"/>
      <c r="I58" s="1"/>
      <c r="J58" s="1"/>
      <c r="K58" s="1"/>
      <c r="M58" s="216" t="s">
        <v>222</v>
      </c>
      <c r="N58" s="215"/>
      <c r="O58" s="215"/>
      <c r="P58" s="215"/>
      <c r="Q58" s="214" t="e">
        <f>IF(ProjectBudget!C73&gt;1,"PASS","FAIL")</f>
        <v>#DIV/0!</v>
      </c>
      <c r="R58" s="1"/>
      <c r="S58" s="1"/>
      <c r="T58" s="1"/>
      <c r="U58" s="1"/>
      <c r="V58" s="1"/>
      <c r="W58" s="1"/>
      <c r="X58" s="1"/>
      <c r="Y58" s="1"/>
      <c r="Z58" s="1"/>
      <c r="AA58" s="1"/>
    </row>
    <row r="59" spans="1:37" ht="23.25">
      <c r="B59" s="676" t="s">
        <v>223</v>
      </c>
      <c r="C59" s="677"/>
      <c r="D59" s="677"/>
      <c r="E59" s="677"/>
      <c r="F59" s="677"/>
      <c r="G59" s="677"/>
      <c r="H59" s="677"/>
      <c r="I59" s="677"/>
      <c r="J59" s="678"/>
      <c r="K59" s="1"/>
      <c r="M59" s="1"/>
      <c r="N59" s="1"/>
      <c r="O59" s="1"/>
      <c r="P59" s="1"/>
      <c r="Q59" s="1"/>
      <c r="R59" s="1"/>
      <c r="S59" s="1"/>
      <c r="T59" s="1"/>
      <c r="U59" s="1"/>
    </row>
    <row r="60" spans="1:37" hidden="1">
      <c r="B60" s="213"/>
      <c r="C60" s="212"/>
      <c r="D60" s="212"/>
      <c r="E60" s="211"/>
      <c r="F60" s="1"/>
      <c r="G60" s="1"/>
      <c r="J60" s="208"/>
      <c r="K60" s="1"/>
      <c r="M60" s="1"/>
      <c r="N60" s="1"/>
      <c r="O60" s="1"/>
      <c r="P60" s="1"/>
      <c r="Q60" s="1"/>
      <c r="R60" s="1"/>
      <c r="S60" s="1"/>
      <c r="T60" s="1"/>
      <c r="U60" s="1"/>
    </row>
    <row r="61" spans="1:37" hidden="1">
      <c r="B61" s="210" t="s">
        <v>224</v>
      </c>
      <c r="C61" s="682" t="s">
        <v>225</v>
      </c>
      <c r="D61" s="683"/>
      <c r="E61" s="6"/>
      <c r="F61" s="1"/>
      <c r="G61" s="1"/>
      <c r="J61" s="208"/>
      <c r="K61" s="1"/>
      <c r="M61" s="1"/>
      <c r="N61" s="1"/>
      <c r="O61" s="1"/>
      <c r="P61" s="1"/>
      <c r="Q61" s="1"/>
      <c r="R61" s="1"/>
      <c r="S61" s="1"/>
      <c r="T61" s="1"/>
      <c r="U61" s="1"/>
    </row>
    <row r="62" spans="1:37" ht="15.75" hidden="1" thickBot="1">
      <c r="B62" s="209" t="s">
        <v>226</v>
      </c>
      <c r="C62" s="684" t="s">
        <v>227</v>
      </c>
      <c r="D62" s="685"/>
      <c r="E62" s="6"/>
      <c r="F62" s="1"/>
      <c r="G62" s="1"/>
      <c r="J62" s="208"/>
      <c r="K62" s="1"/>
      <c r="M62" s="1"/>
      <c r="N62" s="1"/>
      <c r="O62" s="1"/>
      <c r="P62" s="1"/>
      <c r="Q62" s="1"/>
      <c r="R62" s="1"/>
      <c r="S62" s="1"/>
      <c r="T62" s="1"/>
      <c r="U62" s="1"/>
    </row>
    <row r="63" spans="1:37">
      <c r="B63" s="190" t="s">
        <v>228</v>
      </c>
      <c r="C63" s="206"/>
      <c r="D63" s="206"/>
      <c r="E63" s="781"/>
      <c r="F63" s="781"/>
      <c r="G63" s="781"/>
      <c r="H63" s="781"/>
      <c r="I63" s="781"/>
      <c r="J63" s="781"/>
      <c r="K63" s="1"/>
      <c r="M63" s="1"/>
      <c r="N63" s="1"/>
      <c r="O63" s="1"/>
      <c r="P63" s="1"/>
      <c r="Q63" s="1"/>
      <c r="R63" s="1"/>
      <c r="S63" s="1"/>
      <c r="T63" s="1"/>
      <c r="U63" s="1"/>
    </row>
    <row r="64" spans="1:37">
      <c r="B64" s="207"/>
      <c r="C64" s="206"/>
      <c r="D64" s="206"/>
      <c r="E64" s="781"/>
      <c r="F64" s="781"/>
      <c r="G64" s="781"/>
      <c r="H64" s="781"/>
      <c r="I64" s="781"/>
      <c r="J64" s="781"/>
      <c r="K64" s="1"/>
      <c r="M64" s="1"/>
      <c r="N64" s="1"/>
      <c r="O64" s="1"/>
      <c r="P64" s="1"/>
      <c r="Q64" s="1"/>
      <c r="R64" s="1"/>
      <c r="S64" s="1"/>
      <c r="T64" s="1"/>
      <c r="U64" s="1"/>
    </row>
    <row r="65" spans="2:21">
      <c r="B65" s="698" t="s">
        <v>229</v>
      </c>
      <c r="C65" s="699"/>
      <c r="D65" s="194" t="s">
        <v>230</v>
      </c>
      <c r="E65" s="695" t="s">
        <v>231</v>
      </c>
      <c r="F65" s="695"/>
      <c r="G65" s="695"/>
      <c r="H65" s="695"/>
      <c r="I65" s="695"/>
      <c r="J65" s="696"/>
      <c r="K65" s="1"/>
      <c r="M65" s="1"/>
      <c r="N65" s="1"/>
      <c r="O65" s="1"/>
      <c r="P65" s="1"/>
      <c r="Q65" s="1"/>
      <c r="R65" s="1"/>
      <c r="S65" s="1"/>
      <c r="T65" s="1"/>
      <c r="U65" s="1"/>
    </row>
    <row r="66" spans="2:21">
      <c r="B66" s="153" t="s">
        <v>232</v>
      </c>
      <c r="C66" s="200">
        <f>ProjectBudget!E35</f>
        <v>0</v>
      </c>
      <c r="D66" s="199" t="e">
        <f>C66/ProjectBudget!$E$20</f>
        <v>#DIV/0!</v>
      </c>
      <c r="E66" s="681" t="e">
        <f>IF(D66&gt;1/3,"Forgivable Loan Requested is greater than 1/3 of project cost. Input a lower figure in the Project Budget","")</f>
        <v>#DIV/0!</v>
      </c>
      <c r="F66" s="681"/>
      <c r="G66" s="681"/>
      <c r="H66" s="681"/>
      <c r="I66" s="681"/>
      <c r="J66" s="681"/>
      <c r="K66" s="1"/>
      <c r="M66" s="1"/>
      <c r="N66" s="1"/>
      <c r="O66" s="1"/>
      <c r="P66" s="1"/>
      <c r="Q66" s="1"/>
      <c r="R66" s="1"/>
      <c r="S66" s="1"/>
      <c r="T66" s="1"/>
      <c r="U66" s="1"/>
    </row>
    <row r="67" spans="2:21" ht="14.65" customHeight="1">
      <c r="B67" s="153" t="s">
        <v>233</v>
      </c>
      <c r="C67" s="200">
        <f>ProjectBudget!E37</f>
        <v>0</v>
      </c>
      <c r="D67" s="199" t="e">
        <f>C67/ProjectBudget!$E$20</f>
        <v>#DIV/0!</v>
      </c>
      <c r="E67" s="681" t="str">
        <f>IF(C67&gt;C77,"Repayable Loan required to balance the project budget is not supported by the income generated","")</f>
        <v/>
      </c>
      <c r="F67" s="681"/>
      <c r="G67" s="681"/>
      <c r="H67" s="681"/>
      <c r="I67" s="681"/>
      <c r="J67" s="681"/>
      <c r="K67" s="1"/>
      <c r="M67" s="1"/>
      <c r="N67" s="1"/>
      <c r="O67" s="1"/>
      <c r="P67" s="1"/>
      <c r="Q67" s="1"/>
      <c r="R67" s="1"/>
      <c r="S67" s="1"/>
      <c r="T67" s="1"/>
      <c r="U67" s="1"/>
    </row>
    <row r="68" spans="2:21">
      <c r="B68" s="145" t="s">
        <v>234</v>
      </c>
      <c r="C68" s="198">
        <f>SUM(C66:C67)</f>
        <v>0</v>
      </c>
      <c r="D68" s="197" t="e">
        <f>C68/ProjectBudget!$E$20</f>
        <v>#DIV/0!</v>
      </c>
      <c r="E68" s="681"/>
      <c r="F68" s="681"/>
      <c r="G68" s="681"/>
      <c r="H68" s="681"/>
      <c r="I68" s="681"/>
      <c r="J68" s="681"/>
      <c r="K68" s="1"/>
      <c r="M68" s="1"/>
      <c r="N68" s="1"/>
      <c r="O68" s="1"/>
      <c r="P68" s="1"/>
      <c r="Q68" s="1"/>
      <c r="R68" s="1"/>
      <c r="S68" s="1"/>
      <c r="T68" s="1"/>
      <c r="U68" s="1"/>
    </row>
    <row r="69" spans="2:21">
      <c r="B69" s="145"/>
      <c r="C69" s="198"/>
      <c r="D69" s="197"/>
      <c r="E69" s="681"/>
      <c r="F69" s="681"/>
      <c r="G69" s="681"/>
      <c r="H69" s="681"/>
      <c r="I69" s="681"/>
      <c r="J69" s="681"/>
      <c r="K69" s="1"/>
      <c r="M69" s="1"/>
      <c r="N69" s="1"/>
      <c r="O69" s="1"/>
      <c r="P69" s="1"/>
      <c r="Q69" s="1"/>
      <c r="R69" s="1"/>
      <c r="S69" s="1"/>
      <c r="T69" s="1"/>
      <c r="U69" s="1"/>
    </row>
    <row r="70" spans="2:21">
      <c r="B70" s="698" t="s">
        <v>235</v>
      </c>
      <c r="C70" s="699" t="s">
        <v>236</v>
      </c>
      <c r="D70" s="192"/>
      <c r="E70" s="681"/>
      <c r="F70" s="681"/>
      <c r="G70" s="681"/>
      <c r="H70" s="681"/>
      <c r="I70" s="681"/>
      <c r="J70" s="681"/>
      <c r="K70" s="1"/>
      <c r="M70" s="1"/>
      <c r="N70" s="1"/>
      <c r="O70" s="1"/>
      <c r="P70" s="1"/>
      <c r="Q70" s="1"/>
      <c r="R70" s="1"/>
      <c r="S70" s="1"/>
      <c r="T70" s="1"/>
      <c r="U70" s="1"/>
    </row>
    <row r="71" spans="2:21">
      <c r="B71" s="203" t="s">
        <v>237</v>
      </c>
      <c r="C71" s="205" t="e">
        <f>'Proforma-Res'!G82</f>
        <v>#DIV/0!</v>
      </c>
      <c r="D71" s="1"/>
      <c r="E71" s="681" t="e">
        <f>IF(C71&lt;1,"Residential DCR's below 1.0 may be allowable in scenario's with excess Non-Residential Income","")</f>
        <v>#DIV/0!</v>
      </c>
      <c r="F71" s="681"/>
      <c r="G71" s="681"/>
      <c r="H71" s="681"/>
      <c r="I71" s="681"/>
      <c r="J71" s="681"/>
      <c r="K71" s="1"/>
      <c r="M71" s="1"/>
      <c r="N71" s="1"/>
      <c r="O71" s="1"/>
      <c r="P71" s="1"/>
      <c r="Q71" s="1"/>
      <c r="R71" s="1"/>
      <c r="S71" s="1"/>
      <c r="T71" s="1"/>
      <c r="U71" s="1"/>
    </row>
    <row r="72" spans="2:21">
      <c r="B72" s="203" t="s">
        <v>238</v>
      </c>
      <c r="C72" s="204">
        <f>'Proforma-Non-Res'!G68</f>
        <v>0</v>
      </c>
      <c r="D72" s="1"/>
      <c r="E72" s="681" t="str">
        <f>IF(C72=0,"N/A - no commercial component indicated","")</f>
        <v>N/A - no commercial component indicated</v>
      </c>
      <c r="F72" s="681"/>
      <c r="G72" s="681"/>
      <c r="H72" s="681"/>
      <c r="I72" s="681"/>
      <c r="J72" s="681"/>
      <c r="K72" s="1"/>
      <c r="M72" s="1"/>
      <c r="N72" s="1"/>
      <c r="O72" s="1"/>
      <c r="P72" s="1"/>
      <c r="Q72" s="1"/>
      <c r="R72" s="1"/>
      <c r="S72" s="1"/>
      <c r="T72" s="1"/>
      <c r="U72" s="1"/>
    </row>
    <row r="73" spans="2:21">
      <c r="B73" s="203" t="s">
        <v>239</v>
      </c>
      <c r="C73" s="202" t="e">
        <f>('Proforma-Res'!G71+'Proforma-Non-Res'!G39)/('Proforma-Res'!G91+'Proforma-Non-Res'!G74)</f>
        <v>#DIV/0!</v>
      </c>
      <c r="D73" s="1"/>
      <c r="E73" s="700" t="s">
        <v>240</v>
      </c>
      <c r="F73" s="700"/>
      <c r="G73" s="700"/>
      <c r="H73" s="700"/>
      <c r="I73" s="700"/>
      <c r="J73" s="700"/>
      <c r="K73" s="1"/>
      <c r="M73" s="1"/>
      <c r="N73" s="1"/>
      <c r="O73" s="1"/>
      <c r="P73" s="1"/>
      <c r="Q73" s="1"/>
      <c r="R73" s="1"/>
      <c r="S73" s="1"/>
      <c r="T73" s="1"/>
      <c r="U73" s="1"/>
    </row>
    <row r="74" spans="2:21">
      <c r="B74" s="201"/>
      <c r="C74" s="200"/>
      <c r="D74" s="1"/>
      <c r="E74" s="700"/>
      <c r="F74" s="700"/>
      <c r="G74" s="700"/>
      <c r="H74" s="700"/>
      <c r="I74" s="700"/>
      <c r="J74" s="700"/>
      <c r="K74" s="1"/>
      <c r="M74" s="1"/>
      <c r="N74" s="1"/>
      <c r="O74" s="1"/>
      <c r="P74" s="1"/>
      <c r="Q74" s="1"/>
      <c r="R74" s="1"/>
      <c r="S74" s="1"/>
      <c r="T74" s="1"/>
      <c r="U74" s="1"/>
    </row>
    <row r="75" spans="2:21">
      <c r="B75" s="698" t="s">
        <v>241</v>
      </c>
      <c r="C75" s="699"/>
      <c r="D75" s="194" t="s">
        <v>230</v>
      </c>
      <c r="E75" s="695" t="s">
        <v>231</v>
      </c>
      <c r="F75" s="695"/>
      <c r="G75" s="695"/>
      <c r="H75" s="695"/>
      <c r="I75" s="695"/>
      <c r="J75" s="696"/>
      <c r="K75" s="1"/>
      <c r="M75" s="1"/>
      <c r="N75" s="1"/>
      <c r="O75" s="1"/>
      <c r="P75" s="1"/>
      <c r="Q75" s="1"/>
      <c r="R75" s="1"/>
      <c r="S75" s="1"/>
      <c r="T75" s="1"/>
      <c r="U75" s="1"/>
    </row>
    <row r="76" spans="2:21" ht="14.65" customHeight="1">
      <c r="B76" s="153" t="s">
        <v>242</v>
      </c>
      <c r="C76" s="200">
        <f>ProjectBudget!E20*1/3</f>
        <v>0</v>
      </c>
      <c r="D76" s="199" t="e">
        <f>C76/ProjectBudget!$E$20</f>
        <v>#DIV/0!</v>
      </c>
      <c r="E76" s="782"/>
      <c r="F76" s="782"/>
      <c r="G76" s="782"/>
      <c r="H76" s="782"/>
      <c r="I76" s="782"/>
      <c r="J76" s="782"/>
      <c r="K76" s="1"/>
      <c r="M76" s="1"/>
      <c r="N76" s="1"/>
      <c r="O76" s="1"/>
      <c r="P76" s="1"/>
      <c r="Q76" s="1"/>
      <c r="R76" s="1"/>
      <c r="S76" s="1"/>
      <c r="T76" s="1"/>
      <c r="U76" s="1"/>
    </row>
    <row r="77" spans="2:21" ht="15" customHeight="1">
      <c r="B77" s="153" t="s">
        <v>243</v>
      </c>
      <c r="C77" s="200">
        <f>IF(('Proforma-Res'!G94+'Proforma-Non-Res'!G72)&gt;C68,C68,'Proforma-Res'!G97+'Proforma-Non-Res'!G72)</f>
        <v>0</v>
      </c>
      <c r="D77" s="199" t="e">
        <f>C77/ProjectBudget!$E$20</f>
        <v>#DIV/0!</v>
      </c>
      <c r="E77" s="783" t="str">
        <f>IF(C77&lt;C67,"Repayable Loan requested is greater than the Repayable Loan that can be supported","Project can support more Repayable Loan in place of the requested Forgivable Loan Amount")</f>
        <v>Project can support more Repayable Loan in place of the requested Forgivable Loan Amount</v>
      </c>
      <c r="F77" s="783"/>
      <c r="G77" s="783"/>
      <c r="H77" s="783"/>
      <c r="I77" s="783"/>
      <c r="J77" s="783"/>
      <c r="K77" s="1"/>
      <c r="M77" s="1"/>
      <c r="N77" s="1"/>
      <c r="O77" s="1"/>
      <c r="P77" s="1"/>
      <c r="Q77" s="1"/>
      <c r="R77" s="1"/>
      <c r="S77" s="1"/>
      <c r="T77" s="1"/>
      <c r="U77" s="1"/>
    </row>
    <row r="78" spans="2:21" ht="15" customHeight="1">
      <c r="B78" s="153" t="s">
        <v>244</v>
      </c>
      <c r="C78" s="200">
        <f>IF(('110MMR'!G102+'Proforma-Non-Res'!G72)&gt;C68,C68,'110MMR'!G102+'Proforma-Non-Res'!G72)</f>
        <v>0</v>
      </c>
      <c r="D78" s="199" t="e">
        <f>C78/ProjectBudget!$E$20</f>
        <v>#DIV/0!</v>
      </c>
      <c r="E78" s="679"/>
      <c r="F78" s="679"/>
      <c r="G78" s="679"/>
      <c r="H78" s="679"/>
      <c r="I78" s="679"/>
      <c r="J78" s="680"/>
      <c r="K78" s="1"/>
      <c r="M78" s="1"/>
      <c r="N78" s="1"/>
      <c r="O78" s="1"/>
      <c r="P78" s="1"/>
      <c r="Q78" s="1"/>
      <c r="R78" s="1"/>
      <c r="S78" s="1"/>
      <c r="T78" s="1"/>
      <c r="U78" s="1"/>
    </row>
    <row r="79" spans="2:21">
      <c r="B79" s="190" t="s">
        <v>245</v>
      </c>
      <c r="C79" s="198"/>
      <c r="D79" s="197"/>
      <c r="E79" s="784"/>
      <c r="F79" s="784"/>
      <c r="G79" s="784"/>
      <c r="H79" s="784"/>
      <c r="I79" s="784"/>
      <c r="J79" s="784"/>
      <c r="K79" s="1"/>
      <c r="M79" s="1"/>
      <c r="N79" s="1"/>
      <c r="O79" s="1"/>
      <c r="P79" s="1"/>
      <c r="Q79" s="1"/>
      <c r="R79" s="1"/>
      <c r="S79" s="1"/>
      <c r="T79" s="1"/>
      <c r="U79" s="1"/>
    </row>
    <row r="80" spans="2:21">
      <c r="B80" s="190"/>
      <c r="C80" s="198"/>
      <c r="D80" s="197"/>
      <c r="E80" s="784"/>
      <c r="F80" s="784"/>
      <c r="G80" s="784"/>
      <c r="H80" s="784"/>
      <c r="I80" s="784"/>
      <c r="J80" s="784"/>
      <c r="K80" s="1"/>
      <c r="M80" s="1"/>
      <c r="N80" s="1"/>
      <c r="O80" s="1"/>
      <c r="P80" s="1"/>
      <c r="Q80" s="1"/>
      <c r="R80" s="1"/>
      <c r="S80" s="1"/>
      <c r="T80" s="1"/>
      <c r="U80" s="1"/>
    </row>
    <row r="81" spans="2:21">
      <c r="B81" s="145"/>
      <c r="C81" s="198"/>
      <c r="D81" s="197"/>
      <c r="E81" s="782"/>
      <c r="F81" s="782"/>
      <c r="G81" s="782"/>
      <c r="H81" s="782"/>
      <c r="I81" s="782"/>
      <c r="J81" s="782"/>
      <c r="K81" s="1"/>
      <c r="M81" s="1"/>
      <c r="N81" s="1"/>
      <c r="O81" s="1"/>
      <c r="P81" s="1"/>
      <c r="Q81" s="1"/>
      <c r="R81" s="1"/>
      <c r="S81" s="1"/>
      <c r="T81" s="1"/>
      <c r="U81" s="1"/>
    </row>
    <row r="82" spans="2:21" ht="14.65" customHeight="1">
      <c r="B82" s="690" t="s">
        <v>246</v>
      </c>
      <c r="C82" s="691"/>
      <c r="D82" s="691"/>
      <c r="E82" s="691"/>
      <c r="F82" s="691"/>
      <c r="G82" s="691"/>
      <c r="H82" s="691"/>
      <c r="I82" s="691"/>
      <c r="J82" s="689"/>
      <c r="K82" s="1"/>
      <c r="M82" s="1"/>
      <c r="N82" s="1"/>
      <c r="O82" s="1"/>
      <c r="P82" s="1"/>
      <c r="Q82" s="1"/>
      <c r="R82" s="1"/>
      <c r="S82" s="1"/>
      <c r="T82" s="1"/>
      <c r="U82" s="1"/>
    </row>
    <row r="83" spans="2:21">
      <c r="B83" s="690"/>
      <c r="C83" s="691"/>
      <c r="D83" s="691"/>
      <c r="E83" s="691"/>
      <c r="F83" s="691"/>
      <c r="G83" s="691"/>
      <c r="H83" s="691"/>
      <c r="I83" s="691"/>
      <c r="J83" s="689"/>
      <c r="K83" s="1"/>
      <c r="M83" s="1"/>
      <c r="N83" s="1"/>
      <c r="O83" s="1"/>
      <c r="P83" s="1"/>
      <c r="Q83" s="1"/>
      <c r="R83" s="1"/>
      <c r="S83" s="1"/>
      <c r="T83" s="1"/>
      <c r="U83" s="1"/>
    </row>
    <row r="84" spans="2:21" ht="14.65" customHeight="1">
      <c r="B84" s="690" t="s">
        <v>247</v>
      </c>
      <c r="C84" s="691"/>
      <c r="D84" s="691"/>
      <c r="E84" s="691"/>
      <c r="F84" s="691"/>
      <c r="G84" s="691"/>
      <c r="H84" s="691"/>
      <c r="I84" s="691"/>
      <c r="J84" s="689"/>
      <c r="K84" s="1"/>
      <c r="M84" s="1"/>
      <c r="N84" s="1"/>
      <c r="O84" s="1"/>
      <c r="P84" s="1"/>
      <c r="Q84" s="1"/>
      <c r="R84" s="1"/>
      <c r="S84" s="1"/>
      <c r="T84" s="1"/>
      <c r="U84" s="1"/>
    </row>
    <row r="85" spans="2:21">
      <c r="B85" s="690"/>
      <c r="C85" s="691"/>
      <c r="D85" s="691"/>
      <c r="E85" s="691"/>
      <c r="F85" s="691"/>
      <c r="G85" s="691"/>
      <c r="H85" s="691"/>
      <c r="I85" s="691"/>
      <c r="J85" s="689"/>
      <c r="K85" s="1"/>
      <c r="M85" s="1"/>
      <c r="N85" s="1"/>
      <c r="O85" s="1"/>
      <c r="P85" s="1"/>
      <c r="Q85" s="1"/>
      <c r="R85" s="1"/>
      <c r="S85" s="1"/>
      <c r="T85" s="1"/>
      <c r="U85" s="1"/>
    </row>
    <row r="86" spans="2:21">
      <c r="B86" s="196"/>
      <c r="C86" s="195"/>
      <c r="D86" s="195"/>
      <c r="E86" s="195"/>
      <c r="F86" s="1"/>
      <c r="G86" s="1"/>
      <c r="H86" s="1"/>
      <c r="I86" s="1"/>
      <c r="J86" s="6"/>
      <c r="K86" s="1"/>
      <c r="M86" s="1"/>
      <c r="N86" s="1"/>
      <c r="O86" s="1"/>
      <c r="P86" s="1"/>
      <c r="Q86" s="1"/>
      <c r="R86" s="1"/>
      <c r="S86" s="1"/>
      <c r="T86" s="1"/>
      <c r="U86" s="1"/>
    </row>
    <row r="87" spans="2:21">
      <c r="B87" s="698" t="s">
        <v>248</v>
      </c>
      <c r="C87" s="699"/>
      <c r="D87" s="194" t="s">
        <v>230</v>
      </c>
      <c r="E87" s="695" t="s">
        <v>231</v>
      </c>
      <c r="F87" s="695"/>
      <c r="G87" s="695"/>
      <c r="H87" s="695"/>
      <c r="I87" s="695"/>
      <c r="J87" s="696"/>
      <c r="K87" s="1"/>
      <c r="M87" s="1"/>
      <c r="N87" s="1"/>
      <c r="O87" s="1"/>
      <c r="P87" s="1"/>
      <c r="Q87" s="1"/>
      <c r="R87" s="1"/>
      <c r="S87" s="1"/>
      <c r="T87" s="1"/>
      <c r="U87" s="1"/>
    </row>
    <row r="88" spans="2:21">
      <c r="B88" s="190" t="s">
        <v>249</v>
      </c>
      <c r="C88" s="189">
        <f>MIN((C68-C77),(C76))</f>
        <v>0</v>
      </c>
      <c r="D88" s="188" t="e">
        <f>C88/ProjectBudget!$E$20</f>
        <v>#DIV/0!</v>
      </c>
      <c r="E88" s="697" t="str">
        <f>IF(C88=0,"No Forgivable Loan is needed to make this project viable","")</f>
        <v>No Forgivable Loan is needed to make this project viable</v>
      </c>
      <c r="F88" s="697"/>
      <c r="G88" s="697"/>
      <c r="H88" s="697"/>
      <c r="I88" s="697"/>
      <c r="J88" s="697"/>
      <c r="K88" s="1"/>
      <c r="M88" s="1"/>
      <c r="N88" s="1"/>
      <c r="O88" s="1"/>
      <c r="P88" s="1"/>
      <c r="Q88" s="1"/>
      <c r="R88" s="1"/>
      <c r="S88" s="1"/>
      <c r="T88" s="1"/>
      <c r="U88" s="1"/>
    </row>
    <row r="89" spans="2:21">
      <c r="B89" s="190" t="s">
        <v>250</v>
      </c>
      <c r="C89" s="189">
        <f>C77</f>
        <v>0</v>
      </c>
      <c r="D89" s="188" t="e">
        <f>C89/ProjectBudget!$E$20</f>
        <v>#DIV/0!</v>
      </c>
      <c r="E89" s="689"/>
      <c r="F89" s="689"/>
      <c r="G89" s="689"/>
      <c r="H89" s="689"/>
      <c r="I89" s="689"/>
      <c r="J89" s="689"/>
      <c r="K89" s="1"/>
      <c r="M89" s="1"/>
      <c r="N89" s="1"/>
      <c r="O89" s="1"/>
      <c r="P89" s="1"/>
      <c r="Q89" s="1"/>
      <c r="R89" s="1"/>
      <c r="S89" s="1"/>
      <c r="T89" s="1"/>
      <c r="U89" s="1"/>
    </row>
    <row r="90" spans="2:21">
      <c r="B90" s="187" t="s">
        <v>234</v>
      </c>
      <c r="C90" s="186">
        <f>SUM(C88:C89)</f>
        <v>0</v>
      </c>
      <c r="D90" s="185" t="e">
        <f>C90/ProjectBudget!$E$20</f>
        <v>#DIV/0!</v>
      </c>
      <c r="E90" s="689" t="str">
        <f>IF(C90&lt;C68,"Project is not viable as presented","")</f>
        <v/>
      </c>
      <c r="F90" s="689"/>
      <c r="G90" s="689"/>
      <c r="H90" s="689"/>
      <c r="I90" s="689"/>
      <c r="J90" s="689"/>
      <c r="K90" s="1"/>
      <c r="M90" s="1"/>
      <c r="N90" s="1"/>
      <c r="O90" s="1"/>
      <c r="P90" s="1"/>
      <c r="Q90" s="1"/>
      <c r="R90" s="1"/>
      <c r="S90" s="1"/>
      <c r="T90" s="1"/>
      <c r="U90" s="1"/>
    </row>
    <row r="91" spans="2:21">
      <c r="B91" s="193"/>
      <c r="C91" s="192"/>
      <c r="D91" s="191"/>
      <c r="E91" s="689"/>
      <c r="F91" s="689"/>
      <c r="G91" s="689"/>
      <c r="H91" s="689"/>
      <c r="I91" s="689"/>
      <c r="J91" s="689"/>
      <c r="K91" s="1"/>
      <c r="M91" s="1"/>
      <c r="N91" s="1"/>
      <c r="O91" s="1"/>
      <c r="P91" s="1"/>
      <c r="Q91" s="1"/>
      <c r="R91" s="1"/>
      <c r="S91" s="1"/>
      <c r="T91" s="1"/>
      <c r="U91" s="1"/>
    </row>
    <row r="92" spans="2:21">
      <c r="B92" s="190" t="s">
        <v>251</v>
      </c>
      <c r="C92" s="189">
        <f>MIN((C68-C78),(C76))</f>
        <v>0</v>
      </c>
      <c r="D92" s="188" t="e">
        <f>C92/ProjectBudget!$E$20</f>
        <v>#DIV/0!</v>
      </c>
      <c r="E92" s="784" t="str">
        <f>IF(C92=0,"If rents were increased to 110% of MMR, no Forgivable Loan is needed","Setting the affordability at 110% of MMR requires this amount of Forgivable Loan")</f>
        <v>If rents were increased to 110% of MMR, no Forgivable Loan is needed</v>
      </c>
      <c r="F92" s="784"/>
      <c r="G92" s="784"/>
      <c r="H92" s="784"/>
      <c r="I92" s="784"/>
      <c r="J92" s="784"/>
      <c r="K92" s="1"/>
      <c r="M92" s="1"/>
      <c r="N92" s="1"/>
      <c r="O92" s="1"/>
      <c r="P92" s="1"/>
      <c r="Q92" s="1"/>
      <c r="R92" s="1"/>
      <c r="S92" s="1"/>
      <c r="T92" s="1"/>
      <c r="U92" s="1"/>
    </row>
    <row r="93" spans="2:21">
      <c r="B93" s="190" t="s">
        <v>252</v>
      </c>
      <c r="C93" s="189">
        <f>C78</f>
        <v>0</v>
      </c>
      <c r="D93" s="188" t="e">
        <f>C93/ProjectBudget!$E$20</f>
        <v>#DIV/0!</v>
      </c>
      <c r="E93" s="785"/>
      <c r="F93" s="785"/>
      <c r="G93" s="785"/>
      <c r="H93" s="785"/>
      <c r="I93" s="785"/>
      <c r="J93" s="785"/>
      <c r="K93" s="1"/>
      <c r="M93" s="1"/>
      <c r="N93" s="1"/>
      <c r="O93" s="1"/>
      <c r="P93" s="1"/>
      <c r="Q93" s="1"/>
      <c r="R93" s="1"/>
      <c r="S93" s="1"/>
      <c r="T93" s="1"/>
      <c r="U93" s="1"/>
    </row>
    <row r="94" spans="2:21">
      <c r="B94" s="187" t="s">
        <v>234</v>
      </c>
      <c r="C94" s="186">
        <f>SUM(C92:C93)</f>
        <v>0</v>
      </c>
      <c r="D94" s="185" t="e">
        <f>C94/ProjectBudget!$E$20</f>
        <v>#DIV/0!</v>
      </c>
      <c r="E94" s="785" t="str">
        <f>IF(C94&lt;C68,"Project is not viable as presented","")</f>
        <v/>
      </c>
      <c r="F94" s="785"/>
      <c r="G94" s="785"/>
      <c r="H94" s="785"/>
      <c r="I94" s="785"/>
      <c r="J94" s="785"/>
      <c r="K94" s="1"/>
      <c r="M94" s="1"/>
      <c r="N94" s="1"/>
      <c r="O94" s="1"/>
      <c r="P94" s="1"/>
      <c r="Q94" s="1"/>
      <c r="R94" s="1"/>
      <c r="S94" s="1"/>
      <c r="T94" s="1"/>
      <c r="U94" s="1"/>
    </row>
    <row r="95" spans="2:21">
      <c r="B95" s="153"/>
      <c r="C95" s="1"/>
      <c r="D95" s="1"/>
      <c r="E95" s="782"/>
      <c r="F95" s="782"/>
      <c r="G95" s="782"/>
      <c r="H95" s="782"/>
      <c r="I95" s="782"/>
      <c r="J95" s="782"/>
      <c r="K95" s="1"/>
      <c r="M95" s="1"/>
      <c r="N95" s="1"/>
      <c r="O95" s="1"/>
      <c r="P95" s="1"/>
      <c r="Q95" s="1"/>
      <c r="R95" s="1"/>
      <c r="S95" s="1"/>
      <c r="T95" s="1"/>
      <c r="U95" s="1"/>
    </row>
    <row r="96" spans="2:21">
      <c r="B96" s="692" t="s">
        <v>253</v>
      </c>
      <c r="C96" s="693"/>
      <c r="D96" s="693"/>
      <c r="E96" s="693"/>
      <c r="F96" s="693"/>
      <c r="G96" s="693"/>
      <c r="H96" s="693"/>
      <c r="I96" s="693"/>
      <c r="J96" s="694"/>
      <c r="K96" s="1"/>
      <c r="M96" s="1"/>
      <c r="N96" s="1"/>
      <c r="O96" s="1"/>
      <c r="P96" s="1"/>
      <c r="Q96" s="1"/>
      <c r="R96" s="1"/>
      <c r="S96" s="1"/>
      <c r="T96" s="1"/>
      <c r="U96" s="1"/>
    </row>
    <row r="97" spans="1:27">
      <c r="B97" s="686" t="s">
        <v>254</v>
      </c>
      <c r="C97" s="687"/>
      <c r="D97" s="687"/>
      <c r="E97" s="687"/>
      <c r="F97" s="687"/>
      <c r="G97" s="687"/>
      <c r="H97" s="687"/>
      <c r="I97" s="687"/>
      <c r="J97" s="688"/>
      <c r="K97" s="1"/>
      <c r="M97" s="1"/>
      <c r="N97" s="1"/>
      <c r="O97" s="1"/>
      <c r="P97" s="1"/>
      <c r="Q97" s="1"/>
      <c r="R97" s="1"/>
      <c r="S97" s="1"/>
      <c r="T97" s="1"/>
      <c r="U97" s="1"/>
    </row>
    <row r="98" spans="1:27" s="1" customFormat="1"/>
    <row r="99" spans="1:27">
      <c r="A99" s="153"/>
      <c r="B99" s="1"/>
      <c r="C99" s="1"/>
      <c r="D99" s="1"/>
      <c r="E99" s="1"/>
      <c r="F99" s="1"/>
      <c r="G99" s="1"/>
      <c r="H99" s="1"/>
      <c r="I99" s="1"/>
      <c r="J99" s="1"/>
      <c r="K99" s="1"/>
      <c r="M99" s="1"/>
      <c r="N99" s="1"/>
      <c r="O99" s="1"/>
      <c r="P99" s="1"/>
      <c r="Q99" s="1"/>
      <c r="R99" s="1"/>
      <c r="S99" s="1"/>
      <c r="T99" s="1"/>
      <c r="U99" s="1"/>
      <c r="V99" s="1"/>
      <c r="W99" s="1"/>
      <c r="X99" s="1"/>
      <c r="Y99" s="1"/>
      <c r="Z99" s="1"/>
      <c r="AA99" s="1"/>
    </row>
    <row r="100" spans="1:27">
      <c r="A100" s="153"/>
      <c r="B100" s="1"/>
      <c r="C100" s="1"/>
      <c r="D100" s="1"/>
      <c r="E100" s="1"/>
      <c r="F100" s="1"/>
      <c r="G100" s="1"/>
      <c r="H100" s="1"/>
      <c r="I100" s="1"/>
      <c r="J100" s="1"/>
      <c r="K100" s="82"/>
      <c r="M100" s="1"/>
      <c r="N100" s="1"/>
      <c r="O100" s="1"/>
      <c r="P100" s="1"/>
      <c r="Q100" s="1"/>
      <c r="R100" s="1"/>
      <c r="S100" s="1"/>
      <c r="T100" s="1"/>
      <c r="U100" s="1"/>
      <c r="V100" s="1"/>
      <c r="W100" s="1"/>
      <c r="X100" s="1"/>
      <c r="Y100" s="1"/>
      <c r="Z100" s="1"/>
      <c r="AA100" s="1"/>
    </row>
    <row r="101" spans="1:27">
      <c r="A101" s="153"/>
      <c r="B101" s="82"/>
      <c r="C101" s="82"/>
      <c r="D101" s="82"/>
      <c r="E101" s="82"/>
      <c r="F101" s="82"/>
      <c r="G101" s="82"/>
      <c r="H101" s="82"/>
      <c r="I101" s="82"/>
      <c r="J101" s="82"/>
      <c r="K101" s="1"/>
      <c r="M101" s="1"/>
      <c r="N101" s="1"/>
      <c r="O101" s="1"/>
      <c r="P101" s="1"/>
      <c r="Q101" s="1"/>
      <c r="R101" s="1"/>
      <c r="S101" s="1"/>
      <c r="T101" s="1"/>
      <c r="U101" s="1"/>
      <c r="V101" s="1"/>
      <c r="W101" s="1"/>
      <c r="X101" s="1"/>
      <c r="Y101" s="1"/>
      <c r="Z101" s="1"/>
      <c r="AA101" s="1"/>
    </row>
    <row r="102" spans="1:27">
      <c r="A102" s="153"/>
      <c r="B102" s="1"/>
      <c r="C102" s="1"/>
      <c r="D102" s="1"/>
      <c r="E102" s="1"/>
      <c r="F102" s="1"/>
      <c r="G102" s="1"/>
      <c r="H102" s="1"/>
      <c r="I102" s="1"/>
      <c r="J102" s="1"/>
      <c r="K102" s="1"/>
      <c r="M102" s="1"/>
      <c r="N102" s="1"/>
      <c r="O102" s="1"/>
      <c r="P102" s="1"/>
      <c r="Q102" s="1"/>
      <c r="R102" s="1"/>
      <c r="S102" s="1"/>
      <c r="T102" s="1"/>
      <c r="U102" s="1"/>
      <c r="V102" s="1"/>
      <c r="W102" s="1"/>
      <c r="X102" s="1"/>
      <c r="Y102" s="1"/>
      <c r="Z102" s="1"/>
      <c r="AA102" s="1"/>
    </row>
    <row r="103" spans="1:27">
      <c r="A103" s="153"/>
      <c r="B103" s="1"/>
      <c r="C103" s="1"/>
      <c r="D103" s="1"/>
      <c r="E103" s="1"/>
      <c r="F103" s="1"/>
      <c r="G103" s="1"/>
      <c r="H103" s="1"/>
      <c r="I103" s="1"/>
      <c r="J103" s="1"/>
      <c r="K103" s="1"/>
      <c r="M103" s="1"/>
      <c r="N103" s="1"/>
      <c r="O103" s="1"/>
      <c r="P103" s="1"/>
      <c r="Q103" s="1"/>
      <c r="R103" s="1"/>
      <c r="S103" s="1"/>
      <c r="T103" s="1"/>
      <c r="U103" s="1"/>
      <c r="V103" s="1"/>
      <c r="W103" s="1"/>
      <c r="X103" s="1"/>
      <c r="Y103" s="1"/>
      <c r="Z103" s="1"/>
      <c r="AA103" s="1"/>
    </row>
    <row r="104" spans="1:27">
      <c r="A104" s="153"/>
      <c r="B104" s="1"/>
      <c r="C104" s="1"/>
      <c r="D104" s="1"/>
      <c r="E104" s="1"/>
      <c r="F104" s="1"/>
      <c r="G104" s="1"/>
      <c r="H104" s="1"/>
      <c r="I104" s="1"/>
      <c r="J104" s="1"/>
      <c r="K104" s="1"/>
      <c r="M104" s="1"/>
      <c r="N104" s="1"/>
      <c r="O104" s="1"/>
      <c r="P104" s="1"/>
      <c r="Q104" s="1"/>
      <c r="R104" s="1"/>
      <c r="S104" s="1"/>
      <c r="T104" s="1"/>
      <c r="U104" s="1"/>
      <c r="V104" s="1"/>
      <c r="W104" s="1"/>
      <c r="X104" s="1"/>
      <c r="Y104" s="1"/>
      <c r="Z104" s="1"/>
      <c r="AA104" s="1"/>
    </row>
    <row r="105" spans="1:27">
      <c r="A105" s="153"/>
      <c r="B105" s="1"/>
      <c r="C105" s="1"/>
      <c r="D105" s="1"/>
      <c r="E105" s="1"/>
      <c r="F105" s="1"/>
      <c r="G105" s="1"/>
      <c r="H105" s="1"/>
      <c r="I105" s="1"/>
      <c r="J105" s="1"/>
      <c r="K105" s="1"/>
      <c r="M105" s="1"/>
      <c r="N105" s="1"/>
      <c r="O105" s="1"/>
      <c r="P105" s="1"/>
      <c r="Q105" s="1"/>
      <c r="R105" s="1"/>
      <c r="S105" s="1"/>
      <c r="T105" s="1"/>
      <c r="U105" s="1"/>
      <c r="V105" s="1"/>
      <c r="W105" s="1"/>
      <c r="X105" s="1"/>
      <c r="Y105" s="1"/>
      <c r="Z105" s="1"/>
      <c r="AA105" s="1"/>
    </row>
    <row r="106" spans="1:27" ht="15.75" hidden="1" thickBot="1">
      <c r="A106" s="153"/>
      <c r="B106" s="1"/>
      <c r="C106" s="1"/>
      <c r="D106" s="1"/>
      <c r="E106" s="1"/>
      <c r="F106" s="1"/>
      <c r="G106" s="1"/>
      <c r="H106" s="1"/>
      <c r="I106" s="1"/>
      <c r="J106" s="1"/>
      <c r="K106" s="1"/>
      <c r="M106" s="1"/>
      <c r="N106" s="1"/>
      <c r="O106" s="1"/>
      <c r="P106" s="1"/>
      <c r="Q106" s="1"/>
      <c r="R106" s="1"/>
      <c r="S106" s="1"/>
      <c r="T106" s="1"/>
      <c r="U106" s="1"/>
      <c r="V106" s="1"/>
      <c r="W106" s="1"/>
      <c r="X106" s="1"/>
      <c r="Y106" s="1"/>
      <c r="Z106" s="1"/>
      <c r="AA106" s="1"/>
    </row>
    <row r="107" spans="1:27" s="78" customFormat="1" ht="15.75" hidden="1" thickBot="1">
      <c r="A107" s="167"/>
      <c r="B107" s="184" t="s">
        <v>255</v>
      </c>
      <c r="C107" s="183" t="s">
        <v>230</v>
      </c>
      <c r="D107" s="182" t="s">
        <v>256</v>
      </c>
      <c r="E107" s="701" t="s">
        <v>257</v>
      </c>
      <c r="F107" s="702"/>
      <c r="G107" s="181"/>
      <c r="H107" s="702" t="s">
        <v>258</v>
      </c>
      <c r="I107" s="703"/>
      <c r="J107" s="79"/>
      <c r="K107" s="79"/>
      <c r="L107" s="79"/>
      <c r="M107" s="79"/>
      <c r="N107" s="79"/>
      <c r="O107" s="79"/>
      <c r="P107" s="79"/>
      <c r="Q107" s="79"/>
      <c r="R107" s="79"/>
      <c r="S107" s="79"/>
      <c r="T107" s="79"/>
      <c r="U107" s="79"/>
      <c r="V107" s="79"/>
      <c r="W107" s="79"/>
      <c r="X107" s="79"/>
      <c r="Y107" s="79"/>
      <c r="Z107" s="79"/>
      <c r="AA107" s="79"/>
    </row>
    <row r="108" spans="1:27" s="78" customFormat="1" hidden="1">
      <c r="A108" s="167"/>
      <c r="B108" s="180" t="s">
        <v>259</v>
      </c>
      <c r="C108" s="178">
        <v>1</v>
      </c>
      <c r="D108" s="179">
        <f>IFERROR(C108*'Proforma-Res'!$E$19,0)</f>
        <v>0</v>
      </c>
      <c r="E108" s="178">
        <f>'Proforma-Res'!$C$4</f>
        <v>0</v>
      </c>
      <c r="F108" s="177">
        <f>E108*D108</f>
        <v>0</v>
      </c>
      <c r="G108" s="170"/>
      <c r="H108" s="176">
        <f>1-E108</f>
        <v>1</v>
      </c>
      <c r="I108" s="175">
        <f>H108*D108</f>
        <v>0</v>
      </c>
      <c r="J108" s="79"/>
      <c r="K108" s="79"/>
      <c r="L108" s="79"/>
      <c r="M108" s="79"/>
      <c r="N108" s="79"/>
      <c r="O108" s="79"/>
      <c r="P108" s="79"/>
      <c r="Q108" s="79"/>
      <c r="R108" s="79"/>
      <c r="S108" s="79"/>
      <c r="T108" s="79"/>
      <c r="U108" s="79"/>
      <c r="V108" s="79"/>
      <c r="W108" s="79"/>
      <c r="X108" s="79"/>
      <c r="Y108" s="79"/>
      <c r="Z108" s="79"/>
      <c r="AA108" s="79"/>
    </row>
    <row r="109" spans="1:27" s="78" customFormat="1" hidden="1">
      <c r="A109" s="167"/>
      <c r="B109" s="174" t="s">
        <v>260</v>
      </c>
      <c r="C109" s="172" t="e">
        <f>D109/D108</f>
        <v>#DIV/0!</v>
      </c>
      <c r="D109" s="173">
        <f>'Proforma-Res'!G77</f>
        <v>0</v>
      </c>
      <c r="E109" s="172">
        <f>E108</f>
        <v>0</v>
      </c>
      <c r="F109" s="171">
        <f>E109*D109</f>
        <v>0</v>
      </c>
      <c r="G109" s="170"/>
      <c r="H109" s="169">
        <f>H108</f>
        <v>1</v>
      </c>
      <c r="I109" s="168">
        <f>H109*D109</f>
        <v>0</v>
      </c>
      <c r="J109" s="79"/>
      <c r="K109" s="79"/>
      <c r="L109" s="79"/>
      <c r="M109" s="79"/>
      <c r="N109" s="79"/>
      <c r="O109" s="79"/>
      <c r="P109" s="79"/>
      <c r="Q109" s="79"/>
      <c r="R109" s="79"/>
      <c r="S109" s="79"/>
      <c r="T109" s="79"/>
      <c r="U109" s="79"/>
      <c r="V109" s="79"/>
      <c r="W109" s="79"/>
    </row>
    <row r="110" spans="1:27" s="78" customFormat="1" ht="15.75" hidden="1" thickBot="1">
      <c r="A110" s="167"/>
      <c r="B110" s="166" t="s">
        <v>261</v>
      </c>
      <c r="C110"/>
      <c r="D110" s="165">
        <f>F110+I110</f>
        <v>0</v>
      </c>
      <c r="E110" s="164">
        <f>IFERROR(F110/D110,0)</f>
        <v>0</v>
      </c>
      <c r="F110" s="163">
        <v>0</v>
      </c>
      <c r="G110" s="162"/>
      <c r="H110" s="161">
        <f>IFERROR(I110/D110,0)</f>
        <v>0</v>
      </c>
      <c r="I110" s="160">
        <v>0</v>
      </c>
      <c r="J110" s="79"/>
      <c r="K110" s="79"/>
      <c r="L110" s="79"/>
      <c r="M110" s="79"/>
      <c r="N110" s="79"/>
      <c r="O110" s="79"/>
      <c r="P110" s="79"/>
      <c r="Q110" s="79"/>
      <c r="R110" s="79"/>
      <c r="S110" s="79"/>
      <c r="T110" s="79"/>
      <c r="U110" s="79"/>
      <c r="V110" s="79"/>
      <c r="W110" s="79"/>
    </row>
    <row r="111" spans="1:27" s="78" customFormat="1" ht="15.75" hidden="1" thickBot="1">
      <c r="B111" s="159" t="s">
        <v>262</v>
      </c>
      <c r="C111" s="158">
        <f>IFERROR(D111/'Proforma-Res'!E63,0)</f>
        <v>0</v>
      </c>
      <c r="D111" s="157">
        <f>IF('Proforma-Res'!E80-D110&lt;=0,0,'Proforma-Res'!E80-D110)</f>
        <v>0</v>
      </c>
      <c r="E111" s="1"/>
      <c r="F111" s="154"/>
      <c r="G111" s="1"/>
      <c r="H111" s="1"/>
      <c r="I111" s="1"/>
      <c r="J111" s="79"/>
      <c r="K111" s="79"/>
      <c r="L111" s="79"/>
      <c r="M111" s="79"/>
      <c r="N111" s="79"/>
      <c r="O111" s="79"/>
      <c r="P111" s="79"/>
      <c r="Q111" s="79"/>
      <c r="R111" s="79"/>
      <c r="S111" s="79"/>
      <c r="T111" s="79"/>
      <c r="U111" s="79"/>
      <c r="V111" s="79"/>
      <c r="W111" s="79"/>
    </row>
    <row r="112" spans="1:27" s="78" customFormat="1" hidden="1">
      <c r="B112" s="156" t="s">
        <v>263</v>
      </c>
      <c r="C112"/>
      <c r="D112" s="155"/>
      <c r="E112" s="1"/>
      <c r="F112" s="154"/>
      <c r="G112" s="1"/>
      <c r="H112" s="1"/>
      <c r="I112" s="1"/>
      <c r="J112" s="79"/>
      <c r="K112" s="79"/>
      <c r="L112" s="79"/>
      <c r="M112" s="79"/>
      <c r="N112" s="79"/>
      <c r="O112" s="79"/>
      <c r="P112" s="79"/>
      <c r="Q112" s="79"/>
      <c r="R112" s="79"/>
      <c r="S112" s="79"/>
      <c r="T112" s="79"/>
      <c r="U112" s="79"/>
      <c r="V112" s="79"/>
      <c r="W112" s="79"/>
    </row>
    <row r="113" spans="1:27" s="78" customFormat="1" hidden="1">
      <c r="B113" s="79"/>
      <c r="C113" s="79"/>
      <c r="D113" s="79"/>
      <c r="E113" s="79"/>
      <c r="F113" s="79"/>
      <c r="G113" s="1"/>
      <c r="H113" s="79"/>
      <c r="I113" s="1"/>
      <c r="J113" s="79"/>
      <c r="K113" s="79"/>
      <c r="L113" s="79"/>
      <c r="M113" s="79"/>
      <c r="N113" s="79"/>
      <c r="O113" s="79"/>
      <c r="P113" s="79"/>
      <c r="Q113" s="79"/>
      <c r="R113" s="79"/>
      <c r="S113" s="79"/>
      <c r="T113" s="79"/>
      <c r="U113" s="79"/>
      <c r="V113" s="79"/>
      <c r="W113" s="79"/>
    </row>
    <row r="114" spans="1:27" hidden="1">
      <c r="A114" s="153"/>
      <c r="B114" s="1"/>
      <c r="C114" s="1"/>
      <c r="D114" s="1"/>
      <c r="E114" s="1"/>
      <c r="F114" s="1"/>
      <c r="G114" s="1"/>
      <c r="H114" s="1"/>
      <c r="I114" s="1"/>
      <c r="J114" s="1"/>
      <c r="K114" s="1"/>
      <c r="M114" s="1"/>
      <c r="N114" s="1"/>
      <c r="O114" s="1"/>
      <c r="P114" s="1"/>
      <c r="Q114" s="1"/>
      <c r="R114" s="1"/>
      <c r="S114" s="1"/>
      <c r="T114" s="1"/>
      <c r="U114" s="1"/>
      <c r="V114" s="1"/>
      <c r="W114" s="1"/>
      <c r="X114" s="1"/>
      <c r="Y114" s="1"/>
      <c r="Z114" s="1"/>
      <c r="AA114" s="1"/>
    </row>
    <row r="115" spans="1:27" ht="18.75" hidden="1" customHeight="1">
      <c r="A115" s="153"/>
      <c r="B115" s="1"/>
      <c r="C115" s="1"/>
      <c r="D115" s="1"/>
      <c r="E115" s="1"/>
      <c r="F115" s="1"/>
      <c r="G115" s="1"/>
      <c r="H115" s="1"/>
      <c r="I115" s="1"/>
      <c r="J115" s="1"/>
      <c r="K115" s="1"/>
      <c r="M115" s="1"/>
      <c r="N115" s="1"/>
      <c r="O115" s="1"/>
      <c r="P115" s="1"/>
      <c r="Q115" s="1"/>
      <c r="R115" s="1"/>
      <c r="S115" s="1"/>
      <c r="T115" s="1"/>
      <c r="U115" s="1"/>
      <c r="V115" s="1"/>
      <c r="W115" s="1"/>
      <c r="X115" s="1"/>
      <c r="Y115" s="1"/>
      <c r="Z115" s="1"/>
      <c r="AA115" s="1"/>
    </row>
    <row r="116" spans="1:27" hidden="1">
      <c r="A116" s="153"/>
      <c r="B116" s="1"/>
      <c r="C116" s="1"/>
      <c r="D116" s="1"/>
      <c r="E116" s="1"/>
      <c r="F116" s="1"/>
      <c r="G116" s="1"/>
      <c r="H116" s="1"/>
      <c r="I116" s="1"/>
      <c r="J116" s="1"/>
      <c r="K116" s="1"/>
      <c r="M116" s="1"/>
      <c r="N116" s="1"/>
      <c r="O116" s="1"/>
      <c r="P116" s="1"/>
      <c r="Q116" s="1"/>
      <c r="R116" s="1"/>
      <c r="S116" s="1"/>
      <c r="T116" s="1"/>
      <c r="U116" s="1"/>
      <c r="V116" s="1"/>
      <c r="W116" s="1"/>
      <c r="X116" s="1"/>
      <c r="Y116" s="1"/>
      <c r="Z116" s="1"/>
      <c r="AA116" s="1"/>
    </row>
    <row r="117" spans="1:27" ht="19.5" customHeight="1">
      <c r="A117" s="153"/>
      <c r="B117" s="1"/>
      <c r="C117" s="1"/>
      <c r="D117" s="1"/>
      <c r="E117" s="1"/>
      <c r="F117" s="1"/>
      <c r="G117" s="1"/>
      <c r="H117" s="1"/>
      <c r="I117" s="1"/>
      <c r="J117" s="1"/>
      <c r="K117" s="1"/>
      <c r="M117" s="1"/>
      <c r="N117" s="1"/>
      <c r="O117" s="1"/>
      <c r="P117" s="1"/>
      <c r="Q117" s="1"/>
      <c r="R117" s="1"/>
      <c r="S117" s="1"/>
      <c r="T117" s="1"/>
      <c r="U117" s="1"/>
      <c r="V117" s="1"/>
      <c r="W117" s="1"/>
      <c r="X117" s="1"/>
      <c r="Y117" s="1"/>
      <c r="Z117" s="1"/>
      <c r="AA117" s="1"/>
    </row>
    <row r="118" spans="1:27">
      <c r="A118" s="153"/>
      <c r="B118" s="1"/>
      <c r="C118" s="1"/>
      <c r="D118" s="1"/>
      <c r="E118" s="1"/>
      <c r="F118" s="1"/>
      <c r="G118" s="1"/>
      <c r="H118" s="1"/>
      <c r="I118" s="1"/>
      <c r="J118" s="1"/>
      <c r="K118" s="1"/>
      <c r="M118" s="1"/>
      <c r="N118" s="1"/>
      <c r="O118" s="1"/>
      <c r="P118" s="1"/>
      <c r="Q118" s="1"/>
      <c r="R118" s="1"/>
      <c r="S118" s="1"/>
      <c r="T118" s="1"/>
      <c r="U118" s="1"/>
      <c r="V118" s="1"/>
      <c r="W118" s="1"/>
      <c r="X118" s="1"/>
      <c r="Y118" s="1"/>
      <c r="Z118" s="1"/>
      <c r="AA118" s="1"/>
    </row>
    <row r="119" spans="1:27">
      <c r="A119" s="153"/>
      <c r="B119" s="1"/>
      <c r="C119" s="1"/>
      <c r="D119" s="1"/>
      <c r="E119" s="1"/>
      <c r="F119" s="1"/>
      <c r="G119" s="1"/>
      <c r="H119" s="1"/>
      <c r="I119" s="1"/>
      <c r="J119" s="1"/>
      <c r="K119" s="1"/>
      <c r="M119" s="1"/>
      <c r="N119" s="1"/>
      <c r="O119" s="1"/>
      <c r="P119" s="1"/>
      <c r="Q119" s="1"/>
      <c r="R119" s="1"/>
      <c r="S119" s="1"/>
      <c r="T119" s="1"/>
      <c r="U119" s="1"/>
      <c r="V119" s="1"/>
      <c r="W119" s="1"/>
      <c r="X119" s="1"/>
      <c r="Y119" s="1"/>
      <c r="Z119" s="1"/>
      <c r="AA119" s="1"/>
    </row>
    <row r="120" spans="1:27">
      <c r="A120" s="153"/>
      <c r="B120" s="1"/>
      <c r="C120" s="1"/>
      <c r="D120" s="1"/>
      <c r="E120" s="1"/>
      <c r="F120" s="1"/>
      <c r="G120" s="1"/>
      <c r="H120" s="1"/>
      <c r="I120" s="1"/>
      <c r="J120" s="1"/>
      <c r="K120" s="1"/>
      <c r="M120" s="1"/>
      <c r="N120" s="1"/>
      <c r="O120" s="1"/>
      <c r="P120" s="1"/>
      <c r="Q120" s="1"/>
      <c r="R120" s="1"/>
      <c r="S120" s="1"/>
      <c r="T120" s="1"/>
      <c r="U120" s="1"/>
      <c r="V120" s="1"/>
      <c r="W120" s="1"/>
      <c r="X120" s="1"/>
      <c r="Y120" s="1"/>
      <c r="Z120" s="1"/>
      <c r="AA120" s="1"/>
    </row>
    <row r="121" spans="1:27">
      <c r="A121" s="153"/>
      <c r="B121" s="1"/>
      <c r="C121" s="1"/>
      <c r="D121" s="1"/>
      <c r="E121" s="1"/>
      <c r="F121" s="1"/>
      <c r="G121" s="1"/>
      <c r="H121" s="1"/>
      <c r="I121" s="1"/>
      <c r="J121" s="1"/>
      <c r="K121" s="1"/>
      <c r="M121" s="1"/>
      <c r="N121" s="1"/>
      <c r="O121" s="1"/>
      <c r="P121" s="1"/>
      <c r="Q121" s="1"/>
      <c r="R121" s="1"/>
      <c r="S121" s="1"/>
      <c r="T121" s="1"/>
      <c r="U121" s="1"/>
      <c r="V121" s="1"/>
      <c r="W121" s="1"/>
      <c r="X121" s="1"/>
      <c r="Y121" s="1"/>
      <c r="Z121" s="1"/>
      <c r="AA121" s="1"/>
    </row>
    <row r="122" spans="1:27">
      <c r="A122" s="153"/>
      <c r="B122" s="1"/>
      <c r="C122" s="1"/>
      <c r="D122" s="1"/>
      <c r="E122" s="1"/>
      <c r="F122" s="1"/>
      <c r="G122" s="1"/>
      <c r="H122" s="1"/>
      <c r="I122" s="1"/>
      <c r="J122" s="1"/>
      <c r="K122" s="1"/>
      <c r="M122" s="1"/>
      <c r="N122" s="1"/>
      <c r="O122" s="1"/>
      <c r="P122" s="1"/>
      <c r="Q122" s="1"/>
      <c r="R122" s="1"/>
      <c r="S122" s="1"/>
      <c r="T122" s="1"/>
      <c r="U122" s="1"/>
      <c r="V122" s="1"/>
      <c r="W122" s="1"/>
      <c r="X122" s="1"/>
      <c r="Y122" s="1"/>
      <c r="Z122" s="1"/>
      <c r="AA122" s="1"/>
    </row>
    <row r="123" spans="1:27">
      <c r="A123" s="153"/>
      <c r="B123" s="1"/>
      <c r="C123" s="1"/>
      <c r="D123" s="1"/>
      <c r="E123" s="1"/>
      <c r="F123" s="1"/>
      <c r="G123" s="1"/>
      <c r="H123" s="1"/>
      <c r="I123" s="1"/>
      <c r="J123" s="1"/>
      <c r="K123" s="1"/>
      <c r="M123" s="1"/>
      <c r="N123" s="1"/>
      <c r="O123" s="1"/>
      <c r="P123" s="1"/>
      <c r="Q123" s="1"/>
      <c r="R123" s="1"/>
      <c r="S123" s="1"/>
      <c r="T123" s="1"/>
      <c r="U123" s="1"/>
      <c r="V123" s="1"/>
      <c r="W123" s="1"/>
      <c r="X123" s="1"/>
      <c r="Y123" s="1"/>
      <c r="Z123" s="1"/>
      <c r="AA123" s="1"/>
    </row>
    <row r="124" spans="1:27">
      <c r="A124" s="153"/>
      <c r="B124" s="1"/>
      <c r="C124" s="1"/>
      <c r="D124" s="1"/>
      <c r="E124" s="1"/>
      <c r="F124" s="1"/>
      <c r="G124" s="1"/>
      <c r="H124" s="1"/>
      <c r="I124" s="1"/>
      <c r="J124" s="1"/>
      <c r="K124" s="1"/>
      <c r="M124" s="1"/>
      <c r="N124" s="1"/>
      <c r="O124" s="1"/>
      <c r="P124" s="1"/>
      <c r="Q124" s="1"/>
      <c r="R124" s="1"/>
      <c r="S124" s="1"/>
      <c r="T124" s="1"/>
      <c r="U124" s="1"/>
      <c r="V124" s="1"/>
      <c r="W124" s="1"/>
      <c r="X124" s="1"/>
      <c r="Y124" s="1"/>
      <c r="Z124" s="1"/>
      <c r="AA124" s="1"/>
    </row>
    <row r="125" spans="1:27" ht="47.25" customHeight="1">
      <c r="A125" s="153"/>
      <c r="B125" s="1"/>
      <c r="C125" s="1"/>
      <c r="D125" s="1"/>
      <c r="E125" s="1"/>
      <c r="F125" s="1"/>
      <c r="G125" s="1"/>
      <c r="H125" s="1"/>
      <c r="I125" s="1"/>
      <c r="J125" s="1"/>
      <c r="K125" s="1"/>
      <c r="M125" s="1"/>
      <c r="N125" s="1"/>
      <c r="O125" s="1"/>
      <c r="P125" s="1"/>
      <c r="Q125" s="1"/>
      <c r="R125" s="1"/>
      <c r="S125" s="1"/>
      <c r="T125" s="1"/>
      <c r="U125" s="1"/>
      <c r="V125" s="1"/>
      <c r="W125" s="1"/>
      <c r="X125" s="1"/>
      <c r="Y125" s="1"/>
      <c r="Z125" s="1"/>
      <c r="AA125" s="1"/>
    </row>
    <row r="126" spans="1:27" ht="15.6" customHeight="1">
      <c r="A126" s="153"/>
      <c r="B126" s="1"/>
      <c r="C126" s="1"/>
      <c r="D126" s="1"/>
      <c r="E126" s="1"/>
      <c r="F126" s="1"/>
      <c r="G126" s="1"/>
      <c r="H126" s="1"/>
      <c r="I126" s="1"/>
      <c r="J126" s="1"/>
      <c r="K126" s="1"/>
      <c r="M126" s="1"/>
      <c r="N126" s="1"/>
      <c r="O126" s="1"/>
      <c r="P126" s="1"/>
      <c r="Q126" s="1"/>
      <c r="R126" s="1"/>
      <c r="S126" s="1"/>
      <c r="T126" s="1"/>
      <c r="U126" s="1"/>
      <c r="V126" s="1"/>
      <c r="W126" s="1"/>
      <c r="X126" s="1"/>
      <c r="Y126" s="1"/>
      <c r="Z126" s="1"/>
      <c r="AA126" s="1"/>
    </row>
    <row r="127" spans="1:27" ht="15.6" customHeight="1">
      <c r="A127" s="153"/>
      <c r="B127" s="1"/>
      <c r="C127" s="1"/>
      <c r="D127" s="1"/>
      <c r="E127" s="1"/>
      <c r="F127" s="1"/>
      <c r="G127" s="1"/>
      <c r="H127" s="1"/>
      <c r="I127" s="1"/>
      <c r="J127" s="1"/>
      <c r="K127" s="1"/>
      <c r="M127" s="1"/>
      <c r="N127" s="1"/>
      <c r="O127" s="1"/>
      <c r="P127" s="1"/>
      <c r="Q127" s="1"/>
      <c r="R127" s="1"/>
      <c r="S127" s="1"/>
      <c r="T127" s="1"/>
      <c r="U127" s="1"/>
      <c r="V127" s="1"/>
      <c r="W127" s="1"/>
      <c r="X127" s="1"/>
      <c r="Y127" s="1"/>
      <c r="Z127" s="1"/>
      <c r="AA127" s="1"/>
    </row>
    <row r="128" spans="1:27" ht="29.25" customHeight="1">
      <c r="A128" s="153"/>
      <c r="B128" s="1"/>
      <c r="C128" s="1"/>
      <c r="D128" s="1"/>
      <c r="E128" s="1"/>
      <c r="F128" s="1"/>
      <c r="G128" s="1"/>
      <c r="H128" s="1"/>
      <c r="I128" s="1"/>
      <c r="J128" s="1"/>
      <c r="K128" s="1"/>
      <c r="M128" s="1"/>
      <c r="N128" s="1"/>
      <c r="O128" s="1"/>
      <c r="P128" s="1"/>
      <c r="Q128" s="1"/>
      <c r="R128" s="1"/>
      <c r="S128" s="1"/>
      <c r="T128" s="1"/>
      <c r="U128" s="1"/>
      <c r="V128" s="1"/>
      <c r="W128" s="1"/>
      <c r="X128" s="1"/>
      <c r="Y128" s="1"/>
      <c r="Z128" s="1"/>
      <c r="AA128" s="1"/>
    </row>
    <row r="129" spans="1:16382">
      <c r="A129" s="153"/>
      <c r="B129" s="1"/>
      <c r="C129" s="1"/>
      <c r="D129" s="1"/>
      <c r="E129" s="1"/>
      <c r="F129" s="1"/>
      <c r="G129" s="1"/>
      <c r="H129" s="1"/>
      <c r="I129" s="1"/>
      <c r="J129" s="1"/>
      <c r="K129" s="1"/>
      <c r="M129" s="1"/>
      <c r="N129" s="1"/>
      <c r="O129" s="1"/>
      <c r="P129" s="1"/>
      <c r="Q129" s="1"/>
      <c r="R129" s="1"/>
      <c r="S129" s="1"/>
      <c r="T129" s="1"/>
      <c r="U129" s="1"/>
      <c r="V129" s="1"/>
      <c r="W129" s="1"/>
      <c r="X129" s="1"/>
      <c r="Y129" s="1"/>
      <c r="Z129" s="1"/>
      <c r="AA129" s="1"/>
    </row>
    <row r="130" spans="1:16382">
      <c r="A130" s="153"/>
      <c r="B130" s="1"/>
      <c r="C130" s="1"/>
      <c r="D130" s="1"/>
      <c r="E130" s="1"/>
      <c r="F130" s="1"/>
      <c r="G130" s="1"/>
      <c r="H130" s="1"/>
      <c r="I130" s="1"/>
      <c r="J130" s="1"/>
      <c r="K130" s="1"/>
      <c r="M130" s="1"/>
      <c r="N130" s="1"/>
      <c r="O130" s="1"/>
      <c r="P130" s="1"/>
      <c r="Q130" s="1"/>
      <c r="R130" s="1"/>
      <c r="S130" s="1"/>
      <c r="T130" s="1"/>
      <c r="U130" s="1"/>
      <c r="V130" s="1"/>
      <c r="W130" s="1"/>
      <c r="X130" s="1"/>
      <c r="Y130" s="1"/>
      <c r="Z130" s="1"/>
      <c r="AA130" s="1"/>
    </row>
    <row r="131" spans="1:16382" ht="9.75" customHeight="1">
      <c r="A131" s="153"/>
      <c r="B131" s="1"/>
      <c r="C131" s="1"/>
      <c r="D131" s="1"/>
      <c r="E131" s="1"/>
      <c r="F131" s="1"/>
      <c r="G131" s="1"/>
      <c r="H131" s="1"/>
      <c r="I131" s="1"/>
      <c r="J131" s="1"/>
      <c r="K131" s="1"/>
      <c r="M131" s="82"/>
      <c r="N131" s="82"/>
      <c r="O131" s="82"/>
      <c r="P131" s="82"/>
      <c r="Q131" s="82"/>
      <c r="R131" s="82"/>
      <c r="S131" s="82"/>
      <c r="T131" s="82"/>
      <c r="U131" s="82"/>
      <c r="V131" s="82"/>
      <c r="W131" s="82"/>
      <c r="X131" s="82"/>
      <c r="Y131" s="82"/>
      <c r="Z131" s="82"/>
      <c r="AA131" s="82"/>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c r="BL131" s="81"/>
      <c r="BM131" s="81"/>
      <c r="BN131" s="81"/>
      <c r="BO131" s="81"/>
      <c r="BP131" s="81"/>
      <c r="BQ131" s="81"/>
      <c r="BR131" s="81"/>
      <c r="BS131" s="81"/>
      <c r="BT131" s="81"/>
      <c r="BU131" s="81"/>
      <c r="BV131" s="81"/>
      <c r="BW131" s="81"/>
      <c r="BX131" s="81"/>
      <c r="BY131" s="81"/>
      <c r="BZ131" s="81"/>
      <c r="CA131" s="81"/>
      <c r="CB131" s="81"/>
      <c r="CC131" s="81"/>
      <c r="CD131" s="81"/>
      <c r="CE131" s="81"/>
      <c r="CF131" s="81"/>
      <c r="CG131" s="81"/>
      <c r="CH131" s="81"/>
      <c r="CI131" s="81"/>
      <c r="CJ131" s="81"/>
      <c r="CK131" s="81"/>
      <c r="CL131" s="81"/>
      <c r="CM131" s="81"/>
      <c r="CN131" s="81"/>
      <c r="CO131" s="81"/>
      <c r="CP131" s="81"/>
      <c r="CQ131" s="81"/>
      <c r="CR131" s="81"/>
      <c r="CS131" s="81"/>
      <c r="CT131" s="81"/>
      <c r="CU131" s="81"/>
      <c r="CV131" s="81"/>
      <c r="CW131" s="81"/>
      <c r="CX131" s="81"/>
      <c r="CY131" s="81"/>
      <c r="CZ131" s="81"/>
      <c r="DA131" s="81"/>
      <c r="DB131" s="81"/>
      <c r="DC131" s="81"/>
      <c r="DD131" s="81"/>
      <c r="DE131" s="81"/>
      <c r="DF131" s="81"/>
      <c r="DG131" s="81"/>
      <c r="DH131" s="81"/>
      <c r="DI131" s="81"/>
      <c r="DJ131" s="81"/>
      <c r="DK131" s="81"/>
      <c r="DL131" s="81"/>
      <c r="DM131" s="81"/>
      <c r="DN131" s="81"/>
      <c r="DO131" s="81"/>
      <c r="DP131" s="81"/>
      <c r="DQ131" s="81"/>
      <c r="DR131" s="81"/>
      <c r="DS131" s="81"/>
      <c r="DT131" s="81"/>
      <c r="DU131" s="81"/>
      <c r="DV131" s="81"/>
      <c r="DW131" s="81"/>
      <c r="DX131" s="81"/>
      <c r="DY131" s="81"/>
      <c r="DZ131" s="81"/>
      <c r="EA131" s="81"/>
      <c r="EB131" s="81"/>
      <c r="EC131" s="81"/>
      <c r="ED131" s="81"/>
      <c r="EE131" s="81"/>
      <c r="EF131" s="81"/>
      <c r="EG131" s="81"/>
      <c r="EH131" s="81"/>
      <c r="EI131" s="81"/>
      <c r="EJ131" s="81"/>
      <c r="EK131" s="81"/>
      <c r="EL131" s="81"/>
      <c r="EM131" s="81"/>
      <c r="EN131" s="81"/>
      <c r="EO131" s="81"/>
      <c r="EP131" s="81"/>
      <c r="EQ131" s="81"/>
      <c r="ER131" s="81"/>
      <c r="ES131" s="81"/>
      <c r="ET131" s="81"/>
      <c r="EU131" s="81"/>
      <c r="EV131" s="81"/>
      <c r="EW131" s="81"/>
      <c r="EX131" s="81"/>
      <c r="EY131" s="81"/>
      <c r="EZ131" s="81"/>
      <c r="FA131" s="81"/>
      <c r="FB131" s="81"/>
      <c r="FC131" s="81"/>
      <c r="FD131" s="81"/>
      <c r="FE131" s="81"/>
      <c r="FF131" s="81"/>
      <c r="FG131" s="81"/>
      <c r="FH131" s="81"/>
      <c r="FI131" s="81"/>
      <c r="FJ131" s="81"/>
      <c r="FK131" s="81"/>
      <c r="FL131" s="81"/>
      <c r="FM131" s="81"/>
      <c r="FN131" s="81"/>
      <c r="FO131" s="81"/>
      <c r="FP131" s="81"/>
      <c r="FQ131" s="81"/>
      <c r="FR131" s="81"/>
      <c r="FS131" s="81"/>
      <c r="FT131" s="81"/>
      <c r="FU131" s="81"/>
      <c r="FV131" s="81"/>
      <c r="FW131" s="81"/>
      <c r="FX131" s="81"/>
      <c r="FY131" s="81"/>
      <c r="FZ131" s="81"/>
      <c r="GA131" s="81"/>
      <c r="GB131" s="81"/>
      <c r="GC131" s="81"/>
      <c r="GD131" s="81"/>
      <c r="GE131" s="81"/>
      <c r="GF131" s="81"/>
      <c r="GG131" s="81"/>
      <c r="GH131" s="81"/>
      <c r="GI131" s="81"/>
      <c r="GJ131" s="81"/>
      <c r="GK131" s="81"/>
      <c r="GL131" s="81"/>
      <c r="GM131" s="81"/>
      <c r="GN131" s="81"/>
      <c r="GO131" s="81"/>
      <c r="GP131" s="81"/>
      <c r="GQ131" s="81"/>
      <c r="GR131" s="81"/>
      <c r="GS131" s="81"/>
      <c r="GT131" s="81"/>
      <c r="GU131" s="81"/>
      <c r="GV131" s="81"/>
      <c r="GW131" s="81"/>
      <c r="GX131" s="81"/>
      <c r="GY131" s="81"/>
      <c r="GZ131" s="81"/>
      <c r="HA131" s="81"/>
      <c r="HB131" s="81"/>
      <c r="HC131" s="81"/>
      <c r="HD131" s="81"/>
      <c r="HE131" s="81"/>
      <c r="HF131" s="81"/>
      <c r="HG131" s="81"/>
      <c r="HH131" s="81"/>
      <c r="HI131" s="81"/>
      <c r="HJ131" s="81"/>
      <c r="HK131" s="81"/>
      <c r="HL131" s="81"/>
      <c r="HM131" s="81"/>
      <c r="HN131" s="81"/>
      <c r="HO131" s="81"/>
      <c r="HP131" s="81"/>
      <c r="HQ131" s="81"/>
      <c r="HR131" s="81"/>
      <c r="HS131" s="81"/>
      <c r="HT131" s="81"/>
      <c r="HU131" s="81"/>
      <c r="HV131" s="81"/>
      <c r="HW131" s="81"/>
      <c r="HX131" s="81"/>
      <c r="HY131" s="81"/>
      <c r="HZ131" s="81"/>
      <c r="IA131" s="81"/>
      <c r="IB131" s="81"/>
      <c r="IC131" s="81"/>
      <c r="ID131" s="81"/>
      <c r="IE131" s="81"/>
      <c r="IF131" s="81"/>
      <c r="IG131" s="81"/>
      <c r="IH131" s="81"/>
      <c r="II131" s="81"/>
      <c r="IJ131" s="81"/>
      <c r="IK131" s="81"/>
      <c r="IL131" s="81"/>
      <c r="IM131" s="81"/>
      <c r="IN131" s="81"/>
      <c r="IO131" s="81"/>
      <c r="IP131" s="81"/>
      <c r="IQ131" s="81"/>
      <c r="IR131" s="81"/>
      <c r="IS131" s="81"/>
      <c r="IT131" s="81"/>
      <c r="IU131" s="81"/>
      <c r="IV131" s="81"/>
      <c r="IW131" s="81"/>
      <c r="IX131" s="81"/>
      <c r="IY131" s="81"/>
      <c r="IZ131" s="81"/>
      <c r="JA131" s="81"/>
      <c r="JB131" s="81"/>
      <c r="JC131" s="81"/>
      <c r="JD131" s="81"/>
      <c r="JE131" s="81"/>
      <c r="JF131" s="81"/>
      <c r="JG131" s="81"/>
      <c r="JH131" s="81"/>
      <c r="JI131" s="81"/>
      <c r="JJ131" s="81"/>
      <c r="JK131" s="81"/>
      <c r="JL131" s="81"/>
      <c r="JM131" s="81"/>
      <c r="JN131" s="81"/>
      <c r="JO131" s="81"/>
      <c r="JP131" s="81"/>
      <c r="JQ131" s="81"/>
      <c r="JR131" s="81"/>
      <c r="JS131" s="81"/>
      <c r="JT131" s="81"/>
      <c r="JU131" s="81"/>
      <c r="JV131" s="81"/>
      <c r="JW131" s="81"/>
      <c r="JX131" s="81"/>
      <c r="JY131" s="81"/>
      <c r="JZ131" s="81"/>
      <c r="KA131" s="81"/>
      <c r="KB131" s="81"/>
      <c r="KC131" s="81"/>
      <c r="KD131" s="81"/>
      <c r="KE131" s="81"/>
      <c r="KF131" s="81"/>
      <c r="KG131" s="81"/>
      <c r="KH131" s="81"/>
      <c r="KI131" s="81"/>
      <c r="KJ131" s="81"/>
      <c r="KK131" s="81"/>
      <c r="KL131" s="81"/>
      <c r="KM131" s="81"/>
      <c r="KN131" s="81"/>
      <c r="KO131" s="81"/>
      <c r="KP131" s="81"/>
      <c r="KQ131" s="81"/>
      <c r="KR131" s="81"/>
      <c r="KS131" s="81"/>
      <c r="KT131" s="81"/>
      <c r="KU131" s="81"/>
      <c r="KV131" s="81"/>
      <c r="KW131" s="81"/>
      <c r="KX131" s="81"/>
      <c r="KY131" s="81"/>
      <c r="KZ131" s="81"/>
      <c r="LA131" s="81"/>
      <c r="LB131" s="81"/>
      <c r="LC131" s="81"/>
      <c r="LD131" s="81"/>
      <c r="LE131" s="81"/>
      <c r="LF131" s="81"/>
      <c r="LG131" s="81"/>
      <c r="LH131" s="81"/>
      <c r="LI131" s="81"/>
      <c r="LJ131" s="81"/>
      <c r="LK131" s="81"/>
      <c r="LL131" s="81"/>
      <c r="LM131" s="81"/>
      <c r="LN131" s="81"/>
      <c r="LO131" s="81"/>
      <c r="LP131" s="81"/>
      <c r="LQ131" s="81"/>
      <c r="LR131" s="81"/>
      <c r="LS131" s="81"/>
      <c r="LT131" s="81"/>
      <c r="LU131" s="81"/>
      <c r="LV131" s="81"/>
      <c r="LW131" s="81"/>
      <c r="LX131" s="81"/>
      <c r="LY131" s="81"/>
      <c r="LZ131" s="81"/>
      <c r="MA131" s="81"/>
      <c r="MB131" s="81"/>
      <c r="MC131" s="81"/>
      <c r="MD131" s="81"/>
      <c r="ME131" s="81"/>
      <c r="MF131" s="81"/>
      <c r="MG131" s="81"/>
      <c r="MH131" s="81"/>
      <c r="MI131" s="81"/>
      <c r="MJ131" s="81"/>
      <c r="MK131" s="81"/>
      <c r="ML131" s="81"/>
      <c r="MM131" s="81"/>
      <c r="MN131" s="81"/>
      <c r="MO131" s="81"/>
      <c r="MP131" s="81"/>
      <c r="MQ131" s="81"/>
      <c r="MR131" s="81"/>
      <c r="MS131" s="81"/>
      <c r="MT131" s="81"/>
      <c r="MU131" s="81"/>
      <c r="MV131" s="81"/>
      <c r="MW131" s="81"/>
      <c r="MX131" s="81"/>
      <c r="MY131" s="81"/>
      <c r="MZ131" s="81"/>
      <c r="NA131" s="81"/>
      <c r="NB131" s="81"/>
      <c r="NC131" s="81"/>
      <c r="ND131" s="81"/>
      <c r="NE131" s="81"/>
      <c r="NF131" s="81"/>
      <c r="NG131" s="81"/>
      <c r="NH131" s="81"/>
      <c r="NI131" s="81"/>
      <c r="NJ131" s="81"/>
      <c r="NK131" s="81"/>
      <c r="NL131" s="81"/>
      <c r="NM131" s="81"/>
      <c r="NN131" s="81"/>
      <c r="NO131" s="81"/>
      <c r="NP131" s="81"/>
      <c r="NQ131" s="81"/>
      <c r="NR131" s="81"/>
      <c r="NS131" s="81"/>
      <c r="NT131" s="81"/>
      <c r="NU131" s="81"/>
      <c r="NV131" s="81"/>
      <c r="NW131" s="81"/>
      <c r="NX131" s="81"/>
      <c r="NY131" s="81"/>
      <c r="NZ131" s="81"/>
      <c r="OA131" s="81"/>
      <c r="OB131" s="81"/>
      <c r="OC131" s="81"/>
      <c r="OD131" s="81"/>
      <c r="OE131" s="81"/>
      <c r="OF131" s="81"/>
      <c r="OG131" s="81"/>
      <c r="OH131" s="81"/>
      <c r="OI131" s="81"/>
      <c r="OJ131" s="81"/>
      <c r="OK131" s="81"/>
      <c r="OL131" s="81"/>
      <c r="OM131" s="81"/>
      <c r="ON131" s="81"/>
      <c r="OO131" s="81"/>
      <c r="OP131" s="81"/>
      <c r="OQ131" s="81"/>
      <c r="OR131" s="81"/>
      <c r="OS131" s="81"/>
      <c r="OT131" s="81"/>
      <c r="OU131" s="81"/>
      <c r="OV131" s="81"/>
      <c r="OW131" s="81"/>
      <c r="OX131" s="81"/>
      <c r="OY131" s="81"/>
      <c r="OZ131" s="81"/>
      <c r="PA131" s="81"/>
      <c r="PB131" s="81"/>
      <c r="PC131" s="81"/>
      <c r="PD131" s="81"/>
      <c r="PE131" s="81"/>
      <c r="PF131" s="81"/>
      <c r="PG131" s="81"/>
      <c r="PH131" s="81"/>
      <c r="PI131" s="81"/>
      <c r="PJ131" s="81"/>
      <c r="PK131" s="81"/>
      <c r="PL131" s="81"/>
      <c r="PM131" s="81"/>
      <c r="PN131" s="81"/>
      <c r="PO131" s="81"/>
      <c r="PP131" s="81"/>
      <c r="PQ131" s="81"/>
      <c r="PR131" s="81"/>
      <c r="PS131" s="81"/>
      <c r="PT131" s="81"/>
      <c r="PU131" s="81"/>
      <c r="PV131" s="81"/>
      <c r="PW131" s="81"/>
      <c r="PX131" s="81"/>
      <c r="PY131" s="81"/>
      <c r="PZ131" s="81"/>
      <c r="QA131" s="81"/>
      <c r="QB131" s="81"/>
      <c r="QC131" s="81"/>
      <c r="QD131" s="81"/>
      <c r="QE131" s="81"/>
      <c r="QF131" s="81"/>
      <c r="QG131" s="81"/>
      <c r="QH131" s="81"/>
      <c r="QI131" s="81"/>
      <c r="QJ131" s="81"/>
      <c r="QK131" s="81"/>
      <c r="QL131" s="81"/>
      <c r="QM131" s="81"/>
      <c r="QN131" s="81"/>
      <c r="QO131" s="81"/>
      <c r="QP131" s="81"/>
      <c r="QQ131" s="81"/>
      <c r="QR131" s="81"/>
      <c r="QS131" s="81"/>
      <c r="QT131" s="81"/>
      <c r="QU131" s="81"/>
      <c r="QV131" s="81"/>
      <c r="QW131" s="81"/>
      <c r="QX131" s="81"/>
      <c r="QY131" s="81"/>
      <c r="QZ131" s="81"/>
      <c r="RA131" s="81"/>
      <c r="RB131" s="81"/>
      <c r="RC131" s="81"/>
      <c r="RD131" s="81"/>
      <c r="RE131" s="81"/>
      <c r="RF131" s="81"/>
      <c r="RG131" s="81"/>
      <c r="RH131" s="81"/>
      <c r="RI131" s="81"/>
      <c r="RJ131" s="81"/>
      <c r="RK131" s="81"/>
      <c r="RL131" s="81"/>
      <c r="RM131" s="81"/>
      <c r="RN131" s="81"/>
      <c r="RO131" s="81"/>
      <c r="RP131" s="81"/>
      <c r="RQ131" s="81"/>
      <c r="RR131" s="81"/>
      <c r="RS131" s="81"/>
      <c r="RT131" s="81"/>
      <c r="RU131" s="81"/>
      <c r="RV131" s="81"/>
      <c r="RW131" s="81"/>
      <c r="RX131" s="81"/>
      <c r="RY131" s="81"/>
      <c r="RZ131" s="81"/>
      <c r="SA131" s="81"/>
      <c r="SB131" s="81"/>
      <c r="SC131" s="81"/>
      <c r="SD131" s="81"/>
      <c r="SE131" s="81"/>
      <c r="SF131" s="81"/>
      <c r="SG131" s="81"/>
      <c r="SH131" s="81"/>
      <c r="SI131" s="81"/>
      <c r="SJ131" s="81"/>
      <c r="SK131" s="81"/>
      <c r="SL131" s="81"/>
      <c r="SM131" s="81"/>
      <c r="SN131" s="81"/>
      <c r="SO131" s="81"/>
      <c r="SP131" s="81"/>
      <c r="SQ131" s="81"/>
      <c r="SR131" s="81"/>
      <c r="SS131" s="81"/>
      <c r="ST131" s="81"/>
      <c r="SU131" s="81"/>
      <c r="SV131" s="81"/>
      <c r="SW131" s="81"/>
      <c r="SX131" s="81"/>
      <c r="SY131" s="81"/>
      <c r="SZ131" s="81"/>
      <c r="TA131" s="81"/>
      <c r="TB131" s="81"/>
      <c r="TC131" s="81"/>
      <c r="TD131" s="81"/>
      <c r="TE131" s="81"/>
      <c r="TF131" s="81"/>
      <c r="TG131" s="81"/>
      <c r="TH131" s="81"/>
      <c r="TI131" s="81"/>
      <c r="TJ131" s="81"/>
      <c r="TK131" s="81"/>
      <c r="TL131" s="81"/>
      <c r="TM131" s="81"/>
      <c r="TN131" s="81"/>
      <c r="TO131" s="81"/>
      <c r="TP131" s="81"/>
      <c r="TQ131" s="81"/>
      <c r="TR131" s="81"/>
      <c r="TS131" s="81"/>
      <c r="TT131" s="81"/>
      <c r="TU131" s="81"/>
      <c r="TV131" s="81"/>
      <c r="TW131" s="81"/>
      <c r="TX131" s="81"/>
      <c r="TY131" s="81"/>
      <c r="TZ131" s="81"/>
      <c r="UA131" s="81"/>
      <c r="UB131" s="81"/>
      <c r="UC131" s="81"/>
      <c r="UD131" s="81"/>
      <c r="UE131" s="81"/>
      <c r="UF131" s="81"/>
      <c r="UG131" s="81"/>
      <c r="UH131" s="81"/>
      <c r="UI131" s="81"/>
      <c r="UJ131" s="81"/>
      <c r="UK131" s="81"/>
      <c r="UL131" s="81"/>
      <c r="UM131" s="81"/>
      <c r="UN131" s="81"/>
      <c r="UO131" s="81"/>
      <c r="UP131" s="81"/>
      <c r="UQ131" s="81"/>
      <c r="UR131" s="81"/>
      <c r="US131" s="81"/>
      <c r="UT131" s="81"/>
      <c r="UU131" s="81"/>
      <c r="UV131" s="81"/>
      <c r="UW131" s="81"/>
      <c r="UX131" s="81"/>
      <c r="UY131" s="81"/>
      <c r="UZ131" s="81"/>
      <c r="VA131" s="81"/>
      <c r="VB131" s="81"/>
      <c r="VC131" s="81"/>
      <c r="VD131" s="81"/>
      <c r="VE131" s="81"/>
      <c r="VF131" s="81"/>
      <c r="VG131" s="81"/>
      <c r="VH131" s="81"/>
      <c r="VI131" s="81"/>
      <c r="VJ131" s="81"/>
      <c r="VK131" s="81"/>
      <c r="VL131" s="81"/>
      <c r="VM131" s="81"/>
      <c r="VN131" s="81"/>
      <c r="VO131" s="81"/>
      <c r="VP131" s="81"/>
      <c r="VQ131" s="81"/>
      <c r="VR131" s="81"/>
      <c r="VS131" s="81"/>
      <c r="VT131" s="81"/>
      <c r="VU131" s="81"/>
      <c r="VV131" s="81"/>
      <c r="VW131" s="81"/>
      <c r="VX131" s="81"/>
      <c r="VY131" s="81"/>
      <c r="VZ131" s="81"/>
      <c r="WA131" s="81"/>
      <c r="WB131" s="81"/>
      <c r="WC131" s="81"/>
      <c r="WD131" s="81"/>
      <c r="WE131" s="81"/>
      <c r="WF131" s="81"/>
      <c r="WG131" s="81"/>
      <c r="WH131" s="81"/>
      <c r="WI131" s="81"/>
      <c r="WJ131" s="81"/>
      <c r="WK131" s="81"/>
      <c r="WL131" s="81"/>
      <c r="WM131" s="81"/>
      <c r="WN131" s="81"/>
      <c r="WO131" s="81"/>
      <c r="WP131" s="81"/>
      <c r="WQ131" s="81"/>
      <c r="WR131" s="81"/>
      <c r="WS131" s="81"/>
      <c r="WT131" s="81"/>
      <c r="WU131" s="81"/>
      <c r="WV131" s="81"/>
      <c r="WW131" s="81"/>
      <c r="WX131" s="81"/>
      <c r="WY131" s="81"/>
      <c r="WZ131" s="81"/>
      <c r="XA131" s="81"/>
      <c r="XB131" s="81"/>
      <c r="XC131" s="81"/>
      <c r="XD131" s="81"/>
      <c r="XE131" s="81"/>
      <c r="XF131" s="81"/>
      <c r="XG131" s="81"/>
      <c r="XH131" s="81"/>
      <c r="XI131" s="81"/>
      <c r="XJ131" s="81"/>
      <c r="XK131" s="81"/>
      <c r="XL131" s="81"/>
      <c r="XM131" s="81"/>
      <c r="XN131" s="81"/>
      <c r="XO131" s="81"/>
      <c r="XP131" s="81"/>
      <c r="XQ131" s="81"/>
      <c r="XR131" s="81"/>
      <c r="XS131" s="81"/>
      <c r="XT131" s="81"/>
      <c r="XU131" s="81"/>
      <c r="XV131" s="81"/>
      <c r="XW131" s="81"/>
      <c r="XX131" s="81"/>
      <c r="XY131" s="81"/>
      <c r="XZ131" s="81"/>
      <c r="YA131" s="81"/>
      <c r="YB131" s="81"/>
      <c r="YC131" s="81"/>
      <c r="YD131" s="81"/>
      <c r="YE131" s="81"/>
      <c r="YF131" s="81"/>
      <c r="YG131" s="81"/>
      <c r="YH131" s="81"/>
      <c r="YI131" s="81"/>
      <c r="YJ131" s="81"/>
      <c r="YK131" s="81"/>
      <c r="YL131" s="81"/>
      <c r="YM131" s="81"/>
      <c r="YN131" s="81"/>
      <c r="YO131" s="81"/>
      <c r="YP131" s="81"/>
      <c r="YQ131" s="81"/>
      <c r="YR131" s="81"/>
      <c r="YS131" s="81"/>
      <c r="YT131" s="81"/>
      <c r="YU131" s="81"/>
      <c r="YV131" s="81"/>
      <c r="YW131" s="81"/>
      <c r="YX131" s="81"/>
      <c r="YY131" s="81"/>
      <c r="YZ131" s="81"/>
      <c r="ZA131" s="81"/>
      <c r="ZB131" s="81"/>
      <c r="ZC131" s="81"/>
      <c r="ZD131" s="81"/>
      <c r="ZE131" s="81"/>
      <c r="ZF131" s="81"/>
      <c r="ZG131" s="81"/>
      <c r="ZH131" s="81"/>
      <c r="ZI131" s="81"/>
      <c r="ZJ131" s="81"/>
      <c r="ZK131" s="81"/>
      <c r="ZL131" s="81"/>
      <c r="ZM131" s="81"/>
      <c r="ZN131" s="81"/>
      <c r="ZO131" s="81"/>
      <c r="ZP131" s="81"/>
      <c r="ZQ131" s="81"/>
      <c r="ZR131" s="81"/>
      <c r="ZS131" s="81"/>
      <c r="ZT131" s="81"/>
      <c r="ZU131" s="81"/>
      <c r="ZV131" s="81"/>
      <c r="ZW131" s="81"/>
      <c r="ZX131" s="81"/>
      <c r="ZY131" s="81"/>
      <c r="ZZ131" s="81"/>
      <c r="AAA131" s="81"/>
      <c r="AAB131" s="81"/>
      <c r="AAC131" s="81"/>
      <c r="AAD131" s="81"/>
      <c r="AAE131" s="81"/>
      <c r="AAF131" s="81"/>
      <c r="AAG131" s="81"/>
      <c r="AAH131" s="81"/>
      <c r="AAI131" s="81"/>
      <c r="AAJ131" s="81"/>
      <c r="AAK131" s="81"/>
      <c r="AAL131" s="81"/>
      <c r="AAM131" s="81"/>
      <c r="AAN131" s="81"/>
      <c r="AAO131" s="81"/>
      <c r="AAP131" s="81"/>
      <c r="AAQ131" s="81"/>
      <c r="AAR131" s="81"/>
      <c r="AAS131" s="81"/>
      <c r="AAT131" s="81"/>
      <c r="AAU131" s="81"/>
      <c r="AAV131" s="81"/>
      <c r="AAW131" s="81"/>
      <c r="AAX131" s="81"/>
      <c r="AAY131" s="81"/>
      <c r="AAZ131" s="81"/>
      <c r="ABA131" s="81"/>
      <c r="ABB131" s="81"/>
      <c r="ABC131" s="81"/>
      <c r="ABD131" s="81"/>
      <c r="ABE131" s="81"/>
      <c r="ABF131" s="81"/>
      <c r="ABG131" s="81"/>
      <c r="ABH131" s="81"/>
      <c r="ABI131" s="81"/>
      <c r="ABJ131" s="81"/>
      <c r="ABK131" s="81"/>
      <c r="ABL131" s="81"/>
      <c r="ABM131" s="81"/>
      <c r="ABN131" s="81"/>
      <c r="ABO131" s="81"/>
      <c r="ABP131" s="81"/>
      <c r="ABQ131" s="81"/>
      <c r="ABR131" s="81"/>
      <c r="ABS131" s="81"/>
      <c r="ABT131" s="81"/>
      <c r="ABU131" s="81"/>
      <c r="ABV131" s="81"/>
      <c r="ABW131" s="81"/>
      <c r="ABX131" s="81"/>
      <c r="ABY131" s="81"/>
      <c r="ABZ131" s="81"/>
      <c r="ACA131" s="81"/>
      <c r="ACB131" s="81"/>
      <c r="ACC131" s="81"/>
      <c r="ACD131" s="81"/>
      <c r="ACE131" s="81"/>
      <c r="ACF131" s="81"/>
      <c r="ACG131" s="81"/>
      <c r="ACH131" s="81"/>
      <c r="ACI131" s="81"/>
      <c r="ACJ131" s="81"/>
      <c r="ACK131" s="81"/>
      <c r="ACL131" s="81"/>
      <c r="ACM131" s="81"/>
      <c r="ACN131" s="81"/>
      <c r="ACO131" s="81"/>
      <c r="ACP131" s="81"/>
      <c r="ACQ131" s="81"/>
      <c r="ACR131" s="81"/>
      <c r="ACS131" s="81"/>
      <c r="ACT131" s="81"/>
      <c r="ACU131" s="81"/>
      <c r="ACV131" s="81"/>
      <c r="ACW131" s="81"/>
      <c r="ACX131" s="81"/>
      <c r="ACY131" s="81"/>
      <c r="ACZ131" s="81"/>
      <c r="ADA131" s="81"/>
      <c r="ADB131" s="81"/>
      <c r="ADC131" s="81"/>
      <c r="ADD131" s="81"/>
      <c r="ADE131" s="81"/>
      <c r="ADF131" s="81"/>
      <c r="ADG131" s="81"/>
      <c r="ADH131" s="81"/>
      <c r="ADI131" s="81"/>
      <c r="ADJ131" s="81"/>
      <c r="ADK131" s="81"/>
      <c r="ADL131" s="81"/>
      <c r="ADM131" s="81"/>
      <c r="ADN131" s="81"/>
      <c r="ADO131" s="81"/>
      <c r="ADP131" s="81"/>
      <c r="ADQ131" s="81"/>
      <c r="ADR131" s="81"/>
      <c r="ADS131" s="81"/>
      <c r="ADT131" s="81"/>
      <c r="ADU131" s="81"/>
      <c r="ADV131" s="81"/>
      <c r="ADW131" s="81"/>
      <c r="ADX131" s="81"/>
      <c r="ADY131" s="81"/>
      <c r="ADZ131" s="81"/>
      <c r="AEA131" s="81"/>
      <c r="AEB131" s="81"/>
      <c r="AEC131" s="81"/>
      <c r="AED131" s="81"/>
      <c r="AEE131" s="81"/>
      <c r="AEF131" s="81"/>
      <c r="AEG131" s="81"/>
      <c r="AEH131" s="81"/>
      <c r="AEI131" s="81"/>
      <c r="AEJ131" s="81"/>
      <c r="AEK131" s="81"/>
      <c r="AEL131" s="81"/>
      <c r="AEM131" s="81"/>
      <c r="AEN131" s="81"/>
      <c r="AEO131" s="81"/>
      <c r="AEP131" s="81"/>
      <c r="AEQ131" s="81"/>
      <c r="AER131" s="81"/>
      <c r="AES131" s="81"/>
      <c r="AET131" s="81"/>
      <c r="AEU131" s="81"/>
      <c r="AEV131" s="81"/>
      <c r="AEW131" s="81"/>
      <c r="AEX131" s="81"/>
      <c r="AEY131" s="81"/>
      <c r="AEZ131" s="81"/>
      <c r="AFA131" s="81"/>
      <c r="AFB131" s="81"/>
      <c r="AFC131" s="81"/>
      <c r="AFD131" s="81"/>
      <c r="AFE131" s="81"/>
      <c r="AFF131" s="81"/>
      <c r="AFG131" s="81"/>
      <c r="AFH131" s="81"/>
      <c r="AFI131" s="81"/>
      <c r="AFJ131" s="81"/>
      <c r="AFK131" s="81"/>
      <c r="AFL131" s="81"/>
      <c r="AFM131" s="81"/>
      <c r="AFN131" s="81"/>
      <c r="AFO131" s="81"/>
      <c r="AFP131" s="81"/>
      <c r="AFQ131" s="81"/>
      <c r="AFR131" s="81"/>
      <c r="AFS131" s="81"/>
      <c r="AFT131" s="81"/>
      <c r="AFU131" s="81"/>
      <c r="AFV131" s="81"/>
      <c r="AFW131" s="81"/>
      <c r="AFX131" s="81"/>
      <c r="AFY131" s="81"/>
      <c r="AFZ131" s="81"/>
      <c r="AGA131" s="81"/>
      <c r="AGB131" s="81"/>
      <c r="AGC131" s="81"/>
      <c r="AGD131" s="81"/>
      <c r="AGE131" s="81"/>
      <c r="AGF131" s="81"/>
      <c r="AGG131" s="81"/>
      <c r="AGH131" s="81"/>
      <c r="AGI131" s="81"/>
      <c r="AGJ131" s="81"/>
      <c r="AGK131" s="81"/>
      <c r="AGL131" s="81"/>
      <c r="AGM131" s="81"/>
      <c r="AGN131" s="81"/>
      <c r="AGO131" s="81"/>
      <c r="AGP131" s="81"/>
      <c r="AGQ131" s="81"/>
      <c r="AGR131" s="81"/>
      <c r="AGS131" s="81"/>
      <c r="AGT131" s="81"/>
      <c r="AGU131" s="81"/>
      <c r="AGV131" s="81"/>
      <c r="AGW131" s="81"/>
      <c r="AGX131" s="81"/>
      <c r="AGY131" s="81"/>
      <c r="AGZ131" s="81"/>
      <c r="AHA131" s="81"/>
      <c r="AHB131" s="81"/>
      <c r="AHC131" s="81"/>
      <c r="AHD131" s="81"/>
      <c r="AHE131" s="81"/>
      <c r="AHF131" s="81"/>
      <c r="AHG131" s="81"/>
      <c r="AHH131" s="81"/>
      <c r="AHI131" s="81"/>
      <c r="AHJ131" s="81"/>
      <c r="AHK131" s="81"/>
      <c r="AHL131" s="81"/>
      <c r="AHM131" s="81"/>
      <c r="AHN131" s="81"/>
      <c r="AHO131" s="81"/>
      <c r="AHP131" s="81"/>
      <c r="AHQ131" s="81"/>
      <c r="AHR131" s="81"/>
      <c r="AHS131" s="81"/>
      <c r="AHT131" s="81"/>
      <c r="AHU131" s="81"/>
      <c r="AHV131" s="81"/>
      <c r="AHW131" s="81"/>
      <c r="AHX131" s="81"/>
      <c r="AHY131" s="81"/>
      <c r="AHZ131" s="81"/>
      <c r="AIA131" s="81"/>
      <c r="AIB131" s="81"/>
      <c r="AIC131" s="81"/>
      <c r="AID131" s="81"/>
      <c r="AIE131" s="81"/>
      <c r="AIF131" s="81"/>
      <c r="AIG131" s="81"/>
      <c r="AIH131" s="81"/>
      <c r="AII131" s="81"/>
      <c r="AIJ131" s="81"/>
      <c r="AIK131" s="81"/>
      <c r="AIL131" s="81"/>
      <c r="AIM131" s="81"/>
      <c r="AIN131" s="81"/>
      <c r="AIO131" s="81"/>
      <c r="AIP131" s="81"/>
      <c r="AIQ131" s="81"/>
      <c r="AIR131" s="81"/>
      <c r="AIS131" s="81"/>
      <c r="AIT131" s="81"/>
      <c r="AIU131" s="81"/>
      <c r="AIV131" s="81"/>
      <c r="AIW131" s="81"/>
      <c r="AIX131" s="81"/>
      <c r="AIY131" s="81"/>
      <c r="AIZ131" s="81"/>
      <c r="AJA131" s="81"/>
      <c r="AJB131" s="81"/>
      <c r="AJC131" s="81"/>
      <c r="AJD131" s="81"/>
      <c r="AJE131" s="81"/>
      <c r="AJF131" s="81"/>
      <c r="AJG131" s="81"/>
      <c r="AJH131" s="81"/>
      <c r="AJI131" s="81"/>
      <c r="AJJ131" s="81"/>
      <c r="AJK131" s="81"/>
      <c r="AJL131" s="81"/>
      <c r="AJM131" s="81"/>
      <c r="AJN131" s="81"/>
      <c r="AJO131" s="81"/>
      <c r="AJP131" s="81"/>
      <c r="AJQ131" s="81"/>
      <c r="AJR131" s="81"/>
      <c r="AJS131" s="81"/>
      <c r="AJT131" s="81"/>
      <c r="AJU131" s="81"/>
      <c r="AJV131" s="81"/>
      <c r="AJW131" s="81"/>
      <c r="AJX131" s="81"/>
      <c r="AJY131" s="81"/>
      <c r="AJZ131" s="81"/>
      <c r="AKA131" s="81"/>
      <c r="AKB131" s="81"/>
      <c r="AKC131" s="81"/>
      <c r="AKD131" s="81"/>
      <c r="AKE131" s="81"/>
      <c r="AKF131" s="81"/>
      <c r="AKG131" s="81"/>
      <c r="AKH131" s="81"/>
      <c r="AKI131" s="81"/>
      <c r="AKJ131" s="81"/>
      <c r="AKK131" s="81"/>
      <c r="AKL131" s="81"/>
      <c r="AKM131" s="81"/>
      <c r="AKN131" s="81"/>
      <c r="AKO131" s="81"/>
      <c r="AKP131" s="81"/>
      <c r="AKQ131" s="81"/>
      <c r="AKR131" s="81"/>
      <c r="AKS131" s="81"/>
      <c r="AKT131" s="81"/>
      <c r="AKU131" s="81"/>
      <c r="AKV131" s="81"/>
      <c r="AKW131" s="81"/>
      <c r="AKX131" s="81"/>
      <c r="AKY131" s="81"/>
      <c r="AKZ131" s="81"/>
      <c r="ALA131" s="81"/>
      <c r="ALB131" s="81"/>
      <c r="ALC131" s="81"/>
      <c r="ALD131" s="81"/>
      <c r="ALE131" s="81"/>
      <c r="ALF131" s="81"/>
      <c r="ALG131" s="81"/>
      <c r="ALH131" s="81"/>
      <c r="ALI131" s="81"/>
      <c r="ALJ131" s="81"/>
      <c r="ALK131" s="81"/>
      <c r="ALL131" s="81"/>
      <c r="ALM131" s="81"/>
      <c r="ALN131" s="81"/>
      <c r="ALO131" s="81"/>
      <c r="ALP131" s="81"/>
      <c r="ALQ131" s="81"/>
      <c r="ALR131" s="81"/>
      <c r="ALS131" s="81"/>
      <c r="ALT131" s="81"/>
      <c r="ALU131" s="81"/>
      <c r="ALV131" s="81"/>
      <c r="ALW131" s="81"/>
      <c r="ALX131" s="81"/>
      <c r="ALY131" s="81"/>
      <c r="ALZ131" s="81"/>
      <c r="AMA131" s="81"/>
      <c r="AMB131" s="81"/>
      <c r="AMC131" s="81"/>
      <c r="AMD131" s="81"/>
      <c r="AME131" s="81"/>
      <c r="AMF131" s="81"/>
      <c r="AMG131" s="81"/>
      <c r="AMH131" s="81"/>
      <c r="AMI131" s="81"/>
      <c r="AMJ131" s="81"/>
      <c r="AMK131" s="81"/>
      <c r="AML131" s="81"/>
      <c r="AMM131" s="81"/>
      <c r="AMN131" s="81"/>
      <c r="AMO131" s="81"/>
      <c r="AMP131" s="81"/>
      <c r="AMQ131" s="81"/>
      <c r="AMR131" s="81"/>
      <c r="AMS131" s="152"/>
      <c r="AMT131" s="152"/>
      <c r="AMU131" s="152"/>
      <c r="AMV131" s="152"/>
      <c r="AMW131" s="152"/>
      <c r="AMX131" s="152"/>
      <c r="AMY131" s="152"/>
      <c r="AMZ131" s="152"/>
      <c r="ANA131" s="152"/>
      <c r="ANB131" s="152"/>
      <c r="ANC131" s="152"/>
      <c r="AND131" s="152"/>
      <c r="ANE131" s="152"/>
      <c r="ANF131" s="152"/>
      <c r="ANG131" s="152"/>
      <c r="ANH131" s="152"/>
      <c r="ANI131" s="152"/>
      <c r="ANJ131" s="152"/>
      <c r="ANK131" s="152"/>
      <c r="ANL131" s="152"/>
      <c r="ANM131" s="152"/>
      <c r="ANN131" s="152"/>
      <c r="ANO131" s="152"/>
      <c r="ANP131" s="152"/>
      <c r="ANQ131" s="152"/>
      <c r="ANR131" s="152"/>
      <c r="ANS131" s="152"/>
      <c r="ANT131" s="152"/>
      <c r="ANU131" s="152"/>
      <c r="ANV131" s="152"/>
      <c r="ANW131" s="152"/>
      <c r="ANX131" s="152"/>
      <c r="ANY131" s="152"/>
      <c r="ANZ131" s="152"/>
      <c r="AOA131" s="152"/>
      <c r="AOB131" s="152"/>
      <c r="AOC131" s="152"/>
      <c r="AOD131" s="152"/>
      <c r="AOE131" s="152"/>
      <c r="AOF131" s="152"/>
      <c r="AOG131" s="152"/>
      <c r="AOH131" s="152"/>
      <c r="AOI131" s="152"/>
      <c r="AOJ131" s="152"/>
      <c r="AOK131" s="152"/>
      <c r="AOL131" s="152"/>
      <c r="AOM131" s="152"/>
      <c r="AON131" s="152"/>
      <c r="AOO131" s="152"/>
      <c r="AOP131" s="152"/>
      <c r="AOQ131" s="152"/>
      <c r="AOR131" s="152"/>
      <c r="AOS131" s="152"/>
      <c r="AOT131" s="152"/>
      <c r="AOU131" s="152"/>
      <c r="AOV131" s="152"/>
      <c r="AOW131" s="152"/>
      <c r="AOX131" s="152"/>
      <c r="AOY131" s="152"/>
      <c r="AOZ131" s="152"/>
      <c r="APA131" s="152"/>
      <c r="APB131" s="152"/>
      <c r="APC131" s="152"/>
      <c r="APD131" s="152"/>
      <c r="APE131" s="152"/>
      <c r="APF131" s="152"/>
      <c r="APG131" s="152"/>
      <c r="APH131" s="152"/>
      <c r="API131" s="152"/>
      <c r="APJ131" s="152"/>
      <c r="APK131" s="152"/>
      <c r="APL131" s="152"/>
      <c r="APM131" s="152"/>
      <c r="APN131" s="152"/>
      <c r="APO131" s="152"/>
      <c r="APP131" s="152"/>
      <c r="APQ131" s="152"/>
      <c r="APR131" s="152"/>
      <c r="APS131" s="152"/>
      <c r="APT131" s="152"/>
      <c r="APU131" s="152"/>
      <c r="APV131" s="152"/>
      <c r="APW131" s="152"/>
      <c r="APX131" s="152"/>
      <c r="APY131" s="152"/>
      <c r="APZ131" s="152"/>
      <c r="AQA131" s="152"/>
      <c r="AQB131" s="152"/>
      <c r="AQC131" s="152"/>
      <c r="AQD131" s="152"/>
      <c r="AQE131" s="152"/>
      <c r="AQF131" s="152"/>
      <c r="AQG131" s="152"/>
      <c r="AQH131" s="152"/>
      <c r="AQI131" s="152"/>
      <c r="AQJ131" s="152"/>
      <c r="AQK131" s="152"/>
      <c r="AQL131" s="152"/>
      <c r="AQM131" s="152"/>
      <c r="AQN131" s="152"/>
      <c r="AQO131" s="152"/>
      <c r="AQP131" s="152"/>
      <c r="AQQ131" s="152"/>
      <c r="AQR131" s="152"/>
      <c r="AQS131" s="152"/>
      <c r="AQT131" s="152"/>
      <c r="AQU131" s="152"/>
      <c r="AQV131" s="152"/>
      <c r="AQW131" s="152"/>
      <c r="AQX131" s="152"/>
      <c r="AQY131" s="152"/>
      <c r="AQZ131" s="152"/>
      <c r="ARA131" s="152"/>
      <c r="ARB131" s="152"/>
      <c r="ARC131" s="152"/>
      <c r="ARD131" s="152"/>
      <c r="ARE131" s="152"/>
      <c r="ARF131" s="152"/>
      <c r="ARG131" s="152"/>
      <c r="ARH131" s="152"/>
      <c r="ARI131" s="152"/>
      <c r="ARJ131" s="152"/>
      <c r="ARK131" s="152"/>
      <c r="ARL131" s="152"/>
      <c r="ARM131" s="152"/>
      <c r="ARN131" s="152"/>
      <c r="ARO131" s="152"/>
      <c r="ARP131" s="152"/>
      <c r="ARQ131" s="152"/>
      <c r="ARR131" s="152"/>
      <c r="ARS131" s="152"/>
      <c r="ART131" s="152"/>
      <c r="ARU131" s="152"/>
      <c r="ARV131" s="152"/>
      <c r="ARW131" s="152"/>
      <c r="ARX131" s="152"/>
      <c r="ARY131" s="152"/>
      <c r="ARZ131" s="152"/>
      <c r="ASA131" s="152"/>
      <c r="ASB131" s="152"/>
      <c r="ASC131" s="152"/>
      <c r="ASD131" s="152"/>
      <c r="ASE131" s="152"/>
      <c r="ASF131" s="152"/>
      <c r="ASG131" s="152"/>
      <c r="ASH131" s="152"/>
      <c r="ASI131" s="152"/>
      <c r="ASJ131" s="152"/>
      <c r="ASK131" s="152"/>
      <c r="ASL131" s="152"/>
      <c r="ASM131" s="152"/>
      <c r="ASN131" s="152"/>
      <c r="ASO131" s="152"/>
      <c r="ASP131" s="152"/>
      <c r="ASQ131" s="152"/>
      <c r="ASR131" s="152"/>
      <c r="ASS131" s="152"/>
      <c r="AST131" s="152"/>
      <c r="ASU131" s="152"/>
      <c r="ASV131" s="152"/>
      <c r="ASW131" s="152"/>
      <c r="ASX131" s="152"/>
      <c r="ASY131" s="152"/>
      <c r="ASZ131" s="152"/>
      <c r="ATA131" s="152"/>
      <c r="ATB131" s="152"/>
      <c r="ATC131" s="152"/>
      <c r="ATD131" s="152"/>
      <c r="ATE131" s="152"/>
      <c r="ATF131" s="152"/>
      <c r="ATG131" s="152"/>
      <c r="ATH131" s="152"/>
      <c r="ATI131" s="152"/>
      <c r="ATJ131" s="152"/>
      <c r="ATK131" s="152"/>
      <c r="ATL131" s="152"/>
      <c r="ATM131" s="152"/>
      <c r="ATN131" s="152"/>
      <c r="ATO131" s="152"/>
      <c r="ATP131" s="152"/>
      <c r="ATQ131" s="152"/>
      <c r="ATR131" s="152"/>
      <c r="ATS131" s="152"/>
      <c r="ATT131" s="152"/>
      <c r="ATU131" s="152"/>
      <c r="ATV131" s="152"/>
      <c r="ATW131" s="152"/>
      <c r="ATX131" s="152"/>
      <c r="ATY131" s="152"/>
      <c r="ATZ131" s="152"/>
      <c r="AUA131" s="152"/>
      <c r="AUB131" s="152"/>
      <c r="AUC131" s="152"/>
      <c r="AUD131" s="152"/>
      <c r="AUE131" s="152"/>
      <c r="AUF131" s="152"/>
      <c r="AUG131" s="152"/>
      <c r="AUH131" s="152"/>
      <c r="AUI131" s="152"/>
      <c r="AUJ131" s="152"/>
      <c r="AUK131" s="152"/>
      <c r="AUL131" s="152"/>
      <c r="AUM131" s="152"/>
      <c r="AUN131" s="152"/>
      <c r="AUO131" s="152"/>
      <c r="AUP131" s="152"/>
      <c r="AUQ131" s="152"/>
      <c r="AUR131" s="152"/>
      <c r="AUS131" s="152"/>
      <c r="AUT131" s="152"/>
      <c r="AUU131" s="152"/>
      <c r="AUV131" s="152"/>
      <c r="AUW131" s="152"/>
      <c r="AUX131" s="152"/>
      <c r="AUY131" s="152"/>
      <c r="AUZ131" s="152"/>
      <c r="AVA131" s="152"/>
      <c r="AVB131" s="152"/>
      <c r="AVC131" s="152"/>
      <c r="AVD131" s="152"/>
      <c r="AVE131" s="152"/>
      <c r="AVF131" s="152"/>
      <c r="AVG131" s="152"/>
      <c r="AVH131" s="152"/>
      <c r="AVI131" s="152"/>
      <c r="AVJ131" s="152"/>
      <c r="AVK131" s="152"/>
      <c r="AVL131" s="152"/>
      <c r="AVM131" s="152"/>
      <c r="AVN131" s="152"/>
      <c r="AVO131" s="152"/>
      <c r="AVP131" s="152"/>
      <c r="AVQ131" s="152"/>
      <c r="AVR131" s="152"/>
      <c r="AVS131" s="152"/>
      <c r="AVT131" s="152"/>
      <c r="AVU131" s="152"/>
      <c r="AVV131" s="152"/>
      <c r="AVW131" s="152"/>
      <c r="AVX131" s="152"/>
      <c r="AVY131" s="152"/>
      <c r="AVZ131" s="152"/>
      <c r="AWA131" s="152"/>
      <c r="AWB131" s="152"/>
      <c r="AWC131" s="152"/>
      <c r="AWD131" s="152"/>
      <c r="AWE131" s="152"/>
      <c r="AWF131" s="152"/>
      <c r="AWG131" s="152"/>
      <c r="AWH131" s="152"/>
      <c r="AWI131" s="152"/>
      <c r="AWJ131" s="152"/>
      <c r="AWK131" s="152"/>
      <c r="AWL131" s="152"/>
      <c r="AWM131" s="152"/>
      <c r="AWN131" s="152"/>
      <c r="AWO131" s="152"/>
      <c r="AWP131" s="152"/>
      <c r="AWQ131" s="152"/>
      <c r="AWR131" s="152"/>
      <c r="AWS131" s="152"/>
      <c r="AWT131" s="152"/>
      <c r="AWU131" s="152"/>
      <c r="AWV131" s="152"/>
      <c r="AWW131" s="152"/>
      <c r="AWX131" s="152"/>
      <c r="AWY131" s="152"/>
      <c r="AWZ131" s="152"/>
      <c r="AXA131" s="152"/>
      <c r="AXB131" s="152"/>
      <c r="AXC131" s="152"/>
      <c r="AXD131" s="152"/>
      <c r="AXE131" s="152"/>
      <c r="AXF131" s="152"/>
      <c r="AXG131" s="152"/>
      <c r="AXH131" s="152"/>
      <c r="AXI131" s="152"/>
      <c r="AXJ131" s="152"/>
      <c r="AXK131" s="152"/>
      <c r="AXL131" s="152"/>
      <c r="AXM131" s="152"/>
      <c r="AXN131" s="152"/>
      <c r="AXO131" s="152"/>
      <c r="AXP131" s="152"/>
      <c r="AXQ131" s="152"/>
      <c r="AXR131" s="152"/>
      <c r="AXS131" s="152"/>
      <c r="AXT131" s="152"/>
      <c r="AXU131" s="152"/>
      <c r="AXV131" s="152"/>
      <c r="AXW131" s="152"/>
      <c r="AXX131" s="152"/>
      <c r="AXY131" s="152"/>
      <c r="AXZ131" s="152"/>
      <c r="AYA131" s="152"/>
      <c r="AYB131" s="152"/>
      <c r="AYC131" s="152"/>
      <c r="AYD131" s="152"/>
      <c r="AYE131" s="152"/>
      <c r="AYF131" s="152"/>
      <c r="AYG131" s="152"/>
      <c r="AYH131" s="152"/>
      <c r="AYI131" s="152"/>
      <c r="AYJ131" s="152"/>
      <c r="AYK131" s="152"/>
      <c r="AYL131" s="152"/>
      <c r="AYM131" s="152"/>
      <c r="AYN131" s="152"/>
      <c r="AYO131" s="152"/>
      <c r="AYP131" s="152"/>
      <c r="AYQ131" s="152"/>
      <c r="AYR131" s="152"/>
      <c r="AYS131" s="152"/>
      <c r="AYT131" s="152"/>
      <c r="AYU131" s="152"/>
      <c r="AYV131" s="152"/>
      <c r="AYW131" s="152"/>
      <c r="AYX131" s="152"/>
      <c r="AYY131" s="152"/>
      <c r="AYZ131" s="152"/>
      <c r="AZA131" s="152"/>
      <c r="AZB131" s="152"/>
      <c r="AZC131" s="152"/>
      <c r="AZD131" s="152"/>
      <c r="AZE131" s="152"/>
      <c r="AZF131" s="152"/>
      <c r="AZG131" s="152"/>
      <c r="AZH131" s="152"/>
      <c r="AZI131" s="152"/>
      <c r="AZJ131" s="152"/>
      <c r="AZK131" s="152"/>
      <c r="AZL131" s="152"/>
      <c r="AZM131" s="152"/>
      <c r="AZN131" s="152"/>
      <c r="AZO131" s="152"/>
      <c r="AZP131" s="152"/>
      <c r="AZQ131" s="152"/>
      <c r="AZR131" s="152"/>
      <c r="AZS131" s="152"/>
      <c r="AZT131" s="152"/>
      <c r="AZU131" s="152"/>
      <c r="AZV131" s="152"/>
      <c r="AZW131" s="152"/>
      <c r="AZX131" s="152"/>
      <c r="AZY131" s="152"/>
      <c r="AZZ131" s="152"/>
      <c r="BAA131" s="152"/>
      <c r="BAB131" s="152"/>
      <c r="BAC131" s="152"/>
      <c r="BAD131" s="152"/>
      <c r="BAE131" s="152"/>
      <c r="BAF131" s="152"/>
      <c r="BAG131" s="152"/>
      <c r="BAH131" s="152"/>
      <c r="BAI131" s="152"/>
      <c r="BAJ131" s="152"/>
      <c r="BAK131" s="152"/>
      <c r="BAL131" s="152"/>
      <c r="BAM131" s="152"/>
      <c r="BAN131" s="152"/>
      <c r="BAO131" s="152"/>
      <c r="BAP131" s="152"/>
      <c r="BAQ131" s="152"/>
      <c r="BAR131" s="152"/>
      <c r="BAS131" s="152"/>
      <c r="BAT131" s="152"/>
      <c r="BAU131" s="152"/>
      <c r="BAV131" s="152"/>
      <c r="BAW131" s="152"/>
      <c r="BAX131" s="152"/>
      <c r="BAY131" s="152"/>
      <c r="BAZ131" s="152"/>
      <c r="BBA131" s="152"/>
      <c r="BBB131" s="152"/>
      <c r="BBC131" s="152"/>
      <c r="BBD131" s="152"/>
      <c r="BBE131" s="152"/>
      <c r="BBF131" s="152"/>
      <c r="BBG131" s="152"/>
      <c r="BBH131" s="152"/>
      <c r="BBI131" s="152"/>
      <c r="BBJ131" s="152"/>
      <c r="BBK131" s="152"/>
      <c r="BBL131" s="152"/>
      <c r="BBM131" s="152"/>
      <c r="BBN131" s="152"/>
      <c r="BBO131" s="152"/>
      <c r="BBP131" s="152"/>
      <c r="BBQ131" s="152"/>
      <c r="BBR131" s="152"/>
      <c r="BBS131" s="152"/>
      <c r="BBT131" s="152"/>
      <c r="BBU131" s="152"/>
      <c r="BBV131" s="152"/>
      <c r="BBW131" s="152"/>
      <c r="BBX131" s="152"/>
      <c r="BBY131" s="152"/>
      <c r="BBZ131" s="152"/>
      <c r="BCA131" s="152"/>
      <c r="BCB131" s="152"/>
      <c r="BCC131" s="152"/>
      <c r="BCD131" s="152"/>
      <c r="BCE131" s="152"/>
      <c r="BCF131" s="152"/>
      <c r="BCG131" s="152"/>
      <c r="BCH131" s="152"/>
      <c r="BCI131" s="152"/>
      <c r="BCJ131" s="152"/>
      <c r="BCK131" s="152"/>
      <c r="BCL131" s="152"/>
      <c r="BCM131" s="152"/>
      <c r="BCN131" s="152"/>
      <c r="BCO131" s="152"/>
      <c r="BCP131" s="152"/>
      <c r="BCQ131" s="152"/>
      <c r="BCR131" s="152"/>
      <c r="BCS131" s="152"/>
      <c r="BCT131" s="152"/>
      <c r="BCU131" s="152"/>
      <c r="BCV131" s="152"/>
      <c r="BCW131" s="152"/>
      <c r="BCX131" s="152"/>
      <c r="BCY131" s="152"/>
      <c r="BCZ131" s="152"/>
      <c r="BDA131" s="152"/>
      <c r="BDB131" s="152"/>
      <c r="BDC131" s="152"/>
      <c r="BDD131" s="152"/>
      <c r="BDE131" s="152"/>
      <c r="BDF131" s="152"/>
      <c r="BDG131" s="152"/>
      <c r="BDH131" s="152"/>
      <c r="BDI131" s="152"/>
      <c r="BDJ131" s="152"/>
      <c r="BDK131" s="152"/>
      <c r="BDL131" s="152"/>
      <c r="BDM131" s="152"/>
      <c r="BDN131" s="152"/>
      <c r="BDO131" s="152"/>
      <c r="BDP131" s="152"/>
      <c r="BDQ131" s="152"/>
      <c r="BDR131" s="152"/>
      <c r="BDS131" s="152"/>
      <c r="BDT131" s="152"/>
      <c r="BDU131" s="152"/>
      <c r="BDV131" s="152"/>
      <c r="BDW131" s="152"/>
      <c r="BDX131" s="152"/>
      <c r="BDY131" s="152"/>
      <c r="BDZ131" s="152"/>
      <c r="BEA131" s="152"/>
      <c r="BEB131" s="152"/>
      <c r="BEC131" s="152"/>
      <c r="BED131" s="152"/>
      <c r="BEE131" s="152"/>
      <c r="BEF131" s="152"/>
      <c r="BEG131" s="152"/>
      <c r="BEH131" s="152"/>
      <c r="BEI131" s="152"/>
      <c r="BEJ131" s="152"/>
      <c r="BEK131" s="152"/>
      <c r="BEL131" s="152"/>
      <c r="BEM131" s="152"/>
      <c r="BEN131" s="152"/>
      <c r="BEO131" s="152"/>
      <c r="BEP131" s="152"/>
      <c r="BEQ131" s="152"/>
      <c r="BER131" s="152"/>
      <c r="BES131" s="152"/>
      <c r="BET131" s="152"/>
      <c r="BEU131" s="152"/>
      <c r="BEV131" s="152"/>
      <c r="BEW131" s="152"/>
      <c r="BEX131" s="152"/>
      <c r="BEY131" s="152"/>
      <c r="BEZ131" s="152"/>
      <c r="BFA131" s="152"/>
      <c r="BFB131" s="152"/>
      <c r="BFC131" s="152"/>
      <c r="BFD131" s="152"/>
      <c r="BFE131" s="152"/>
      <c r="BFF131" s="152"/>
      <c r="BFG131" s="152"/>
      <c r="BFH131" s="152"/>
      <c r="BFI131" s="152"/>
      <c r="BFJ131" s="152"/>
      <c r="BFK131" s="152"/>
      <c r="BFL131" s="152"/>
      <c r="BFM131" s="152"/>
      <c r="BFN131" s="152"/>
      <c r="BFO131" s="152"/>
      <c r="BFP131" s="152"/>
      <c r="BFQ131" s="152"/>
      <c r="BFR131" s="152"/>
      <c r="BFS131" s="152"/>
      <c r="BFT131" s="152"/>
      <c r="BFU131" s="152"/>
      <c r="BFV131" s="152"/>
      <c r="BFW131" s="152"/>
      <c r="BFX131" s="152"/>
      <c r="BFY131" s="152"/>
      <c r="BFZ131" s="152"/>
      <c r="BGA131" s="152"/>
      <c r="BGB131" s="152"/>
      <c r="BGC131" s="152"/>
      <c r="BGD131" s="152"/>
      <c r="BGE131" s="152"/>
      <c r="BGF131" s="152"/>
      <c r="BGG131" s="152"/>
      <c r="BGH131" s="152"/>
      <c r="BGI131" s="152"/>
      <c r="BGJ131" s="152"/>
      <c r="BGK131" s="152"/>
      <c r="BGL131" s="152"/>
      <c r="BGM131" s="152"/>
      <c r="BGN131" s="152"/>
      <c r="BGO131" s="152"/>
      <c r="BGP131" s="152"/>
      <c r="BGQ131" s="152"/>
      <c r="BGR131" s="152"/>
      <c r="BGS131" s="152"/>
      <c r="BGT131" s="152"/>
      <c r="BGU131" s="152"/>
      <c r="BGV131" s="152"/>
      <c r="BGW131" s="152"/>
      <c r="BGX131" s="152"/>
      <c r="BGY131" s="152"/>
      <c r="BGZ131" s="152"/>
      <c r="BHA131" s="152"/>
      <c r="BHB131" s="152"/>
      <c r="BHC131" s="152"/>
      <c r="BHD131" s="152"/>
      <c r="BHE131" s="152"/>
      <c r="BHF131" s="152"/>
      <c r="BHG131" s="152"/>
      <c r="BHH131" s="152"/>
      <c r="BHI131" s="152"/>
      <c r="BHJ131" s="152"/>
      <c r="BHK131" s="152"/>
      <c r="BHL131" s="152"/>
      <c r="BHM131" s="152"/>
      <c r="BHN131" s="152"/>
      <c r="BHO131" s="152"/>
      <c r="BHP131" s="152"/>
      <c r="BHQ131" s="152"/>
      <c r="BHR131" s="152"/>
      <c r="BHS131" s="152"/>
      <c r="BHT131" s="152"/>
      <c r="BHU131" s="152"/>
      <c r="BHV131" s="152"/>
      <c r="BHW131" s="152"/>
      <c r="BHX131" s="152"/>
      <c r="BHY131" s="152"/>
      <c r="BHZ131" s="152"/>
      <c r="BIA131" s="152"/>
      <c r="BIB131" s="152"/>
      <c r="BIC131" s="152"/>
      <c r="BID131" s="152"/>
      <c r="BIE131" s="152"/>
      <c r="BIF131" s="152"/>
      <c r="BIG131" s="152"/>
      <c r="BIH131" s="152"/>
      <c r="BII131" s="152"/>
      <c r="BIJ131" s="152"/>
      <c r="BIK131" s="152"/>
      <c r="BIL131" s="152"/>
      <c r="BIM131" s="152"/>
      <c r="BIN131" s="152"/>
      <c r="BIO131" s="152"/>
      <c r="BIP131" s="152"/>
      <c r="BIQ131" s="152"/>
      <c r="BIR131" s="152"/>
      <c r="BIS131" s="152"/>
      <c r="BIT131" s="152"/>
      <c r="BIU131" s="152"/>
      <c r="BIV131" s="152"/>
      <c r="BIW131" s="152"/>
      <c r="BIX131" s="152"/>
      <c r="BIY131" s="152"/>
      <c r="BIZ131" s="152"/>
      <c r="BJA131" s="152"/>
      <c r="BJB131" s="152"/>
      <c r="BJC131" s="152"/>
      <c r="BJD131" s="152"/>
      <c r="BJE131" s="152"/>
      <c r="BJF131" s="152"/>
      <c r="BJG131" s="152"/>
      <c r="BJH131" s="152"/>
      <c r="BJI131" s="152"/>
      <c r="BJJ131" s="152"/>
      <c r="BJK131" s="152"/>
      <c r="BJL131" s="152"/>
      <c r="BJM131" s="152"/>
      <c r="BJN131" s="152"/>
      <c r="BJO131" s="152"/>
      <c r="BJP131" s="152"/>
      <c r="BJQ131" s="152"/>
      <c r="BJR131" s="152"/>
      <c r="BJS131" s="152"/>
      <c r="BJT131" s="152"/>
      <c r="BJU131" s="152"/>
      <c r="BJV131" s="152"/>
      <c r="BJW131" s="152"/>
      <c r="BJX131" s="152"/>
      <c r="BJY131" s="152"/>
      <c r="BJZ131" s="152"/>
      <c r="BKA131" s="152"/>
      <c r="BKB131" s="152"/>
      <c r="BKC131" s="152"/>
      <c r="BKD131" s="152"/>
      <c r="BKE131" s="152"/>
      <c r="BKF131" s="152"/>
      <c r="BKG131" s="152"/>
      <c r="BKH131" s="152"/>
      <c r="BKI131" s="152"/>
      <c r="BKJ131" s="152"/>
      <c r="BKK131" s="152"/>
      <c r="BKL131" s="152"/>
      <c r="BKM131" s="152"/>
      <c r="BKN131" s="152"/>
      <c r="BKO131" s="152"/>
      <c r="BKP131" s="152"/>
      <c r="BKQ131" s="152"/>
      <c r="BKR131" s="152"/>
      <c r="BKS131" s="152"/>
      <c r="BKT131" s="152"/>
      <c r="BKU131" s="152"/>
      <c r="BKV131" s="152"/>
      <c r="BKW131" s="152"/>
      <c r="BKX131" s="152"/>
      <c r="BKY131" s="152"/>
      <c r="BKZ131" s="152"/>
      <c r="BLA131" s="152"/>
      <c r="BLB131" s="152"/>
      <c r="BLC131" s="152"/>
      <c r="BLD131" s="152"/>
      <c r="BLE131" s="152"/>
      <c r="BLF131" s="152"/>
      <c r="BLG131" s="152"/>
      <c r="BLH131" s="152"/>
      <c r="BLI131" s="152"/>
      <c r="BLJ131" s="152"/>
      <c r="BLK131" s="152"/>
      <c r="BLL131" s="152"/>
      <c r="BLM131" s="152"/>
      <c r="BLN131" s="152"/>
      <c r="BLO131" s="152"/>
      <c r="BLP131" s="152"/>
      <c r="BLQ131" s="152"/>
      <c r="BLR131" s="152"/>
      <c r="BLS131" s="152"/>
      <c r="BLT131" s="152"/>
      <c r="BLU131" s="152"/>
      <c r="BLV131" s="152"/>
      <c r="BLW131" s="152"/>
      <c r="BLX131" s="152"/>
      <c r="BLY131" s="152"/>
      <c r="BLZ131" s="152"/>
      <c r="BMA131" s="152"/>
      <c r="BMB131" s="152"/>
      <c r="BMC131" s="152"/>
      <c r="BMD131" s="152"/>
      <c r="BME131" s="152"/>
      <c r="BMF131" s="152"/>
      <c r="BMG131" s="152"/>
      <c r="BMH131" s="152"/>
      <c r="BMI131" s="152"/>
      <c r="BMJ131" s="152"/>
      <c r="BMK131" s="152"/>
      <c r="BML131" s="152"/>
      <c r="BMM131" s="152"/>
      <c r="BMN131" s="152"/>
      <c r="BMO131" s="152"/>
      <c r="BMP131" s="152"/>
      <c r="BMQ131" s="152"/>
      <c r="BMR131" s="152"/>
      <c r="BMS131" s="152"/>
      <c r="BMT131" s="152"/>
      <c r="BMU131" s="152"/>
      <c r="BMV131" s="152"/>
      <c r="BMW131" s="152"/>
      <c r="BMX131" s="152"/>
      <c r="BMY131" s="152"/>
      <c r="BMZ131" s="152"/>
      <c r="BNA131" s="152"/>
      <c r="BNB131" s="152"/>
      <c r="BNC131" s="152"/>
      <c r="BND131" s="152"/>
      <c r="BNE131" s="152"/>
      <c r="BNF131" s="152"/>
      <c r="BNG131" s="152"/>
      <c r="BNH131" s="152"/>
      <c r="BNI131" s="152"/>
      <c r="BNJ131" s="152"/>
      <c r="BNK131" s="152"/>
      <c r="BNL131" s="152"/>
      <c r="BNM131" s="152"/>
      <c r="BNN131" s="152"/>
      <c r="BNO131" s="152"/>
      <c r="BNP131" s="152"/>
      <c r="BNQ131" s="152"/>
      <c r="BNR131" s="152"/>
      <c r="BNS131" s="152"/>
      <c r="BNT131" s="152"/>
      <c r="BNU131" s="152"/>
      <c r="BNV131" s="152"/>
      <c r="BNW131" s="152"/>
      <c r="BNX131" s="152"/>
      <c r="BNY131" s="152"/>
      <c r="BNZ131" s="152"/>
      <c r="BOA131" s="152"/>
      <c r="BOB131" s="152"/>
      <c r="BOC131" s="152"/>
      <c r="BOD131" s="152"/>
      <c r="BOE131" s="152"/>
      <c r="BOF131" s="152"/>
      <c r="BOG131" s="152"/>
      <c r="BOH131" s="152"/>
      <c r="BOI131" s="152"/>
      <c r="BOJ131" s="152"/>
      <c r="BOK131" s="152"/>
      <c r="BOL131" s="152"/>
      <c r="BOM131" s="152"/>
      <c r="BON131" s="152"/>
      <c r="BOO131" s="152"/>
      <c r="BOP131" s="152"/>
      <c r="BOQ131" s="152"/>
      <c r="BOR131" s="152"/>
      <c r="BOS131" s="152"/>
      <c r="BOT131" s="152"/>
      <c r="BOU131" s="152"/>
      <c r="BOV131" s="152"/>
      <c r="BOW131" s="152"/>
      <c r="BOX131" s="152"/>
      <c r="BOY131" s="152"/>
      <c r="BOZ131" s="152"/>
      <c r="BPA131" s="152"/>
      <c r="BPB131" s="152"/>
      <c r="BPC131" s="152"/>
      <c r="BPD131" s="152"/>
      <c r="BPE131" s="152"/>
      <c r="BPF131" s="152"/>
      <c r="BPG131" s="152"/>
      <c r="BPH131" s="152"/>
      <c r="BPI131" s="152"/>
      <c r="BPJ131" s="152"/>
      <c r="BPK131" s="152"/>
      <c r="BPL131" s="152"/>
      <c r="BPM131" s="152"/>
      <c r="BPN131" s="152"/>
      <c r="BPO131" s="152"/>
      <c r="BPP131" s="152"/>
      <c r="BPQ131" s="152"/>
      <c r="BPR131" s="152"/>
      <c r="BPS131" s="152"/>
      <c r="BPT131" s="152"/>
      <c r="BPU131" s="152"/>
      <c r="BPV131" s="152"/>
      <c r="BPW131" s="152"/>
      <c r="BPX131" s="152"/>
      <c r="BPY131" s="152"/>
      <c r="BPZ131" s="152"/>
      <c r="BQA131" s="152"/>
      <c r="BQB131" s="152"/>
      <c r="BQC131" s="152"/>
      <c r="BQD131" s="152"/>
      <c r="BQE131" s="152"/>
      <c r="BQF131" s="152"/>
      <c r="BQG131" s="152"/>
      <c r="BQH131" s="152"/>
      <c r="BQI131" s="152"/>
      <c r="BQJ131" s="152"/>
      <c r="BQK131" s="152"/>
      <c r="BQL131" s="152"/>
      <c r="BQM131" s="152"/>
      <c r="BQN131" s="152"/>
      <c r="BQO131" s="152"/>
      <c r="BQP131" s="152"/>
      <c r="BQQ131" s="152"/>
      <c r="BQR131" s="152"/>
      <c r="BQS131" s="152"/>
      <c r="BQT131" s="152"/>
      <c r="BQU131" s="152"/>
      <c r="BQV131" s="152"/>
      <c r="BQW131" s="152"/>
      <c r="BQX131" s="152"/>
      <c r="BQY131" s="152"/>
      <c r="BQZ131" s="152"/>
      <c r="BRA131" s="152"/>
      <c r="BRB131" s="152"/>
      <c r="BRC131" s="152"/>
      <c r="BRD131" s="152"/>
      <c r="BRE131" s="152"/>
      <c r="BRF131" s="152"/>
      <c r="BRG131" s="152"/>
      <c r="BRH131" s="152"/>
      <c r="BRI131" s="152"/>
      <c r="BRJ131" s="152"/>
      <c r="BRK131" s="152"/>
      <c r="BRL131" s="152"/>
      <c r="BRM131" s="152"/>
      <c r="BRN131" s="152"/>
      <c r="BRO131" s="152"/>
      <c r="BRP131" s="152"/>
      <c r="BRQ131" s="152"/>
      <c r="BRR131" s="152"/>
      <c r="BRS131" s="152"/>
      <c r="BRT131" s="152"/>
      <c r="BRU131" s="152"/>
      <c r="BRV131" s="152"/>
      <c r="BRW131" s="152"/>
      <c r="BRX131" s="152"/>
      <c r="BRY131" s="152"/>
      <c r="BRZ131" s="152"/>
      <c r="BSA131" s="152"/>
      <c r="BSB131" s="152"/>
      <c r="BSC131" s="152"/>
      <c r="BSD131" s="152"/>
      <c r="BSE131" s="152"/>
      <c r="BSF131" s="152"/>
      <c r="BSG131" s="152"/>
      <c r="BSH131" s="152"/>
      <c r="BSI131" s="152"/>
      <c r="BSJ131" s="152"/>
      <c r="BSK131" s="152"/>
      <c r="BSL131" s="152"/>
      <c r="BSM131" s="152"/>
      <c r="BSN131" s="152"/>
      <c r="BSO131" s="152"/>
      <c r="BSP131" s="152"/>
      <c r="BSQ131" s="152"/>
      <c r="BSR131" s="152"/>
      <c r="BSS131" s="152"/>
      <c r="BST131" s="152"/>
      <c r="BSU131" s="152"/>
      <c r="BSV131" s="152"/>
      <c r="BSW131" s="152"/>
      <c r="BSX131" s="152"/>
      <c r="BSY131" s="152"/>
      <c r="BSZ131" s="152"/>
      <c r="BTA131" s="152"/>
      <c r="BTB131" s="152"/>
      <c r="BTC131" s="152"/>
      <c r="BTD131" s="152"/>
      <c r="BTE131" s="152"/>
      <c r="BTF131" s="152"/>
      <c r="BTG131" s="152"/>
      <c r="BTH131" s="152"/>
      <c r="BTI131" s="152"/>
      <c r="BTJ131" s="152"/>
      <c r="BTK131" s="152"/>
      <c r="BTL131" s="152"/>
      <c r="BTM131" s="152"/>
      <c r="BTN131" s="152"/>
      <c r="BTO131" s="152"/>
      <c r="BTP131" s="152"/>
      <c r="BTQ131" s="152"/>
      <c r="BTR131" s="152"/>
      <c r="BTS131" s="152"/>
      <c r="BTT131" s="152"/>
      <c r="BTU131" s="152"/>
      <c r="BTV131" s="152"/>
      <c r="BTW131" s="152"/>
      <c r="BTX131" s="152"/>
      <c r="BTY131" s="152"/>
      <c r="BTZ131" s="152"/>
      <c r="BUA131" s="152"/>
      <c r="BUB131" s="152"/>
      <c r="BUC131" s="152"/>
      <c r="BUD131" s="152"/>
      <c r="BUE131" s="152"/>
      <c r="BUF131" s="152"/>
      <c r="BUG131" s="152"/>
      <c r="BUH131" s="152"/>
      <c r="BUI131" s="152"/>
      <c r="BUJ131" s="152"/>
      <c r="BUK131" s="152"/>
      <c r="BUL131" s="152"/>
      <c r="BUM131" s="152"/>
      <c r="BUN131" s="152"/>
      <c r="BUO131" s="152"/>
      <c r="BUP131" s="152"/>
      <c r="BUQ131" s="152"/>
      <c r="BUR131" s="152"/>
      <c r="BUS131" s="152"/>
      <c r="BUT131" s="152"/>
      <c r="BUU131" s="152"/>
      <c r="BUV131" s="152"/>
      <c r="BUW131" s="152"/>
      <c r="BUX131" s="152"/>
      <c r="BUY131" s="152"/>
      <c r="BUZ131" s="152"/>
      <c r="BVA131" s="152"/>
      <c r="BVB131" s="152"/>
      <c r="BVC131" s="152"/>
      <c r="BVD131" s="152"/>
      <c r="BVE131" s="152"/>
      <c r="BVF131" s="152"/>
      <c r="BVG131" s="152"/>
      <c r="BVH131" s="152"/>
      <c r="BVI131" s="152"/>
      <c r="BVJ131" s="152"/>
      <c r="BVK131" s="152"/>
      <c r="BVL131" s="152"/>
      <c r="BVM131" s="152"/>
      <c r="BVN131" s="152"/>
      <c r="BVO131" s="152"/>
      <c r="BVP131" s="152"/>
      <c r="BVQ131" s="152"/>
      <c r="BVR131" s="152"/>
      <c r="BVS131" s="152"/>
      <c r="BVT131" s="152"/>
      <c r="BVU131" s="152"/>
      <c r="BVV131" s="152"/>
      <c r="BVW131" s="152"/>
      <c r="BVX131" s="152"/>
      <c r="BVY131" s="152"/>
      <c r="BVZ131" s="152"/>
      <c r="BWA131" s="152"/>
      <c r="BWB131" s="152"/>
      <c r="BWC131" s="152"/>
      <c r="BWD131" s="152"/>
      <c r="BWE131" s="152"/>
      <c r="BWF131" s="152"/>
      <c r="BWG131" s="152"/>
      <c r="BWH131" s="152"/>
      <c r="BWI131" s="152"/>
      <c r="BWJ131" s="152"/>
      <c r="BWK131" s="152"/>
      <c r="BWL131" s="152"/>
      <c r="BWM131" s="152"/>
      <c r="BWN131" s="152"/>
      <c r="BWO131" s="152"/>
      <c r="BWP131" s="152"/>
      <c r="BWQ131" s="152"/>
      <c r="BWR131" s="152"/>
      <c r="BWS131" s="152"/>
      <c r="BWT131" s="152"/>
      <c r="BWU131" s="152"/>
      <c r="BWV131" s="152"/>
      <c r="BWW131" s="152"/>
      <c r="BWX131" s="152"/>
      <c r="BWY131" s="152"/>
      <c r="BWZ131" s="152"/>
      <c r="BXA131" s="152"/>
      <c r="BXB131" s="152"/>
      <c r="BXC131" s="152"/>
      <c r="BXD131" s="152"/>
      <c r="BXE131" s="152"/>
      <c r="BXF131" s="152"/>
      <c r="BXG131" s="152"/>
      <c r="BXH131" s="152"/>
      <c r="BXI131" s="152"/>
      <c r="BXJ131" s="152"/>
      <c r="BXK131" s="152"/>
      <c r="BXL131" s="152"/>
      <c r="BXM131" s="152"/>
      <c r="BXN131" s="152"/>
      <c r="BXO131" s="152"/>
      <c r="BXP131" s="152"/>
      <c r="BXQ131" s="152"/>
      <c r="BXR131" s="152"/>
      <c r="BXS131" s="152"/>
      <c r="BXT131" s="152"/>
      <c r="BXU131" s="152"/>
      <c r="BXV131" s="152"/>
      <c r="BXW131" s="152"/>
      <c r="BXX131" s="152"/>
      <c r="BXY131" s="152"/>
      <c r="BXZ131" s="152"/>
      <c r="BYA131" s="152"/>
      <c r="BYB131" s="152"/>
      <c r="BYC131" s="152"/>
      <c r="BYD131" s="152"/>
      <c r="BYE131" s="152"/>
      <c r="BYF131" s="152"/>
      <c r="BYG131" s="152"/>
      <c r="BYH131" s="152"/>
      <c r="BYI131" s="152"/>
      <c r="BYJ131" s="152"/>
      <c r="BYK131" s="152"/>
      <c r="BYL131" s="152"/>
      <c r="BYM131" s="152"/>
      <c r="BYN131" s="152"/>
      <c r="BYO131" s="152"/>
      <c r="BYP131" s="152"/>
      <c r="BYQ131" s="152"/>
      <c r="BYR131" s="152"/>
      <c r="BYS131" s="152"/>
      <c r="BYT131" s="152"/>
      <c r="BYU131" s="152"/>
      <c r="BYV131" s="152"/>
      <c r="BYW131" s="152"/>
      <c r="BYX131" s="152"/>
      <c r="BYY131" s="152"/>
      <c r="BYZ131" s="152"/>
      <c r="BZA131" s="152"/>
      <c r="BZB131" s="152"/>
      <c r="BZC131" s="152"/>
      <c r="BZD131" s="152"/>
      <c r="BZE131" s="152"/>
      <c r="BZF131" s="152"/>
      <c r="BZG131" s="152"/>
      <c r="BZH131" s="152"/>
      <c r="BZI131" s="152"/>
      <c r="BZJ131" s="152"/>
      <c r="BZK131" s="152"/>
      <c r="BZL131" s="152"/>
      <c r="BZM131" s="152"/>
      <c r="BZN131" s="152"/>
      <c r="BZO131" s="152"/>
      <c r="BZP131" s="152"/>
      <c r="BZQ131" s="152"/>
      <c r="BZR131" s="152"/>
      <c r="BZS131" s="152"/>
      <c r="BZT131" s="152"/>
      <c r="BZU131" s="152"/>
      <c r="BZV131" s="152"/>
      <c r="BZW131" s="152"/>
      <c r="BZX131" s="152"/>
      <c r="BZY131" s="152"/>
      <c r="BZZ131" s="152"/>
      <c r="CAA131" s="152"/>
      <c r="CAB131" s="152"/>
      <c r="CAC131" s="152"/>
      <c r="CAD131" s="152"/>
      <c r="CAE131" s="152"/>
      <c r="CAF131" s="152"/>
      <c r="CAG131" s="152"/>
      <c r="CAH131" s="152"/>
      <c r="CAI131" s="152"/>
      <c r="CAJ131" s="152"/>
      <c r="CAK131" s="152"/>
      <c r="CAL131" s="152"/>
      <c r="CAM131" s="152"/>
      <c r="CAN131" s="152"/>
      <c r="CAO131" s="152"/>
      <c r="CAP131" s="152"/>
      <c r="CAQ131" s="152"/>
      <c r="CAR131" s="152"/>
      <c r="CAS131" s="152"/>
      <c r="CAT131" s="152"/>
      <c r="CAU131" s="152"/>
      <c r="CAV131" s="152"/>
      <c r="CAW131" s="152"/>
      <c r="CAX131" s="152"/>
      <c r="CAY131" s="152"/>
      <c r="CAZ131" s="152"/>
      <c r="CBA131" s="152"/>
      <c r="CBB131" s="152"/>
      <c r="CBC131" s="152"/>
      <c r="CBD131" s="152"/>
      <c r="CBE131" s="152"/>
      <c r="CBF131" s="152"/>
      <c r="CBG131" s="152"/>
      <c r="CBH131" s="152"/>
      <c r="CBI131" s="152"/>
      <c r="CBJ131" s="152"/>
      <c r="CBK131" s="152"/>
      <c r="CBL131" s="152"/>
      <c r="CBM131" s="152"/>
      <c r="CBN131" s="152"/>
      <c r="CBO131" s="152"/>
      <c r="CBP131" s="152"/>
      <c r="CBQ131" s="152"/>
      <c r="CBR131" s="152"/>
      <c r="CBS131" s="152"/>
      <c r="CBT131" s="152"/>
      <c r="CBU131" s="152"/>
      <c r="CBV131" s="152"/>
      <c r="CBW131" s="152"/>
      <c r="CBX131" s="152"/>
      <c r="CBY131" s="152"/>
      <c r="CBZ131" s="152"/>
      <c r="CCA131" s="152"/>
      <c r="CCB131" s="152"/>
      <c r="CCC131" s="152"/>
      <c r="CCD131" s="152"/>
      <c r="CCE131" s="152"/>
      <c r="CCF131" s="152"/>
      <c r="CCG131" s="152"/>
      <c r="CCH131" s="152"/>
      <c r="CCI131" s="152"/>
      <c r="CCJ131" s="152"/>
      <c r="CCK131" s="152"/>
      <c r="CCL131" s="152"/>
      <c r="CCM131" s="152"/>
      <c r="CCN131" s="152"/>
      <c r="CCO131" s="152"/>
      <c r="CCP131" s="152"/>
      <c r="CCQ131" s="152"/>
      <c r="CCR131" s="152"/>
      <c r="CCS131" s="152"/>
      <c r="CCT131" s="152"/>
      <c r="CCU131" s="152"/>
      <c r="CCV131" s="152"/>
      <c r="CCW131" s="152"/>
      <c r="CCX131" s="152"/>
      <c r="CCY131" s="152"/>
      <c r="CCZ131" s="152"/>
      <c r="CDA131" s="152"/>
      <c r="CDB131" s="152"/>
      <c r="CDC131" s="152"/>
      <c r="CDD131" s="152"/>
      <c r="CDE131" s="152"/>
      <c r="CDF131" s="152"/>
      <c r="CDG131" s="152"/>
      <c r="CDH131" s="152"/>
      <c r="CDI131" s="152"/>
      <c r="CDJ131" s="152"/>
      <c r="CDK131" s="152"/>
      <c r="CDL131" s="152"/>
      <c r="CDM131" s="152"/>
      <c r="CDN131" s="152"/>
      <c r="CDO131" s="152"/>
      <c r="CDP131" s="152"/>
      <c r="CDQ131" s="152"/>
      <c r="CDR131" s="152"/>
      <c r="CDS131" s="152"/>
      <c r="CDT131" s="152"/>
      <c r="CDU131" s="152"/>
      <c r="CDV131" s="152"/>
      <c r="CDW131" s="152"/>
      <c r="CDX131" s="152"/>
      <c r="CDY131" s="152"/>
      <c r="CDZ131" s="152"/>
      <c r="CEA131" s="152"/>
      <c r="CEB131" s="152"/>
      <c r="CEC131" s="152"/>
      <c r="CED131" s="152"/>
      <c r="CEE131" s="152"/>
      <c r="CEF131" s="152"/>
      <c r="CEG131" s="152"/>
      <c r="CEH131" s="152"/>
      <c r="CEI131" s="152"/>
      <c r="CEJ131" s="152"/>
      <c r="CEK131" s="152"/>
      <c r="CEL131" s="152"/>
      <c r="CEM131" s="152"/>
      <c r="CEN131" s="152"/>
      <c r="CEO131" s="152"/>
      <c r="CEP131" s="152"/>
      <c r="CEQ131" s="152"/>
      <c r="CER131" s="152"/>
      <c r="CES131" s="152"/>
      <c r="CET131" s="152"/>
      <c r="CEU131" s="152"/>
      <c r="CEV131" s="152"/>
      <c r="CEW131" s="152"/>
      <c r="CEX131" s="152"/>
      <c r="CEY131" s="152"/>
      <c r="CEZ131" s="152"/>
      <c r="CFA131" s="152"/>
      <c r="CFB131" s="152"/>
      <c r="CFC131" s="152"/>
      <c r="CFD131" s="152"/>
      <c r="CFE131" s="152"/>
      <c r="CFF131" s="152"/>
      <c r="CFG131" s="152"/>
      <c r="CFH131" s="152"/>
      <c r="CFI131" s="152"/>
      <c r="CFJ131" s="152"/>
      <c r="CFK131" s="152"/>
      <c r="CFL131" s="152"/>
      <c r="CFM131" s="152"/>
      <c r="CFN131" s="152"/>
      <c r="CFO131" s="152"/>
      <c r="CFP131" s="152"/>
      <c r="CFQ131" s="152"/>
      <c r="CFR131" s="152"/>
      <c r="CFS131" s="152"/>
      <c r="CFT131" s="152"/>
      <c r="CFU131" s="152"/>
      <c r="CFV131" s="152"/>
      <c r="CFW131" s="152"/>
      <c r="CFX131" s="152"/>
      <c r="CFY131" s="152"/>
      <c r="CFZ131" s="152"/>
      <c r="CGA131" s="152"/>
      <c r="CGB131" s="152"/>
      <c r="CGC131" s="152"/>
      <c r="CGD131" s="152"/>
      <c r="CGE131" s="152"/>
      <c r="CGF131" s="152"/>
      <c r="CGG131" s="152"/>
      <c r="CGH131" s="152"/>
      <c r="CGI131" s="152"/>
      <c r="CGJ131" s="152"/>
      <c r="CGK131" s="152"/>
      <c r="CGL131" s="152"/>
      <c r="CGM131" s="152"/>
      <c r="CGN131" s="152"/>
      <c r="CGO131" s="152"/>
      <c r="CGP131" s="152"/>
      <c r="CGQ131" s="152"/>
      <c r="CGR131" s="152"/>
      <c r="CGS131" s="152"/>
      <c r="CGT131" s="152"/>
      <c r="CGU131" s="152"/>
      <c r="CGV131" s="152"/>
      <c r="CGW131" s="152"/>
      <c r="CGX131" s="152"/>
      <c r="CGY131" s="152"/>
      <c r="CGZ131" s="152"/>
      <c r="CHA131" s="152"/>
      <c r="CHB131" s="152"/>
      <c r="CHC131" s="152"/>
      <c r="CHD131" s="152"/>
      <c r="CHE131" s="152"/>
      <c r="CHF131" s="152"/>
      <c r="CHG131" s="152"/>
      <c r="CHH131" s="152"/>
      <c r="CHI131" s="152"/>
      <c r="CHJ131" s="152"/>
      <c r="CHK131" s="152"/>
      <c r="CHL131" s="152"/>
      <c r="CHM131" s="152"/>
      <c r="CHN131" s="152"/>
      <c r="CHO131" s="152"/>
      <c r="CHP131" s="152"/>
      <c r="CHQ131" s="152"/>
      <c r="CHR131" s="152"/>
      <c r="CHS131" s="152"/>
      <c r="CHT131" s="152"/>
      <c r="CHU131" s="152"/>
      <c r="CHV131" s="152"/>
      <c r="CHW131" s="152"/>
      <c r="CHX131" s="152"/>
      <c r="CHY131" s="152"/>
      <c r="CHZ131" s="152"/>
      <c r="CIA131" s="152"/>
      <c r="CIB131" s="152"/>
      <c r="CIC131" s="152"/>
      <c r="CID131" s="152"/>
      <c r="CIE131" s="152"/>
      <c r="CIF131" s="152"/>
      <c r="CIG131" s="152"/>
      <c r="CIH131" s="152"/>
      <c r="CII131" s="152"/>
      <c r="CIJ131" s="152"/>
      <c r="CIK131" s="152"/>
      <c r="CIL131" s="152"/>
      <c r="CIM131" s="152"/>
      <c r="CIN131" s="152"/>
      <c r="CIO131" s="152"/>
      <c r="CIP131" s="152"/>
      <c r="CIQ131" s="152"/>
      <c r="CIR131" s="152"/>
      <c r="CIS131" s="152"/>
      <c r="CIT131" s="152"/>
      <c r="CIU131" s="152"/>
      <c r="CIV131" s="152"/>
      <c r="CIW131" s="152"/>
      <c r="CIX131" s="152"/>
      <c r="CIY131" s="152"/>
      <c r="CIZ131" s="152"/>
      <c r="CJA131" s="152"/>
      <c r="CJB131" s="152"/>
      <c r="CJC131" s="152"/>
      <c r="CJD131" s="152"/>
      <c r="CJE131" s="152"/>
      <c r="CJF131" s="152"/>
      <c r="CJG131" s="152"/>
      <c r="CJH131" s="152"/>
      <c r="CJI131" s="152"/>
      <c r="CJJ131" s="152"/>
      <c r="CJK131" s="152"/>
      <c r="CJL131" s="152"/>
      <c r="CJM131" s="152"/>
      <c r="CJN131" s="152"/>
      <c r="CJO131" s="152"/>
      <c r="CJP131" s="152"/>
      <c r="CJQ131" s="152"/>
      <c r="CJR131" s="152"/>
      <c r="CJS131" s="152"/>
      <c r="CJT131" s="152"/>
      <c r="CJU131" s="152"/>
      <c r="CJV131" s="152"/>
      <c r="CJW131" s="152"/>
      <c r="CJX131" s="152"/>
      <c r="CJY131" s="152"/>
      <c r="CJZ131" s="152"/>
      <c r="CKA131" s="152"/>
      <c r="CKB131" s="152"/>
      <c r="CKC131" s="152"/>
      <c r="CKD131" s="152"/>
      <c r="CKE131" s="152"/>
      <c r="CKF131" s="152"/>
      <c r="CKG131" s="152"/>
      <c r="CKH131" s="152"/>
      <c r="CKI131" s="152"/>
      <c r="CKJ131" s="152"/>
      <c r="CKK131" s="152"/>
      <c r="CKL131" s="152"/>
      <c r="CKM131" s="152"/>
      <c r="CKN131" s="152"/>
      <c r="CKO131" s="152"/>
      <c r="CKP131" s="152"/>
      <c r="CKQ131" s="152"/>
      <c r="CKR131" s="152"/>
      <c r="CKS131" s="152"/>
      <c r="CKT131" s="152"/>
      <c r="CKU131" s="152"/>
      <c r="CKV131" s="152"/>
      <c r="CKW131" s="152"/>
      <c r="CKX131" s="152"/>
      <c r="CKY131" s="152"/>
      <c r="CKZ131" s="152"/>
      <c r="CLA131" s="152"/>
      <c r="CLB131" s="152"/>
      <c r="CLC131" s="152"/>
      <c r="CLD131" s="152"/>
      <c r="CLE131" s="152"/>
      <c r="CLF131" s="152"/>
      <c r="CLG131" s="152"/>
      <c r="CLH131" s="152"/>
      <c r="CLI131" s="152"/>
      <c r="CLJ131" s="152"/>
      <c r="CLK131" s="152"/>
      <c r="CLL131" s="152"/>
      <c r="CLM131" s="152"/>
      <c r="CLN131" s="152"/>
      <c r="CLO131" s="152"/>
      <c r="CLP131" s="152"/>
      <c r="CLQ131" s="152"/>
      <c r="CLR131" s="152"/>
      <c r="CLS131" s="152"/>
      <c r="CLT131" s="152"/>
      <c r="CLU131" s="152"/>
      <c r="CLV131" s="152"/>
      <c r="CLW131" s="152"/>
      <c r="CLX131" s="152"/>
      <c r="CLY131" s="152"/>
      <c r="CLZ131" s="152"/>
      <c r="CMA131" s="152"/>
      <c r="CMB131" s="152"/>
      <c r="CMC131" s="152"/>
      <c r="CMD131" s="152"/>
      <c r="CME131" s="152"/>
      <c r="CMF131" s="152"/>
      <c r="CMG131" s="152"/>
      <c r="CMH131" s="152"/>
      <c r="CMI131" s="152"/>
      <c r="CMJ131" s="152"/>
      <c r="CMK131" s="152"/>
      <c r="CML131" s="152"/>
      <c r="CMM131" s="152"/>
      <c r="CMN131" s="152"/>
      <c r="CMO131" s="152"/>
      <c r="CMP131" s="152"/>
      <c r="CMQ131" s="152"/>
      <c r="CMR131" s="152"/>
      <c r="CMS131" s="152"/>
      <c r="CMT131" s="152"/>
      <c r="CMU131" s="152"/>
      <c r="CMV131" s="152"/>
      <c r="CMW131" s="152"/>
      <c r="CMX131" s="152"/>
      <c r="CMY131" s="152"/>
      <c r="CMZ131" s="152"/>
      <c r="CNA131" s="152"/>
      <c r="CNB131" s="152"/>
      <c r="CNC131" s="152"/>
      <c r="CND131" s="152"/>
      <c r="CNE131" s="152"/>
      <c r="CNF131" s="152"/>
      <c r="CNG131" s="152"/>
      <c r="CNH131" s="152"/>
      <c r="CNI131" s="152"/>
      <c r="CNJ131" s="152"/>
      <c r="CNK131" s="152"/>
      <c r="CNL131" s="152"/>
      <c r="CNM131" s="152"/>
      <c r="CNN131" s="152"/>
      <c r="CNO131" s="152"/>
      <c r="CNP131" s="152"/>
      <c r="CNQ131" s="152"/>
      <c r="CNR131" s="152"/>
      <c r="CNS131" s="152"/>
      <c r="CNT131" s="152"/>
      <c r="CNU131" s="152"/>
      <c r="CNV131" s="152"/>
      <c r="CNW131" s="152"/>
      <c r="CNX131" s="152"/>
      <c r="CNY131" s="152"/>
      <c r="CNZ131" s="152"/>
      <c r="COA131" s="152"/>
      <c r="COB131" s="152"/>
      <c r="COC131" s="152"/>
      <c r="COD131" s="152"/>
      <c r="COE131" s="152"/>
      <c r="COF131" s="152"/>
      <c r="COG131" s="152"/>
      <c r="COH131" s="152"/>
      <c r="COI131" s="152"/>
      <c r="COJ131" s="152"/>
      <c r="COK131" s="152"/>
      <c r="COL131" s="152"/>
      <c r="COM131" s="152"/>
      <c r="CON131" s="152"/>
      <c r="COO131" s="152"/>
      <c r="COP131" s="152"/>
      <c r="COQ131" s="152"/>
      <c r="COR131" s="152"/>
      <c r="COS131" s="152"/>
      <c r="COT131" s="152"/>
      <c r="COU131" s="152"/>
      <c r="COV131" s="152"/>
      <c r="COW131" s="152"/>
      <c r="COX131" s="152"/>
      <c r="COY131" s="152"/>
      <c r="COZ131" s="152"/>
      <c r="CPA131" s="152"/>
      <c r="CPB131" s="152"/>
      <c r="CPC131" s="152"/>
      <c r="CPD131" s="152"/>
      <c r="CPE131" s="152"/>
      <c r="CPF131" s="152"/>
      <c r="CPG131" s="152"/>
      <c r="CPH131" s="152"/>
      <c r="CPI131" s="152"/>
      <c r="CPJ131" s="152"/>
      <c r="CPK131" s="152"/>
      <c r="CPL131" s="152"/>
      <c r="CPM131" s="152"/>
      <c r="CPN131" s="152"/>
      <c r="CPO131" s="152"/>
      <c r="CPP131" s="152"/>
      <c r="CPQ131" s="152"/>
      <c r="CPR131" s="152"/>
      <c r="CPS131" s="152"/>
      <c r="CPT131" s="152"/>
      <c r="CPU131" s="152"/>
      <c r="CPV131" s="152"/>
      <c r="CPW131" s="152"/>
      <c r="CPX131" s="152"/>
      <c r="CPY131" s="152"/>
      <c r="CPZ131" s="152"/>
      <c r="CQA131" s="152"/>
      <c r="CQB131" s="152"/>
      <c r="CQC131" s="152"/>
      <c r="CQD131" s="152"/>
      <c r="CQE131" s="152"/>
      <c r="CQF131" s="152"/>
      <c r="CQG131" s="152"/>
      <c r="CQH131" s="152"/>
      <c r="CQI131" s="152"/>
      <c r="CQJ131" s="152"/>
      <c r="CQK131" s="152"/>
      <c r="CQL131" s="152"/>
      <c r="CQM131" s="152"/>
      <c r="CQN131" s="152"/>
      <c r="CQO131" s="152"/>
      <c r="CQP131" s="152"/>
      <c r="CQQ131" s="152"/>
      <c r="CQR131" s="152"/>
      <c r="CQS131" s="152"/>
      <c r="CQT131" s="152"/>
      <c r="CQU131" s="152"/>
      <c r="CQV131" s="152"/>
      <c r="CQW131" s="152"/>
      <c r="CQX131" s="152"/>
      <c r="CQY131" s="152"/>
      <c r="CQZ131" s="152"/>
      <c r="CRA131" s="152"/>
      <c r="CRB131" s="152"/>
      <c r="CRC131" s="152"/>
      <c r="CRD131" s="152"/>
      <c r="CRE131" s="152"/>
      <c r="CRF131" s="152"/>
      <c r="CRG131" s="152"/>
      <c r="CRH131" s="152"/>
      <c r="CRI131" s="152"/>
      <c r="CRJ131" s="152"/>
      <c r="CRK131" s="152"/>
      <c r="CRL131" s="152"/>
      <c r="CRM131" s="152"/>
      <c r="CRN131" s="152"/>
      <c r="CRO131" s="152"/>
      <c r="CRP131" s="152"/>
      <c r="CRQ131" s="152"/>
      <c r="CRR131" s="152"/>
      <c r="CRS131" s="152"/>
      <c r="CRT131" s="152"/>
      <c r="CRU131" s="152"/>
      <c r="CRV131" s="152"/>
      <c r="CRW131" s="152"/>
      <c r="CRX131" s="152"/>
      <c r="CRY131" s="152"/>
      <c r="CRZ131" s="152"/>
      <c r="CSA131" s="152"/>
      <c r="CSB131" s="152"/>
      <c r="CSC131" s="152"/>
      <c r="CSD131" s="152"/>
      <c r="CSE131" s="152"/>
      <c r="CSF131" s="152"/>
      <c r="CSG131" s="152"/>
      <c r="CSH131" s="152"/>
      <c r="CSI131" s="152"/>
      <c r="CSJ131" s="152"/>
      <c r="CSK131" s="152"/>
      <c r="CSL131" s="152"/>
      <c r="CSM131" s="152"/>
      <c r="CSN131" s="152"/>
      <c r="CSO131" s="152"/>
      <c r="CSP131" s="152"/>
      <c r="CSQ131" s="152"/>
      <c r="CSR131" s="152"/>
      <c r="CSS131" s="152"/>
      <c r="CST131" s="152"/>
      <c r="CSU131" s="152"/>
      <c r="CSV131" s="152"/>
      <c r="CSW131" s="152"/>
      <c r="CSX131" s="152"/>
      <c r="CSY131" s="152"/>
      <c r="CSZ131" s="152"/>
      <c r="CTA131" s="152"/>
      <c r="CTB131" s="152"/>
      <c r="CTC131" s="152"/>
      <c r="CTD131" s="152"/>
      <c r="CTE131" s="152"/>
      <c r="CTF131" s="152"/>
      <c r="CTG131" s="152"/>
      <c r="CTH131" s="152"/>
      <c r="CTI131" s="152"/>
      <c r="CTJ131" s="152"/>
      <c r="CTK131" s="152"/>
      <c r="CTL131" s="152"/>
      <c r="CTM131" s="152"/>
      <c r="CTN131" s="152"/>
      <c r="CTO131" s="152"/>
      <c r="CTP131" s="152"/>
      <c r="CTQ131" s="152"/>
      <c r="CTR131" s="152"/>
      <c r="CTS131" s="152"/>
      <c r="CTT131" s="152"/>
      <c r="CTU131" s="152"/>
      <c r="CTV131" s="152"/>
      <c r="CTW131" s="152"/>
      <c r="CTX131" s="152"/>
      <c r="CTY131" s="152"/>
      <c r="CTZ131" s="152"/>
      <c r="CUA131" s="152"/>
      <c r="CUB131" s="152"/>
      <c r="CUC131" s="152"/>
      <c r="CUD131" s="152"/>
      <c r="CUE131" s="152"/>
      <c r="CUF131" s="152"/>
      <c r="CUG131" s="152"/>
      <c r="CUH131" s="152"/>
      <c r="CUI131" s="152"/>
      <c r="CUJ131" s="152"/>
      <c r="CUK131" s="152"/>
      <c r="CUL131" s="152"/>
      <c r="CUM131" s="152"/>
      <c r="CUN131" s="152"/>
      <c r="CUO131" s="152"/>
      <c r="CUP131" s="152"/>
      <c r="CUQ131" s="152"/>
      <c r="CUR131" s="152"/>
      <c r="CUS131" s="152"/>
      <c r="CUT131" s="152"/>
      <c r="CUU131" s="152"/>
      <c r="CUV131" s="152"/>
      <c r="CUW131" s="152"/>
      <c r="CUX131" s="152"/>
      <c r="CUY131" s="152"/>
      <c r="CUZ131" s="152"/>
      <c r="CVA131" s="152"/>
      <c r="CVB131" s="152"/>
      <c r="CVC131" s="152"/>
      <c r="CVD131" s="152"/>
      <c r="CVE131" s="152"/>
      <c r="CVF131" s="152"/>
      <c r="CVG131" s="152"/>
      <c r="CVH131" s="152"/>
      <c r="CVI131" s="152"/>
      <c r="CVJ131" s="152"/>
      <c r="CVK131" s="152"/>
      <c r="CVL131" s="152"/>
      <c r="CVM131" s="152"/>
      <c r="CVN131" s="152"/>
      <c r="CVO131" s="152"/>
      <c r="CVP131" s="152"/>
      <c r="CVQ131" s="152"/>
      <c r="CVR131" s="152"/>
      <c r="CVS131" s="152"/>
      <c r="CVT131" s="152"/>
      <c r="CVU131" s="152"/>
      <c r="CVV131" s="152"/>
      <c r="CVW131" s="152"/>
      <c r="CVX131" s="152"/>
      <c r="CVY131" s="152"/>
      <c r="CVZ131" s="152"/>
      <c r="CWA131" s="152"/>
      <c r="CWB131" s="152"/>
      <c r="CWC131" s="152"/>
      <c r="CWD131" s="152"/>
      <c r="CWE131" s="152"/>
      <c r="CWF131" s="152"/>
      <c r="CWG131" s="152"/>
      <c r="CWH131" s="152"/>
      <c r="CWI131" s="152"/>
      <c r="CWJ131" s="152"/>
      <c r="CWK131" s="152"/>
      <c r="CWL131" s="152"/>
      <c r="CWM131" s="152"/>
      <c r="CWN131" s="152"/>
      <c r="CWO131" s="152"/>
      <c r="CWP131" s="152"/>
      <c r="CWQ131" s="152"/>
      <c r="CWR131" s="152"/>
      <c r="CWS131" s="152"/>
      <c r="CWT131" s="152"/>
      <c r="CWU131" s="152"/>
      <c r="CWV131" s="152"/>
      <c r="CWW131" s="152"/>
      <c r="CWX131" s="152"/>
      <c r="CWY131" s="152"/>
      <c r="CWZ131" s="152"/>
      <c r="CXA131" s="152"/>
      <c r="CXB131" s="152"/>
      <c r="CXC131" s="152"/>
      <c r="CXD131" s="152"/>
      <c r="CXE131" s="152"/>
      <c r="CXF131" s="152"/>
      <c r="CXG131" s="152"/>
      <c r="CXH131" s="152"/>
      <c r="CXI131" s="152"/>
      <c r="CXJ131" s="152"/>
      <c r="CXK131" s="152"/>
      <c r="CXL131" s="152"/>
      <c r="CXM131" s="152"/>
      <c r="CXN131" s="152"/>
      <c r="CXO131" s="152"/>
      <c r="CXP131" s="152"/>
      <c r="CXQ131" s="152"/>
      <c r="CXR131" s="152"/>
      <c r="CXS131" s="152"/>
      <c r="CXT131" s="152"/>
      <c r="CXU131" s="152"/>
      <c r="CXV131" s="152"/>
      <c r="CXW131" s="152"/>
      <c r="CXX131" s="152"/>
      <c r="CXY131" s="152"/>
      <c r="CXZ131" s="152"/>
      <c r="CYA131" s="152"/>
      <c r="CYB131" s="152"/>
      <c r="CYC131" s="152"/>
      <c r="CYD131" s="152"/>
      <c r="CYE131" s="152"/>
      <c r="CYF131" s="152"/>
      <c r="CYG131" s="152"/>
      <c r="CYH131" s="152"/>
      <c r="CYI131" s="152"/>
      <c r="CYJ131" s="152"/>
      <c r="CYK131" s="152"/>
      <c r="CYL131" s="152"/>
      <c r="CYM131" s="152"/>
      <c r="CYN131" s="152"/>
      <c r="CYO131" s="152"/>
      <c r="CYP131" s="152"/>
      <c r="CYQ131" s="152"/>
      <c r="CYR131" s="152"/>
      <c r="CYS131" s="152"/>
      <c r="CYT131" s="152"/>
      <c r="CYU131" s="152"/>
      <c r="CYV131" s="152"/>
      <c r="CYW131" s="152"/>
      <c r="CYX131" s="152"/>
      <c r="CYY131" s="152"/>
      <c r="CYZ131" s="152"/>
      <c r="CZA131" s="152"/>
      <c r="CZB131" s="152"/>
      <c r="CZC131" s="152"/>
      <c r="CZD131" s="152"/>
      <c r="CZE131" s="152"/>
      <c r="CZF131" s="152"/>
      <c r="CZG131" s="152"/>
      <c r="CZH131" s="152"/>
      <c r="CZI131" s="152"/>
      <c r="CZJ131" s="152"/>
      <c r="CZK131" s="152"/>
      <c r="CZL131" s="152"/>
      <c r="CZM131" s="152"/>
      <c r="CZN131" s="152"/>
      <c r="CZO131" s="152"/>
      <c r="CZP131" s="152"/>
      <c r="CZQ131" s="152"/>
      <c r="CZR131" s="152"/>
      <c r="CZS131" s="152"/>
      <c r="CZT131" s="152"/>
      <c r="CZU131" s="152"/>
      <c r="CZV131" s="152"/>
      <c r="CZW131" s="152"/>
      <c r="CZX131" s="152"/>
      <c r="CZY131" s="152"/>
      <c r="CZZ131" s="152"/>
      <c r="DAA131" s="152"/>
      <c r="DAB131" s="152"/>
      <c r="DAC131" s="152"/>
      <c r="DAD131" s="152"/>
      <c r="DAE131" s="152"/>
      <c r="DAF131" s="152"/>
      <c r="DAG131" s="152"/>
      <c r="DAH131" s="152"/>
      <c r="DAI131" s="152"/>
      <c r="DAJ131" s="152"/>
      <c r="DAK131" s="152"/>
      <c r="DAL131" s="152"/>
      <c r="DAM131" s="152"/>
      <c r="DAN131" s="152"/>
      <c r="DAO131" s="152"/>
      <c r="DAP131" s="152"/>
      <c r="DAQ131" s="152"/>
      <c r="DAR131" s="152"/>
      <c r="DAS131" s="152"/>
      <c r="DAT131" s="152"/>
      <c r="DAU131" s="152"/>
      <c r="DAV131" s="152"/>
      <c r="DAW131" s="152"/>
      <c r="DAX131" s="152"/>
      <c r="DAY131" s="152"/>
      <c r="DAZ131" s="152"/>
      <c r="DBA131" s="152"/>
      <c r="DBB131" s="152"/>
      <c r="DBC131" s="152"/>
      <c r="DBD131" s="152"/>
      <c r="DBE131" s="152"/>
      <c r="DBF131" s="152"/>
      <c r="DBG131" s="152"/>
      <c r="DBH131" s="152"/>
      <c r="DBI131" s="152"/>
      <c r="DBJ131" s="152"/>
      <c r="DBK131" s="152"/>
      <c r="DBL131" s="152"/>
      <c r="DBM131" s="152"/>
      <c r="DBN131" s="152"/>
      <c r="DBO131" s="152"/>
      <c r="DBP131" s="152"/>
      <c r="DBQ131" s="152"/>
      <c r="DBR131" s="152"/>
      <c r="DBS131" s="152"/>
      <c r="DBT131" s="152"/>
      <c r="DBU131" s="152"/>
      <c r="DBV131" s="152"/>
      <c r="DBW131" s="152"/>
      <c r="DBX131" s="152"/>
      <c r="DBY131" s="152"/>
      <c r="DBZ131" s="152"/>
      <c r="DCA131" s="152"/>
      <c r="DCB131" s="152"/>
      <c r="DCC131" s="152"/>
      <c r="DCD131" s="152"/>
      <c r="DCE131" s="152"/>
      <c r="DCF131" s="152"/>
      <c r="DCG131" s="152"/>
      <c r="DCH131" s="152"/>
      <c r="DCI131" s="152"/>
      <c r="DCJ131" s="152"/>
      <c r="DCK131" s="152"/>
      <c r="DCL131" s="152"/>
      <c r="DCM131" s="152"/>
      <c r="DCN131" s="152"/>
      <c r="DCO131" s="152"/>
      <c r="DCP131" s="152"/>
      <c r="DCQ131" s="152"/>
      <c r="DCR131" s="152"/>
      <c r="DCS131" s="152"/>
      <c r="DCT131" s="152"/>
      <c r="DCU131" s="152"/>
      <c r="DCV131" s="152"/>
      <c r="DCW131" s="152"/>
      <c r="DCX131" s="152"/>
      <c r="DCY131" s="152"/>
      <c r="DCZ131" s="152"/>
      <c r="DDA131" s="152"/>
      <c r="DDB131" s="152"/>
      <c r="DDC131" s="152"/>
      <c r="DDD131" s="152"/>
      <c r="DDE131" s="152"/>
      <c r="DDF131" s="152"/>
      <c r="DDG131" s="152"/>
      <c r="DDH131" s="152"/>
      <c r="DDI131" s="152"/>
      <c r="DDJ131" s="152"/>
      <c r="DDK131" s="152"/>
      <c r="DDL131" s="152"/>
      <c r="DDM131" s="152"/>
      <c r="DDN131" s="152"/>
      <c r="DDO131" s="152"/>
      <c r="DDP131" s="152"/>
      <c r="DDQ131" s="152"/>
      <c r="DDR131" s="152"/>
      <c r="DDS131" s="152"/>
      <c r="DDT131" s="152"/>
      <c r="DDU131" s="152"/>
      <c r="DDV131" s="152"/>
      <c r="DDW131" s="152"/>
      <c r="DDX131" s="152"/>
      <c r="DDY131" s="152"/>
      <c r="DDZ131" s="152"/>
      <c r="DEA131" s="152"/>
      <c r="DEB131" s="152"/>
      <c r="DEC131" s="152"/>
      <c r="DED131" s="152"/>
      <c r="DEE131" s="152"/>
      <c r="DEF131" s="152"/>
      <c r="DEG131" s="152"/>
      <c r="DEH131" s="152"/>
      <c r="DEI131" s="152"/>
      <c r="DEJ131" s="152"/>
      <c r="DEK131" s="152"/>
      <c r="DEL131" s="152"/>
      <c r="DEM131" s="152"/>
      <c r="DEN131" s="152"/>
      <c r="DEO131" s="152"/>
      <c r="DEP131" s="152"/>
      <c r="DEQ131" s="152"/>
      <c r="DER131" s="152"/>
      <c r="DES131" s="152"/>
      <c r="DET131" s="152"/>
      <c r="DEU131" s="152"/>
      <c r="DEV131" s="152"/>
      <c r="DEW131" s="152"/>
      <c r="DEX131" s="152"/>
      <c r="DEY131" s="152"/>
      <c r="DEZ131" s="152"/>
      <c r="DFA131" s="152"/>
      <c r="DFB131" s="152"/>
      <c r="DFC131" s="152"/>
      <c r="DFD131" s="152"/>
      <c r="DFE131" s="152"/>
      <c r="DFF131" s="152"/>
      <c r="DFG131" s="152"/>
      <c r="DFH131" s="152"/>
      <c r="DFI131" s="152"/>
      <c r="DFJ131" s="152"/>
      <c r="DFK131" s="152"/>
      <c r="DFL131" s="152"/>
      <c r="DFM131" s="152"/>
      <c r="DFN131" s="152"/>
      <c r="DFO131" s="152"/>
      <c r="DFP131" s="152"/>
      <c r="DFQ131" s="152"/>
      <c r="DFR131" s="152"/>
      <c r="DFS131" s="152"/>
      <c r="DFT131" s="152"/>
      <c r="DFU131" s="152"/>
      <c r="DFV131" s="152"/>
      <c r="DFW131" s="152"/>
      <c r="DFX131" s="152"/>
      <c r="DFY131" s="152"/>
      <c r="DFZ131" s="152"/>
      <c r="DGA131" s="152"/>
      <c r="DGB131" s="152"/>
      <c r="DGC131" s="152"/>
      <c r="DGD131" s="152"/>
      <c r="DGE131" s="152"/>
      <c r="DGF131" s="152"/>
      <c r="DGG131" s="152"/>
      <c r="DGH131" s="152"/>
      <c r="DGI131" s="152"/>
      <c r="DGJ131" s="152"/>
      <c r="DGK131" s="152"/>
      <c r="DGL131" s="152"/>
      <c r="DGM131" s="152"/>
      <c r="DGN131" s="152"/>
      <c r="DGO131" s="152"/>
      <c r="DGP131" s="152"/>
      <c r="DGQ131" s="152"/>
      <c r="DGR131" s="152"/>
      <c r="DGS131" s="152"/>
      <c r="DGT131" s="152"/>
      <c r="DGU131" s="152"/>
      <c r="DGV131" s="152"/>
      <c r="DGW131" s="152"/>
      <c r="DGX131" s="152"/>
      <c r="DGY131" s="152"/>
      <c r="DGZ131" s="152"/>
      <c r="DHA131" s="152"/>
      <c r="DHB131" s="152"/>
      <c r="DHC131" s="152"/>
      <c r="DHD131" s="152"/>
      <c r="DHE131" s="152"/>
      <c r="DHF131" s="152"/>
      <c r="DHG131" s="152"/>
      <c r="DHH131" s="152"/>
      <c r="DHI131" s="152"/>
      <c r="DHJ131" s="152"/>
      <c r="DHK131" s="152"/>
      <c r="DHL131" s="152"/>
      <c r="DHM131" s="152"/>
      <c r="DHN131" s="152"/>
      <c r="DHO131" s="152"/>
      <c r="DHP131" s="152"/>
      <c r="DHQ131" s="152"/>
      <c r="DHR131" s="152"/>
      <c r="DHS131" s="152"/>
      <c r="DHT131" s="152"/>
      <c r="DHU131" s="152"/>
      <c r="DHV131" s="152"/>
      <c r="DHW131" s="152"/>
      <c r="DHX131" s="152"/>
      <c r="DHY131" s="152"/>
      <c r="DHZ131" s="152"/>
      <c r="DIA131" s="152"/>
      <c r="DIB131" s="152"/>
      <c r="DIC131" s="152"/>
      <c r="DID131" s="152"/>
      <c r="DIE131" s="152"/>
      <c r="DIF131" s="152"/>
      <c r="DIG131" s="152"/>
      <c r="DIH131" s="152"/>
      <c r="DII131" s="152"/>
      <c r="DIJ131" s="152"/>
      <c r="DIK131" s="152"/>
      <c r="DIL131" s="152"/>
      <c r="DIM131" s="152"/>
      <c r="DIN131" s="152"/>
      <c r="DIO131" s="152"/>
      <c r="DIP131" s="152"/>
      <c r="DIQ131" s="152"/>
      <c r="DIR131" s="152"/>
      <c r="DIS131" s="152"/>
      <c r="DIT131" s="152"/>
      <c r="DIU131" s="152"/>
      <c r="DIV131" s="152"/>
      <c r="DIW131" s="152"/>
      <c r="DIX131" s="152"/>
      <c r="DIY131" s="152"/>
      <c r="DIZ131" s="152"/>
      <c r="DJA131" s="152"/>
      <c r="DJB131" s="152"/>
      <c r="DJC131" s="152"/>
      <c r="DJD131" s="152"/>
      <c r="DJE131" s="152"/>
      <c r="DJF131" s="152"/>
      <c r="DJG131" s="152"/>
      <c r="DJH131" s="152"/>
      <c r="DJI131" s="152"/>
      <c r="DJJ131" s="152"/>
      <c r="DJK131" s="152"/>
      <c r="DJL131" s="152"/>
      <c r="DJM131" s="152"/>
      <c r="DJN131" s="152"/>
      <c r="DJO131" s="152"/>
      <c r="DJP131" s="152"/>
      <c r="DJQ131" s="152"/>
      <c r="DJR131" s="152"/>
      <c r="DJS131" s="152"/>
      <c r="DJT131" s="152"/>
      <c r="DJU131" s="152"/>
      <c r="DJV131" s="152"/>
      <c r="DJW131" s="152"/>
      <c r="DJX131" s="152"/>
      <c r="DJY131" s="152"/>
      <c r="DJZ131" s="152"/>
      <c r="DKA131" s="152"/>
      <c r="DKB131" s="152"/>
      <c r="DKC131" s="152"/>
      <c r="DKD131" s="152"/>
      <c r="DKE131" s="152"/>
      <c r="DKF131" s="152"/>
      <c r="DKG131" s="152"/>
      <c r="DKH131" s="152"/>
      <c r="DKI131" s="152"/>
      <c r="DKJ131" s="152"/>
      <c r="DKK131" s="152"/>
      <c r="DKL131" s="152"/>
      <c r="DKM131" s="152"/>
      <c r="DKN131" s="152"/>
      <c r="DKO131" s="152"/>
      <c r="DKP131" s="152"/>
      <c r="DKQ131" s="152"/>
      <c r="DKR131" s="152"/>
      <c r="DKS131" s="152"/>
      <c r="DKT131" s="152"/>
      <c r="DKU131" s="152"/>
      <c r="DKV131" s="152"/>
      <c r="DKW131" s="152"/>
      <c r="DKX131" s="152"/>
      <c r="DKY131" s="152"/>
      <c r="DKZ131" s="152"/>
      <c r="DLA131" s="152"/>
      <c r="DLB131" s="152"/>
      <c r="DLC131" s="152"/>
      <c r="DLD131" s="152"/>
      <c r="DLE131" s="152"/>
      <c r="DLF131" s="152"/>
      <c r="DLG131" s="152"/>
      <c r="DLH131" s="152"/>
      <c r="DLI131" s="152"/>
      <c r="DLJ131" s="152"/>
      <c r="DLK131" s="152"/>
      <c r="DLL131" s="152"/>
      <c r="DLM131" s="152"/>
      <c r="DLN131" s="152"/>
      <c r="DLO131" s="152"/>
      <c r="DLP131" s="152"/>
      <c r="DLQ131" s="152"/>
      <c r="DLR131" s="152"/>
      <c r="DLS131" s="152"/>
      <c r="DLT131" s="152"/>
      <c r="DLU131" s="152"/>
      <c r="DLV131" s="152"/>
      <c r="DLW131" s="152"/>
      <c r="DLX131" s="152"/>
      <c r="DLY131" s="152"/>
      <c r="DLZ131" s="152"/>
      <c r="DMA131" s="152"/>
      <c r="DMB131" s="152"/>
      <c r="DMC131" s="152"/>
      <c r="DMD131" s="152"/>
      <c r="DME131" s="152"/>
      <c r="DMF131" s="152"/>
      <c r="DMG131" s="152"/>
      <c r="DMH131" s="152"/>
      <c r="DMI131" s="152"/>
      <c r="DMJ131" s="152"/>
      <c r="DMK131" s="152"/>
      <c r="DML131" s="152"/>
      <c r="DMM131" s="152"/>
      <c r="DMN131" s="152"/>
      <c r="DMO131" s="152"/>
      <c r="DMP131" s="152"/>
      <c r="DMQ131" s="152"/>
      <c r="DMR131" s="152"/>
      <c r="DMS131" s="152"/>
      <c r="DMT131" s="152"/>
      <c r="DMU131" s="152"/>
      <c r="DMV131" s="152"/>
      <c r="DMW131" s="152"/>
      <c r="DMX131" s="152"/>
      <c r="DMY131" s="152"/>
      <c r="DMZ131" s="152"/>
      <c r="DNA131" s="152"/>
      <c r="DNB131" s="152"/>
      <c r="DNC131" s="152"/>
      <c r="DND131" s="152"/>
      <c r="DNE131" s="152"/>
      <c r="DNF131" s="152"/>
      <c r="DNG131" s="152"/>
      <c r="DNH131" s="152"/>
      <c r="DNI131" s="152"/>
      <c r="DNJ131" s="152"/>
      <c r="DNK131" s="152"/>
      <c r="DNL131" s="152"/>
      <c r="DNM131" s="152"/>
      <c r="DNN131" s="152"/>
      <c r="DNO131" s="152"/>
      <c r="DNP131" s="152"/>
      <c r="DNQ131" s="152"/>
      <c r="DNR131" s="152"/>
      <c r="DNS131" s="152"/>
      <c r="DNT131" s="152"/>
      <c r="DNU131" s="152"/>
      <c r="DNV131" s="152"/>
      <c r="DNW131" s="152"/>
      <c r="DNX131" s="152"/>
      <c r="DNY131" s="152"/>
      <c r="DNZ131" s="152"/>
      <c r="DOA131" s="152"/>
      <c r="DOB131" s="152"/>
      <c r="DOC131" s="152"/>
      <c r="DOD131" s="152"/>
      <c r="DOE131" s="152"/>
      <c r="DOF131" s="152"/>
      <c r="DOG131" s="152"/>
      <c r="DOH131" s="152"/>
      <c r="DOI131" s="152"/>
      <c r="DOJ131" s="152"/>
      <c r="DOK131" s="152"/>
      <c r="DOL131" s="152"/>
      <c r="DOM131" s="152"/>
      <c r="DON131" s="152"/>
      <c r="DOO131" s="152"/>
      <c r="DOP131" s="152"/>
      <c r="DOQ131" s="152"/>
      <c r="DOR131" s="152"/>
      <c r="DOS131" s="152"/>
      <c r="DOT131" s="152"/>
      <c r="DOU131" s="152"/>
      <c r="DOV131" s="152"/>
      <c r="DOW131" s="152"/>
      <c r="DOX131" s="152"/>
      <c r="DOY131" s="152"/>
      <c r="DOZ131" s="152"/>
      <c r="DPA131" s="152"/>
      <c r="DPB131" s="152"/>
      <c r="DPC131" s="152"/>
      <c r="DPD131" s="152"/>
      <c r="DPE131" s="152"/>
      <c r="DPF131" s="152"/>
      <c r="DPG131" s="152"/>
      <c r="DPH131" s="152"/>
      <c r="DPI131" s="152"/>
      <c r="DPJ131" s="152"/>
      <c r="DPK131" s="152"/>
      <c r="DPL131" s="152"/>
      <c r="DPM131" s="152"/>
      <c r="DPN131" s="152"/>
      <c r="DPO131" s="152"/>
      <c r="DPP131" s="152"/>
      <c r="DPQ131" s="152"/>
      <c r="DPR131" s="152"/>
      <c r="DPS131" s="152"/>
      <c r="DPT131" s="152"/>
      <c r="DPU131" s="152"/>
      <c r="DPV131" s="152"/>
      <c r="DPW131" s="152"/>
      <c r="DPX131" s="152"/>
      <c r="DPY131" s="152"/>
      <c r="DPZ131" s="152"/>
      <c r="DQA131" s="152"/>
      <c r="DQB131" s="152"/>
      <c r="DQC131" s="152"/>
      <c r="DQD131" s="152"/>
      <c r="DQE131" s="152"/>
      <c r="DQF131" s="152"/>
      <c r="DQG131" s="152"/>
      <c r="DQH131" s="152"/>
      <c r="DQI131" s="152"/>
      <c r="DQJ131" s="152"/>
      <c r="DQK131" s="152"/>
      <c r="DQL131" s="152"/>
      <c r="DQM131" s="152"/>
      <c r="DQN131" s="152"/>
      <c r="DQO131" s="152"/>
      <c r="DQP131" s="152"/>
      <c r="DQQ131" s="152"/>
      <c r="DQR131" s="152"/>
      <c r="DQS131" s="152"/>
      <c r="DQT131" s="152"/>
      <c r="DQU131" s="152"/>
      <c r="DQV131" s="152"/>
      <c r="DQW131" s="152"/>
      <c r="DQX131" s="152"/>
      <c r="DQY131" s="152"/>
      <c r="DQZ131" s="152"/>
      <c r="DRA131" s="152"/>
      <c r="DRB131" s="152"/>
      <c r="DRC131" s="152"/>
      <c r="DRD131" s="152"/>
      <c r="DRE131" s="152"/>
      <c r="DRF131" s="152"/>
      <c r="DRG131" s="152"/>
      <c r="DRH131" s="152"/>
      <c r="DRI131" s="152"/>
      <c r="DRJ131" s="152"/>
      <c r="DRK131" s="152"/>
      <c r="DRL131" s="152"/>
      <c r="DRM131" s="152"/>
      <c r="DRN131" s="152"/>
      <c r="DRO131" s="152"/>
      <c r="DRP131" s="152"/>
      <c r="DRQ131" s="152"/>
      <c r="DRR131" s="152"/>
      <c r="DRS131" s="152"/>
      <c r="DRT131" s="152"/>
      <c r="DRU131" s="152"/>
      <c r="DRV131" s="152"/>
      <c r="DRW131" s="152"/>
      <c r="DRX131" s="152"/>
      <c r="DRY131" s="152"/>
      <c r="DRZ131" s="152"/>
      <c r="DSA131" s="152"/>
      <c r="DSB131" s="152"/>
      <c r="DSC131" s="152"/>
      <c r="DSD131" s="152"/>
      <c r="DSE131" s="152"/>
      <c r="DSF131" s="152"/>
      <c r="DSG131" s="152"/>
      <c r="DSH131" s="152"/>
      <c r="DSI131" s="152"/>
      <c r="DSJ131" s="152"/>
      <c r="DSK131" s="152"/>
      <c r="DSL131" s="152"/>
      <c r="DSM131" s="152"/>
      <c r="DSN131" s="152"/>
      <c r="DSO131" s="152"/>
      <c r="DSP131" s="152"/>
      <c r="DSQ131" s="152"/>
      <c r="DSR131" s="152"/>
      <c r="DSS131" s="152"/>
      <c r="DST131" s="152"/>
      <c r="DSU131" s="152"/>
      <c r="DSV131" s="152"/>
      <c r="DSW131" s="152"/>
      <c r="DSX131" s="152"/>
      <c r="DSY131" s="152"/>
      <c r="DSZ131" s="152"/>
      <c r="DTA131" s="152"/>
      <c r="DTB131" s="152"/>
      <c r="DTC131" s="152"/>
      <c r="DTD131" s="152"/>
      <c r="DTE131" s="152"/>
      <c r="DTF131" s="152"/>
      <c r="DTG131" s="152"/>
      <c r="DTH131" s="152"/>
      <c r="DTI131" s="152"/>
      <c r="DTJ131" s="152"/>
      <c r="DTK131" s="152"/>
      <c r="DTL131" s="152"/>
      <c r="DTM131" s="152"/>
      <c r="DTN131" s="152"/>
      <c r="DTO131" s="152"/>
      <c r="DTP131" s="152"/>
      <c r="DTQ131" s="152"/>
      <c r="DTR131" s="152"/>
      <c r="DTS131" s="152"/>
      <c r="DTT131" s="152"/>
      <c r="DTU131" s="152"/>
      <c r="DTV131" s="152"/>
      <c r="DTW131" s="152"/>
      <c r="DTX131" s="152"/>
      <c r="DTY131" s="152"/>
      <c r="DTZ131" s="152"/>
      <c r="DUA131" s="152"/>
      <c r="DUB131" s="152"/>
      <c r="DUC131" s="152"/>
      <c r="DUD131" s="152"/>
      <c r="DUE131" s="152"/>
      <c r="DUF131" s="152"/>
      <c r="DUG131" s="152"/>
      <c r="DUH131" s="152"/>
      <c r="DUI131" s="152"/>
      <c r="DUJ131" s="152"/>
      <c r="DUK131" s="152"/>
      <c r="DUL131" s="152"/>
      <c r="DUM131" s="152"/>
      <c r="DUN131" s="152"/>
      <c r="DUO131" s="152"/>
      <c r="DUP131" s="152"/>
      <c r="DUQ131" s="152"/>
      <c r="DUR131" s="152"/>
      <c r="DUS131" s="152"/>
      <c r="DUT131" s="152"/>
      <c r="DUU131" s="152"/>
      <c r="DUV131" s="152"/>
      <c r="DUW131" s="152"/>
      <c r="DUX131" s="152"/>
      <c r="DUY131" s="152"/>
      <c r="DUZ131" s="152"/>
      <c r="DVA131" s="152"/>
      <c r="DVB131" s="152"/>
      <c r="DVC131" s="152"/>
      <c r="DVD131" s="152"/>
      <c r="DVE131" s="152"/>
      <c r="DVF131" s="152"/>
      <c r="DVG131" s="152"/>
      <c r="DVH131" s="152"/>
      <c r="DVI131" s="152"/>
      <c r="DVJ131" s="152"/>
      <c r="DVK131" s="152"/>
      <c r="DVL131" s="152"/>
      <c r="DVM131" s="152"/>
      <c r="DVN131" s="152"/>
      <c r="DVO131" s="152"/>
      <c r="DVP131" s="152"/>
      <c r="DVQ131" s="152"/>
      <c r="DVR131" s="152"/>
      <c r="DVS131" s="152"/>
      <c r="DVT131" s="152"/>
      <c r="DVU131" s="152"/>
      <c r="DVV131" s="152"/>
      <c r="DVW131" s="152"/>
      <c r="DVX131" s="152"/>
      <c r="DVY131" s="152"/>
      <c r="DVZ131" s="152"/>
      <c r="DWA131" s="152"/>
      <c r="DWB131" s="152"/>
      <c r="DWC131" s="152"/>
      <c r="DWD131" s="152"/>
      <c r="DWE131" s="152"/>
      <c r="DWF131" s="152"/>
      <c r="DWG131" s="152"/>
      <c r="DWH131" s="152"/>
      <c r="DWI131" s="152"/>
      <c r="DWJ131" s="152"/>
      <c r="DWK131" s="152"/>
      <c r="DWL131" s="152"/>
      <c r="DWM131" s="152"/>
      <c r="DWN131" s="152"/>
      <c r="DWO131" s="152"/>
      <c r="DWP131" s="152"/>
      <c r="DWQ131" s="152"/>
      <c r="DWR131" s="152"/>
      <c r="DWS131" s="152"/>
      <c r="DWT131" s="152"/>
      <c r="DWU131" s="152"/>
      <c r="DWV131" s="152"/>
      <c r="DWW131" s="152"/>
      <c r="DWX131" s="152"/>
      <c r="DWY131" s="152"/>
      <c r="DWZ131" s="152"/>
      <c r="DXA131" s="152"/>
      <c r="DXB131" s="152"/>
      <c r="DXC131" s="152"/>
      <c r="DXD131" s="152"/>
      <c r="DXE131" s="152"/>
      <c r="DXF131" s="152"/>
      <c r="DXG131" s="152"/>
      <c r="DXH131" s="152"/>
      <c r="DXI131" s="152"/>
      <c r="DXJ131" s="152"/>
      <c r="DXK131" s="152"/>
      <c r="DXL131" s="152"/>
      <c r="DXM131" s="152"/>
      <c r="DXN131" s="152"/>
      <c r="DXO131" s="152"/>
      <c r="DXP131" s="152"/>
      <c r="DXQ131" s="152"/>
      <c r="DXR131" s="152"/>
      <c r="DXS131" s="152"/>
      <c r="DXT131" s="152"/>
      <c r="DXU131" s="152"/>
      <c r="DXV131" s="152"/>
      <c r="DXW131" s="152"/>
      <c r="DXX131" s="152"/>
      <c r="DXY131" s="152"/>
      <c r="DXZ131" s="152"/>
      <c r="DYA131" s="152"/>
      <c r="DYB131" s="152"/>
      <c r="DYC131" s="152"/>
      <c r="DYD131" s="152"/>
      <c r="DYE131" s="152"/>
      <c r="DYF131" s="152"/>
      <c r="DYG131" s="152"/>
      <c r="DYH131" s="152"/>
      <c r="DYI131" s="152"/>
      <c r="DYJ131" s="152"/>
      <c r="DYK131" s="152"/>
      <c r="DYL131" s="152"/>
      <c r="DYM131" s="152"/>
      <c r="DYN131" s="152"/>
      <c r="DYO131" s="152"/>
      <c r="DYP131" s="152"/>
      <c r="DYQ131" s="152"/>
      <c r="DYR131" s="152"/>
      <c r="DYS131" s="152"/>
      <c r="DYT131" s="152"/>
      <c r="DYU131" s="152"/>
      <c r="DYV131" s="152"/>
      <c r="DYW131" s="152"/>
      <c r="DYX131" s="152"/>
      <c r="DYY131" s="152"/>
      <c r="DYZ131" s="152"/>
      <c r="DZA131" s="152"/>
      <c r="DZB131" s="152"/>
      <c r="DZC131" s="152"/>
      <c r="DZD131" s="152"/>
      <c r="DZE131" s="152"/>
      <c r="DZF131" s="152"/>
      <c r="DZG131" s="152"/>
      <c r="DZH131" s="152"/>
      <c r="DZI131" s="152"/>
      <c r="DZJ131" s="152"/>
      <c r="DZK131" s="152"/>
      <c r="DZL131" s="152"/>
      <c r="DZM131" s="152"/>
      <c r="DZN131" s="152"/>
      <c r="DZO131" s="152"/>
      <c r="DZP131" s="152"/>
      <c r="DZQ131" s="152"/>
      <c r="DZR131" s="152"/>
      <c r="DZS131" s="152"/>
      <c r="DZT131" s="152"/>
      <c r="DZU131" s="152"/>
      <c r="DZV131" s="152"/>
      <c r="DZW131" s="152"/>
      <c r="DZX131" s="152"/>
      <c r="DZY131" s="152"/>
      <c r="DZZ131" s="152"/>
      <c r="EAA131" s="152"/>
      <c r="EAB131" s="152"/>
      <c r="EAC131" s="152"/>
      <c r="EAD131" s="152"/>
      <c r="EAE131" s="152"/>
      <c r="EAF131" s="152"/>
      <c r="EAG131" s="152"/>
      <c r="EAH131" s="152"/>
      <c r="EAI131" s="152"/>
      <c r="EAJ131" s="152"/>
      <c r="EAK131" s="152"/>
      <c r="EAL131" s="152"/>
      <c r="EAM131" s="152"/>
      <c r="EAN131" s="152"/>
      <c r="EAO131" s="152"/>
      <c r="EAP131" s="152"/>
      <c r="EAQ131" s="152"/>
      <c r="EAR131" s="152"/>
      <c r="EAS131" s="152"/>
      <c r="EAT131" s="152"/>
      <c r="EAU131" s="152"/>
      <c r="EAV131" s="152"/>
      <c r="EAW131" s="152"/>
      <c r="EAX131" s="152"/>
      <c r="EAY131" s="152"/>
      <c r="EAZ131" s="152"/>
      <c r="EBA131" s="152"/>
      <c r="EBB131" s="152"/>
      <c r="EBC131" s="152"/>
      <c r="EBD131" s="152"/>
      <c r="EBE131" s="152"/>
      <c r="EBF131" s="152"/>
      <c r="EBG131" s="152"/>
      <c r="EBH131" s="152"/>
      <c r="EBI131" s="152"/>
      <c r="EBJ131" s="152"/>
      <c r="EBK131" s="152"/>
      <c r="EBL131" s="152"/>
      <c r="EBM131" s="152"/>
      <c r="EBN131" s="152"/>
      <c r="EBO131" s="152"/>
      <c r="EBP131" s="152"/>
      <c r="EBQ131" s="152"/>
      <c r="EBR131" s="152"/>
      <c r="EBS131" s="152"/>
      <c r="EBT131" s="152"/>
      <c r="EBU131" s="152"/>
      <c r="EBV131" s="152"/>
      <c r="EBW131" s="152"/>
      <c r="EBX131" s="152"/>
      <c r="EBY131" s="152"/>
      <c r="EBZ131" s="152"/>
      <c r="ECA131" s="152"/>
      <c r="ECB131" s="152"/>
      <c r="ECC131" s="152"/>
      <c r="ECD131" s="152"/>
      <c r="ECE131" s="152"/>
      <c r="ECF131" s="152"/>
      <c r="ECG131" s="152"/>
      <c r="ECH131" s="152"/>
      <c r="ECI131" s="152"/>
      <c r="ECJ131" s="152"/>
      <c r="ECK131" s="152"/>
      <c r="ECL131" s="152"/>
      <c r="ECM131" s="152"/>
      <c r="ECN131" s="152"/>
      <c r="ECO131" s="152"/>
      <c r="ECP131" s="152"/>
      <c r="ECQ131" s="152"/>
      <c r="ECR131" s="152"/>
      <c r="ECS131" s="152"/>
      <c r="ECT131" s="152"/>
      <c r="ECU131" s="152"/>
      <c r="ECV131" s="152"/>
      <c r="ECW131" s="152"/>
      <c r="ECX131" s="152"/>
      <c r="ECY131" s="152"/>
      <c r="ECZ131" s="152"/>
      <c r="EDA131" s="152"/>
      <c r="EDB131" s="152"/>
      <c r="EDC131" s="152"/>
      <c r="EDD131" s="152"/>
      <c r="EDE131" s="152"/>
      <c r="EDF131" s="152"/>
      <c r="EDG131" s="152"/>
      <c r="EDH131" s="152"/>
      <c r="EDI131" s="152"/>
      <c r="EDJ131" s="152"/>
      <c r="EDK131" s="152"/>
      <c r="EDL131" s="152"/>
      <c r="EDM131" s="152"/>
      <c r="EDN131" s="152"/>
      <c r="EDO131" s="152"/>
      <c r="EDP131" s="152"/>
      <c r="EDQ131" s="152"/>
      <c r="EDR131" s="152"/>
      <c r="EDS131" s="152"/>
      <c r="EDT131" s="152"/>
      <c r="EDU131" s="152"/>
      <c r="EDV131" s="152"/>
      <c r="EDW131" s="152"/>
      <c r="EDX131" s="152"/>
      <c r="EDY131" s="152"/>
      <c r="EDZ131" s="152"/>
      <c r="EEA131" s="152"/>
      <c r="EEB131" s="152"/>
      <c r="EEC131" s="152"/>
      <c r="EED131" s="152"/>
      <c r="EEE131" s="152"/>
      <c r="EEF131" s="152"/>
      <c r="EEG131" s="152"/>
      <c r="EEH131" s="152"/>
      <c r="EEI131" s="152"/>
      <c r="EEJ131" s="152"/>
      <c r="EEK131" s="152"/>
      <c r="EEL131" s="152"/>
      <c r="EEM131" s="152"/>
      <c r="EEN131" s="152"/>
      <c r="EEO131" s="152"/>
      <c r="EEP131" s="152"/>
      <c r="EEQ131" s="152"/>
      <c r="EER131" s="152"/>
      <c r="EES131" s="152"/>
      <c r="EET131" s="152"/>
      <c r="EEU131" s="152"/>
      <c r="EEV131" s="152"/>
      <c r="EEW131" s="152"/>
      <c r="EEX131" s="152"/>
      <c r="EEY131" s="152"/>
      <c r="EEZ131" s="152"/>
      <c r="EFA131" s="152"/>
      <c r="EFB131" s="152"/>
      <c r="EFC131" s="152"/>
      <c r="EFD131" s="152"/>
      <c r="EFE131" s="152"/>
      <c r="EFF131" s="152"/>
      <c r="EFG131" s="152"/>
      <c r="EFH131" s="152"/>
      <c r="EFI131" s="152"/>
      <c r="EFJ131" s="152"/>
      <c r="EFK131" s="152"/>
      <c r="EFL131" s="152"/>
      <c r="EFM131" s="152"/>
      <c r="EFN131" s="152"/>
      <c r="EFO131" s="152"/>
      <c r="EFP131" s="152"/>
      <c r="EFQ131" s="152"/>
      <c r="EFR131" s="152"/>
      <c r="EFS131" s="152"/>
      <c r="EFT131" s="152"/>
      <c r="EFU131" s="152"/>
      <c r="EFV131" s="152"/>
      <c r="EFW131" s="152"/>
      <c r="EFX131" s="152"/>
      <c r="EFY131" s="152"/>
      <c r="EFZ131" s="152"/>
      <c r="EGA131" s="152"/>
      <c r="EGB131" s="152"/>
      <c r="EGC131" s="152"/>
      <c r="EGD131" s="152"/>
      <c r="EGE131" s="152"/>
      <c r="EGF131" s="152"/>
      <c r="EGG131" s="152"/>
      <c r="EGH131" s="152"/>
      <c r="EGI131" s="152"/>
      <c r="EGJ131" s="152"/>
      <c r="EGK131" s="152"/>
      <c r="EGL131" s="152"/>
      <c r="EGM131" s="152"/>
      <c r="EGN131" s="152"/>
      <c r="EGO131" s="152"/>
      <c r="EGP131" s="152"/>
      <c r="EGQ131" s="152"/>
      <c r="EGR131" s="152"/>
      <c r="EGS131" s="152"/>
      <c r="EGT131" s="152"/>
      <c r="EGU131" s="152"/>
      <c r="EGV131" s="152"/>
      <c r="EGW131" s="152"/>
      <c r="EGX131" s="152"/>
      <c r="EGY131" s="152"/>
      <c r="EGZ131" s="152"/>
      <c r="EHA131" s="152"/>
      <c r="EHB131" s="152"/>
      <c r="EHC131" s="152"/>
      <c r="EHD131" s="152"/>
      <c r="EHE131" s="152"/>
      <c r="EHF131" s="152"/>
      <c r="EHG131" s="152"/>
      <c r="EHH131" s="152"/>
      <c r="EHI131" s="152"/>
      <c r="EHJ131" s="152"/>
      <c r="EHK131" s="152"/>
      <c r="EHL131" s="152"/>
      <c r="EHM131" s="152"/>
      <c r="EHN131" s="152"/>
      <c r="EHO131" s="152"/>
      <c r="EHP131" s="152"/>
      <c r="EHQ131" s="152"/>
      <c r="EHR131" s="152"/>
      <c r="EHS131" s="152"/>
      <c r="EHT131" s="152"/>
      <c r="EHU131" s="152"/>
      <c r="EHV131" s="152"/>
      <c r="EHW131" s="152"/>
      <c r="EHX131" s="152"/>
      <c r="EHY131" s="152"/>
      <c r="EHZ131" s="152"/>
      <c r="EIA131" s="152"/>
      <c r="EIB131" s="152"/>
      <c r="EIC131" s="152"/>
      <c r="EID131" s="152"/>
      <c r="EIE131" s="152"/>
      <c r="EIF131" s="152"/>
      <c r="EIG131" s="152"/>
      <c r="EIH131" s="152"/>
      <c r="EII131" s="152"/>
      <c r="EIJ131" s="152"/>
      <c r="EIK131" s="152"/>
      <c r="EIL131" s="152"/>
      <c r="EIM131" s="152"/>
      <c r="EIN131" s="152"/>
      <c r="EIO131" s="152"/>
      <c r="EIP131" s="152"/>
      <c r="EIQ131" s="152"/>
      <c r="EIR131" s="152"/>
      <c r="EIS131" s="152"/>
      <c r="EIT131" s="152"/>
      <c r="EIU131" s="152"/>
      <c r="EIV131" s="152"/>
      <c r="EIW131" s="152"/>
      <c r="EIX131" s="152"/>
      <c r="EIY131" s="152"/>
      <c r="EIZ131" s="152"/>
      <c r="EJA131" s="152"/>
      <c r="EJB131" s="152"/>
      <c r="EJC131" s="152"/>
      <c r="EJD131" s="152"/>
      <c r="EJE131" s="152"/>
      <c r="EJF131" s="152"/>
      <c r="EJG131" s="152"/>
      <c r="EJH131" s="152"/>
      <c r="EJI131" s="152"/>
      <c r="EJJ131" s="152"/>
      <c r="EJK131" s="152"/>
      <c r="EJL131" s="152"/>
      <c r="EJM131" s="152"/>
      <c r="EJN131" s="152"/>
      <c r="EJO131" s="152"/>
      <c r="EJP131" s="152"/>
      <c r="EJQ131" s="152"/>
      <c r="EJR131" s="152"/>
      <c r="EJS131" s="152"/>
      <c r="EJT131" s="152"/>
      <c r="EJU131" s="152"/>
      <c r="EJV131" s="152"/>
      <c r="EJW131" s="152"/>
      <c r="EJX131" s="152"/>
      <c r="EJY131" s="152"/>
      <c r="EJZ131" s="152"/>
      <c r="EKA131" s="152"/>
      <c r="EKB131" s="152"/>
      <c r="EKC131" s="152"/>
      <c r="EKD131" s="152"/>
      <c r="EKE131" s="152"/>
      <c r="EKF131" s="152"/>
      <c r="EKG131" s="152"/>
      <c r="EKH131" s="152"/>
      <c r="EKI131" s="152"/>
      <c r="EKJ131" s="152"/>
      <c r="EKK131" s="152"/>
      <c r="EKL131" s="152"/>
      <c r="EKM131" s="152"/>
      <c r="EKN131" s="152"/>
      <c r="EKO131" s="152"/>
      <c r="EKP131" s="152"/>
      <c r="EKQ131" s="152"/>
      <c r="EKR131" s="152"/>
      <c r="EKS131" s="152"/>
      <c r="EKT131" s="152"/>
      <c r="EKU131" s="152"/>
      <c r="EKV131" s="152"/>
      <c r="EKW131" s="152"/>
      <c r="EKX131" s="152"/>
      <c r="EKY131" s="152"/>
      <c r="EKZ131" s="152"/>
      <c r="ELA131" s="152"/>
      <c r="ELB131" s="152"/>
      <c r="ELC131" s="152"/>
      <c r="ELD131" s="152"/>
      <c r="ELE131" s="152"/>
      <c r="ELF131" s="152"/>
      <c r="ELG131" s="152"/>
      <c r="ELH131" s="152"/>
      <c r="ELI131" s="152"/>
      <c r="ELJ131" s="152"/>
      <c r="ELK131" s="152"/>
      <c r="ELL131" s="152"/>
      <c r="ELM131" s="152"/>
      <c r="ELN131" s="152"/>
      <c r="ELO131" s="152"/>
      <c r="ELP131" s="152"/>
      <c r="ELQ131" s="152"/>
      <c r="ELR131" s="152"/>
      <c r="ELS131" s="152"/>
      <c r="ELT131" s="152"/>
      <c r="ELU131" s="152"/>
      <c r="ELV131" s="152"/>
      <c r="ELW131" s="152"/>
      <c r="ELX131" s="152"/>
      <c r="ELY131" s="152"/>
      <c r="ELZ131" s="152"/>
      <c r="EMA131" s="152"/>
      <c r="EMB131" s="152"/>
      <c r="EMC131" s="152"/>
      <c r="EMD131" s="152"/>
      <c r="EME131" s="152"/>
      <c r="EMF131" s="152"/>
      <c r="EMG131" s="152"/>
      <c r="EMH131" s="152"/>
      <c r="EMI131" s="152"/>
      <c r="EMJ131" s="152"/>
      <c r="EMK131" s="152"/>
      <c r="EML131" s="152"/>
      <c r="EMM131" s="152"/>
      <c r="EMN131" s="152"/>
      <c r="EMO131" s="152"/>
      <c r="EMP131" s="152"/>
      <c r="EMQ131" s="152"/>
      <c r="EMR131" s="152"/>
      <c r="EMS131" s="152"/>
      <c r="EMT131" s="152"/>
      <c r="EMU131" s="152"/>
      <c r="EMV131" s="152"/>
      <c r="EMW131" s="152"/>
      <c r="EMX131" s="152"/>
      <c r="EMY131" s="152"/>
      <c r="EMZ131" s="152"/>
      <c r="ENA131" s="152"/>
      <c r="ENB131" s="152"/>
      <c r="ENC131" s="152"/>
      <c r="END131" s="152"/>
      <c r="ENE131" s="152"/>
      <c r="ENF131" s="152"/>
      <c r="ENG131" s="152"/>
      <c r="ENH131" s="152"/>
      <c r="ENI131" s="152"/>
      <c r="ENJ131" s="152"/>
      <c r="ENK131" s="152"/>
      <c r="ENL131" s="152"/>
      <c r="ENM131" s="152"/>
      <c r="ENN131" s="152"/>
      <c r="ENO131" s="152"/>
      <c r="ENP131" s="152"/>
      <c r="ENQ131" s="152"/>
      <c r="ENR131" s="152"/>
      <c r="ENS131" s="152"/>
      <c r="ENT131" s="152"/>
      <c r="ENU131" s="152"/>
      <c r="ENV131" s="152"/>
      <c r="ENW131" s="152"/>
      <c r="ENX131" s="152"/>
      <c r="ENY131" s="152"/>
      <c r="ENZ131" s="152"/>
      <c r="EOA131" s="152"/>
      <c r="EOB131" s="152"/>
      <c r="EOC131" s="152"/>
      <c r="EOD131" s="152"/>
      <c r="EOE131" s="152"/>
      <c r="EOF131" s="152"/>
      <c r="EOG131" s="152"/>
      <c r="EOH131" s="152"/>
      <c r="EOI131" s="152"/>
      <c r="EOJ131" s="152"/>
      <c r="EOK131" s="152"/>
      <c r="EOL131" s="152"/>
      <c r="EOM131" s="152"/>
      <c r="EON131" s="152"/>
      <c r="EOO131" s="152"/>
      <c r="EOP131" s="152"/>
      <c r="EOQ131" s="152"/>
      <c r="EOR131" s="152"/>
      <c r="EOS131" s="152"/>
      <c r="EOT131" s="152"/>
      <c r="EOU131" s="152"/>
      <c r="EOV131" s="152"/>
      <c r="EOW131" s="152"/>
      <c r="EOX131" s="152"/>
      <c r="EOY131" s="152"/>
      <c r="EOZ131" s="152"/>
      <c r="EPA131" s="152"/>
      <c r="EPB131" s="152"/>
      <c r="EPC131" s="152"/>
      <c r="EPD131" s="152"/>
      <c r="EPE131" s="152"/>
      <c r="EPF131" s="152"/>
      <c r="EPG131" s="152"/>
      <c r="EPH131" s="152"/>
      <c r="EPI131" s="152"/>
      <c r="EPJ131" s="152"/>
      <c r="EPK131" s="152"/>
      <c r="EPL131" s="152"/>
      <c r="EPM131" s="152"/>
      <c r="EPN131" s="152"/>
      <c r="EPO131" s="152"/>
      <c r="EPP131" s="152"/>
      <c r="EPQ131" s="152"/>
      <c r="EPR131" s="152"/>
      <c r="EPS131" s="152"/>
      <c r="EPT131" s="152"/>
      <c r="EPU131" s="152"/>
      <c r="EPV131" s="152"/>
      <c r="EPW131" s="152"/>
      <c r="EPX131" s="152"/>
      <c r="EPY131" s="152"/>
      <c r="EPZ131" s="152"/>
      <c r="EQA131" s="152"/>
      <c r="EQB131" s="152"/>
      <c r="EQC131" s="152"/>
      <c r="EQD131" s="152"/>
      <c r="EQE131" s="152"/>
      <c r="EQF131" s="152"/>
      <c r="EQG131" s="152"/>
      <c r="EQH131" s="152"/>
      <c r="EQI131" s="152"/>
      <c r="EQJ131" s="152"/>
      <c r="EQK131" s="152"/>
      <c r="EQL131" s="152"/>
      <c r="EQM131" s="152"/>
      <c r="EQN131" s="152"/>
      <c r="EQO131" s="152"/>
      <c r="EQP131" s="152"/>
      <c r="EQQ131" s="152"/>
      <c r="EQR131" s="152"/>
      <c r="EQS131" s="152"/>
      <c r="EQT131" s="152"/>
      <c r="EQU131" s="152"/>
      <c r="EQV131" s="152"/>
      <c r="EQW131" s="152"/>
      <c r="EQX131" s="152"/>
      <c r="EQY131" s="152"/>
      <c r="EQZ131" s="152"/>
      <c r="ERA131" s="152"/>
      <c r="ERB131" s="152"/>
      <c r="ERC131" s="152"/>
      <c r="ERD131" s="152"/>
      <c r="ERE131" s="152"/>
      <c r="ERF131" s="152"/>
      <c r="ERG131" s="152"/>
      <c r="ERH131" s="152"/>
      <c r="ERI131" s="152"/>
      <c r="ERJ131" s="152"/>
      <c r="ERK131" s="152"/>
      <c r="ERL131" s="152"/>
      <c r="ERM131" s="152"/>
      <c r="ERN131" s="152"/>
      <c r="ERO131" s="152"/>
      <c r="ERP131" s="152"/>
      <c r="ERQ131" s="152"/>
      <c r="ERR131" s="152"/>
      <c r="ERS131" s="152"/>
      <c r="ERT131" s="152"/>
      <c r="ERU131" s="152"/>
      <c r="ERV131" s="152"/>
      <c r="ERW131" s="152"/>
      <c r="ERX131" s="152"/>
      <c r="ERY131" s="152"/>
      <c r="ERZ131" s="152"/>
      <c r="ESA131" s="152"/>
      <c r="ESB131" s="152"/>
      <c r="ESC131" s="152"/>
      <c r="ESD131" s="152"/>
      <c r="ESE131" s="152"/>
      <c r="ESF131" s="152"/>
      <c r="ESG131" s="152"/>
      <c r="ESH131" s="152"/>
      <c r="ESI131" s="152"/>
      <c r="ESJ131" s="152"/>
      <c r="ESK131" s="152"/>
      <c r="ESL131" s="152"/>
      <c r="ESM131" s="152"/>
      <c r="ESN131" s="152"/>
      <c r="ESO131" s="152"/>
      <c r="ESP131" s="152"/>
      <c r="ESQ131" s="152"/>
      <c r="ESR131" s="152"/>
      <c r="ESS131" s="152"/>
      <c r="EST131" s="152"/>
      <c r="ESU131" s="152"/>
      <c r="ESV131" s="152"/>
      <c r="ESW131" s="152"/>
      <c r="ESX131" s="152"/>
      <c r="ESY131" s="152"/>
      <c r="ESZ131" s="152"/>
      <c r="ETA131" s="152"/>
      <c r="ETB131" s="152"/>
      <c r="ETC131" s="152"/>
      <c r="ETD131" s="152"/>
      <c r="ETE131" s="152"/>
      <c r="ETF131" s="152"/>
      <c r="ETG131" s="152"/>
      <c r="ETH131" s="152"/>
      <c r="ETI131" s="152"/>
      <c r="ETJ131" s="152"/>
      <c r="ETK131" s="152"/>
      <c r="ETL131" s="152"/>
      <c r="ETM131" s="152"/>
      <c r="ETN131" s="152"/>
      <c r="ETO131" s="152"/>
      <c r="ETP131" s="152"/>
      <c r="ETQ131" s="152"/>
      <c r="ETR131" s="152"/>
      <c r="ETS131" s="152"/>
      <c r="ETT131" s="152"/>
      <c r="ETU131" s="152"/>
      <c r="ETV131" s="152"/>
      <c r="ETW131" s="152"/>
      <c r="ETX131" s="152"/>
      <c r="ETY131" s="152"/>
      <c r="ETZ131" s="152"/>
      <c r="EUA131" s="152"/>
      <c r="EUB131" s="152"/>
      <c r="EUC131" s="152"/>
      <c r="EUD131" s="152"/>
      <c r="EUE131" s="152"/>
      <c r="EUF131" s="152"/>
      <c r="EUG131" s="152"/>
      <c r="EUH131" s="152"/>
      <c r="EUI131" s="152"/>
      <c r="EUJ131" s="152"/>
      <c r="EUK131" s="152"/>
      <c r="EUL131" s="152"/>
      <c r="EUM131" s="152"/>
      <c r="EUN131" s="152"/>
      <c r="EUO131" s="152"/>
      <c r="EUP131" s="152"/>
      <c r="EUQ131" s="152"/>
      <c r="EUR131" s="152"/>
      <c r="EUS131" s="152"/>
      <c r="EUT131" s="152"/>
      <c r="EUU131" s="152"/>
      <c r="EUV131" s="152"/>
      <c r="EUW131" s="152"/>
      <c r="EUX131" s="152"/>
      <c r="EUY131" s="152"/>
      <c r="EUZ131" s="152"/>
      <c r="EVA131" s="152"/>
      <c r="EVB131" s="152"/>
      <c r="EVC131" s="152"/>
      <c r="EVD131" s="152"/>
      <c r="EVE131" s="152"/>
      <c r="EVF131" s="152"/>
      <c r="EVG131" s="152"/>
      <c r="EVH131" s="152"/>
      <c r="EVI131" s="152"/>
      <c r="EVJ131" s="152"/>
      <c r="EVK131" s="152"/>
      <c r="EVL131" s="152"/>
      <c r="EVM131" s="152"/>
      <c r="EVN131" s="152"/>
      <c r="EVO131" s="152"/>
      <c r="EVP131" s="152"/>
      <c r="EVQ131" s="152"/>
      <c r="EVR131" s="152"/>
      <c r="EVS131" s="152"/>
      <c r="EVT131" s="152"/>
      <c r="EVU131" s="152"/>
      <c r="EVV131" s="152"/>
      <c r="EVW131" s="152"/>
      <c r="EVX131" s="152"/>
      <c r="EVY131" s="152"/>
      <c r="EVZ131" s="152"/>
      <c r="EWA131" s="152"/>
      <c r="EWB131" s="152"/>
      <c r="EWC131" s="152"/>
      <c r="EWD131" s="152"/>
      <c r="EWE131" s="152"/>
      <c r="EWF131" s="152"/>
      <c r="EWG131" s="152"/>
      <c r="EWH131" s="152"/>
      <c r="EWI131" s="152"/>
      <c r="EWJ131" s="152"/>
      <c r="EWK131" s="152"/>
      <c r="EWL131" s="152"/>
      <c r="EWM131" s="152"/>
      <c r="EWN131" s="152"/>
      <c r="EWO131" s="152"/>
      <c r="EWP131" s="152"/>
      <c r="EWQ131" s="152"/>
      <c r="EWR131" s="152"/>
      <c r="EWS131" s="152"/>
      <c r="EWT131" s="152"/>
      <c r="EWU131" s="152"/>
      <c r="EWV131" s="152"/>
      <c r="EWW131" s="152"/>
      <c r="EWX131" s="152"/>
      <c r="EWY131" s="152"/>
      <c r="EWZ131" s="152"/>
      <c r="EXA131" s="152"/>
      <c r="EXB131" s="152"/>
      <c r="EXC131" s="152"/>
      <c r="EXD131" s="152"/>
      <c r="EXE131" s="152"/>
      <c r="EXF131" s="152"/>
      <c r="EXG131" s="152"/>
      <c r="EXH131" s="152"/>
      <c r="EXI131" s="152"/>
      <c r="EXJ131" s="152"/>
      <c r="EXK131" s="152"/>
      <c r="EXL131" s="152"/>
      <c r="EXM131" s="152"/>
      <c r="EXN131" s="152"/>
      <c r="EXO131" s="152"/>
      <c r="EXP131" s="152"/>
      <c r="EXQ131" s="152"/>
      <c r="EXR131" s="152"/>
      <c r="EXS131" s="152"/>
      <c r="EXT131" s="152"/>
      <c r="EXU131" s="152"/>
      <c r="EXV131" s="152"/>
      <c r="EXW131" s="152"/>
      <c r="EXX131" s="152"/>
      <c r="EXY131" s="152"/>
      <c r="EXZ131" s="152"/>
      <c r="EYA131" s="152"/>
      <c r="EYB131" s="152"/>
      <c r="EYC131" s="152"/>
      <c r="EYD131" s="152"/>
      <c r="EYE131" s="152"/>
      <c r="EYF131" s="152"/>
      <c r="EYG131" s="152"/>
      <c r="EYH131" s="152"/>
      <c r="EYI131" s="152"/>
      <c r="EYJ131" s="152"/>
      <c r="EYK131" s="152"/>
      <c r="EYL131" s="152"/>
      <c r="EYM131" s="152"/>
      <c r="EYN131" s="152"/>
      <c r="EYO131" s="152"/>
      <c r="EYP131" s="152"/>
      <c r="EYQ131" s="152"/>
      <c r="EYR131" s="152"/>
      <c r="EYS131" s="152"/>
      <c r="EYT131" s="152"/>
      <c r="EYU131" s="152"/>
      <c r="EYV131" s="152"/>
      <c r="EYW131" s="152"/>
      <c r="EYX131" s="152"/>
      <c r="EYY131" s="152"/>
      <c r="EYZ131" s="152"/>
      <c r="EZA131" s="152"/>
      <c r="EZB131" s="152"/>
      <c r="EZC131" s="152"/>
      <c r="EZD131" s="152"/>
      <c r="EZE131" s="152"/>
      <c r="EZF131" s="152"/>
      <c r="EZG131" s="152"/>
      <c r="EZH131" s="152"/>
      <c r="EZI131" s="152"/>
      <c r="EZJ131" s="152"/>
      <c r="EZK131" s="152"/>
      <c r="EZL131" s="152"/>
      <c r="EZM131" s="152"/>
      <c r="EZN131" s="152"/>
      <c r="EZO131" s="152"/>
      <c r="EZP131" s="152"/>
      <c r="EZQ131" s="152"/>
      <c r="EZR131" s="152"/>
      <c r="EZS131" s="152"/>
      <c r="EZT131" s="152"/>
      <c r="EZU131" s="152"/>
      <c r="EZV131" s="152"/>
      <c r="EZW131" s="152"/>
      <c r="EZX131" s="152"/>
      <c r="EZY131" s="152"/>
      <c r="EZZ131" s="152"/>
      <c r="FAA131" s="152"/>
      <c r="FAB131" s="152"/>
      <c r="FAC131" s="152"/>
      <c r="FAD131" s="152"/>
      <c r="FAE131" s="152"/>
      <c r="FAF131" s="152"/>
      <c r="FAG131" s="152"/>
      <c r="FAH131" s="152"/>
      <c r="FAI131" s="152"/>
      <c r="FAJ131" s="152"/>
      <c r="FAK131" s="152"/>
      <c r="FAL131" s="152"/>
      <c r="FAM131" s="152"/>
      <c r="FAN131" s="152"/>
      <c r="FAO131" s="152"/>
      <c r="FAP131" s="152"/>
      <c r="FAQ131" s="152"/>
      <c r="FAR131" s="152"/>
      <c r="FAS131" s="152"/>
      <c r="FAT131" s="152"/>
      <c r="FAU131" s="152"/>
      <c r="FAV131" s="152"/>
      <c r="FAW131" s="152"/>
      <c r="FAX131" s="152"/>
      <c r="FAY131" s="152"/>
      <c r="FAZ131" s="152"/>
      <c r="FBA131" s="152"/>
      <c r="FBB131" s="152"/>
      <c r="FBC131" s="152"/>
      <c r="FBD131" s="152"/>
      <c r="FBE131" s="152"/>
      <c r="FBF131" s="152"/>
      <c r="FBG131" s="152"/>
      <c r="FBH131" s="152"/>
      <c r="FBI131" s="152"/>
      <c r="FBJ131" s="152"/>
      <c r="FBK131" s="152"/>
      <c r="FBL131" s="152"/>
      <c r="FBM131" s="152"/>
      <c r="FBN131" s="152"/>
      <c r="FBO131" s="152"/>
      <c r="FBP131" s="152"/>
      <c r="FBQ131" s="152"/>
      <c r="FBR131" s="152"/>
      <c r="FBS131" s="152"/>
      <c r="FBT131" s="152"/>
      <c r="FBU131" s="152"/>
      <c r="FBV131" s="152"/>
      <c r="FBW131" s="152"/>
      <c r="FBX131" s="152"/>
      <c r="FBY131" s="152"/>
      <c r="FBZ131" s="152"/>
      <c r="FCA131" s="152"/>
      <c r="FCB131" s="152"/>
      <c r="FCC131" s="152"/>
      <c r="FCD131" s="152"/>
      <c r="FCE131" s="152"/>
      <c r="FCF131" s="152"/>
      <c r="FCG131" s="152"/>
      <c r="FCH131" s="152"/>
      <c r="FCI131" s="152"/>
      <c r="FCJ131" s="152"/>
      <c r="FCK131" s="152"/>
      <c r="FCL131" s="152"/>
      <c r="FCM131" s="152"/>
      <c r="FCN131" s="152"/>
      <c r="FCO131" s="152"/>
      <c r="FCP131" s="152"/>
      <c r="FCQ131" s="152"/>
      <c r="FCR131" s="152"/>
      <c r="FCS131" s="152"/>
      <c r="FCT131" s="152"/>
      <c r="FCU131" s="152"/>
      <c r="FCV131" s="152"/>
      <c r="FCW131" s="152"/>
      <c r="FCX131" s="152"/>
      <c r="FCY131" s="152"/>
      <c r="FCZ131" s="152"/>
      <c r="FDA131" s="152"/>
      <c r="FDB131" s="152"/>
      <c r="FDC131" s="152"/>
      <c r="FDD131" s="152"/>
      <c r="FDE131" s="152"/>
      <c r="FDF131" s="152"/>
      <c r="FDG131" s="152"/>
      <c r="FDH131" s="152"/>
      <c r="FDI131" s="152"/>
      <c r="FDJ131" s="152"/>
      <c r="FDK131" s="152"/>
      <c r="FDL131" s="152"/>
      <c r="FDM131" s="152"/>
      <c r="FDN131" s="152"/>
      <c r="FDO131" s="152"/>
      <c r="FDP131" s="152"/>
      <c r="FDQ131" s="152"/>
      <c r="FDR131" s="152"/>
      <c r="FDS131" s="152"/>
      <c r="FDT131" s="152"/>
      <c r="FDU131" s="152"/>
      <c r="FDV131" s="152"/>
      <c r="FDW131" s="152"/>
      <c r="FDX131" s="152"/>
      <c r="FDY131" s="152"/>
      <c r="FDZ131" s="152"/>
      <c r="FEA131" s="152"/>
      <c r="FEB131" s="152"/>
      <c r="FEC131" s="152"/>
      <c r="FED131" s="152"/>
      <c r="FEE131" s="152"/>
      <c r="FEF131" s="152"/>
      <c r="FEG131" s="152"/>
      <c r="FEH131" s="152"/>
      <c r="FEI131" s="152"/>
      <c r="FEJ131" s="152"/>
      <c r="FEK131" s="152"/>
      <c r="FEL131" s="152"/>
      <c r="FEM131" s="152"/>
      <c r="FEN131" s="152"/>
      <c r="FEO131" s="152"/>
      <c r="FEP131" s="152"/>
      <c r="FEQ131" s="152"/>
      <c r="FER131" s="152"/>
      <c r="FES131" s="152"/>
      <c r="FET131" s="152"/>
      <c r="FEU131" s="152"/>
      <c r="FEV131" s="152"/>
      <c r="FEW131" s="152"/>
      <c r="FEX131" s="152"/>
      <c r="FEY131" s="152"/>
      <c r="FEZ131" s="152"/>
      <c r="FFA131" s="152"/>
      <c r="FFB131" s="152"/>
      <c r="FFC131" s="152"/>
      <c r="FFD131" s="152"/>
      <c r="FFE131" s="152"/>
      <c r="FFF131" s="152"/>
      <c r="FFG131" s="152"/>
      <c r="FFH131" s="152"/>
      <c r="FFI131" s="152"/>
      <c r="FFJ131" s="152"/>
      <c r="FFK131" s="152"/>
      <c r="FFL131" s="152"/>
      <c r="FFM131" s="152"/>
      <c r="FFN131" s="152"/>
      <c r="FFO131" s="152"/>
      <c r="FFP131" s="152"/>
      <c r="FFQ131" s="152"/>
      <c r="FFR131" s="152"/>
      <c r="FFS131" s="152"/>
      <c r="FFT131" s="152"/>
      <c r="FFU131" s="152"/>
      <c r="FFV131" s="152"/>
      <c r="FFW131" s="152"/>
      <c r="FFX131" s="152"/>
      <c r="FFY131" s="152"/>
      <c r="FFZ131" s="152"/>
      <c r="FGA131" s="152"/>
      <c r="FGB131" s="152"/>
      <c r="FGC131" s="152"/>
      <c r="FGD131" s="152"/>
      <c r="FGE131" s="152"/>
      <c r="FGF131" s="152"/>
      <c r="FGG131" s="152"/>
      <c r="FGH131" s="152"/>
      <c r="FGI131" s="152"/>
      <c r="FGJ131" s="152"/>
      <c r="FGK131" s="152"/>
      <c r="FGL131" s="152"/>
      <c r="FGM131" s="152"/>
      <c r="FGN131" s="152"/>
      <c r="FGO131" s="152"/>
      <c r="FGP131" s="152"/>
      <c r="FGQ131" s="152"/>
      <c r="FGR131" s="152"/>
      <c r="FGS131" s="152"/>
      <c r="FGT131" s="152"/>
      <c r="FGU131" s="152"/>
      <c r="FGV131" s="152"/>
      <c r="FGW131" s="152"/>
      <c r="FGX131" s="152"/>
      <c r="FGY131" s="152"/>
      <c r="FGZ131" s="152"/>
      <c r="FHA131" s="152"/>
      <c r="FHB131" s="152"/>
      <c r="FHC131" s="152"/>
      <c r="FHD131" s="152"/>
      <c r="FHE131" s="152"/>
      <c r="FHF131" s="152"/>
      <c r="FHG131" s="152"/>
      <c r="FHH131" s="152"/>
      <c r="FHI131" s="152"/>
      <c r="FHJ131" s="152"/>
      <c r="FHK131" s="152"/>
      <c r="FHL131" s="152"/>
      <c r="FHM131" s="152"/>
      <c r="FHN131" s="152"/>
      <c r="FHO131" s="152"/>
      <c r="FHP131" s="152"/>
      <c r="FHQ131" s="152"/>
      <c r="FHR131" s="152"/>
      <c r="FHS131" s="152"/>
      <c r="FHT131" s="152"/>
      <c r="FHU131" s="152"/>
      <c r="FHV131" s="152"/>
      <c r="FHW131" s="152"/>
      <c r="FHX131" s="152"/>
      <c r="FHY131" s="152"/>
      <c r="FHZ131" s="152"/>
      <c r="FIA131" s="152"/>
      <c r="FIB131" s="152"/>
      <c r="FIC131" s="152"/>
      <c r="FID131" s="152"/>
      <c r="FIE131" s="152"/>
      <c r="FIF131" s="152"/>
      <c r="FIG131" s="152"/>
      <c r="FIH131" s="152"/>
      <c r="FII131" s="152"/>
      <c r="FIJ131" s="152"/>
      <c r="FIK131" s="152"/>
      <c r="FIL131" s="152"/>
      <c r="FIM131" s="152"/>
      <c r="FIN131" s="152"/>
      <c r="FIO131" s="152"/>
      <c r="FIP131" s="152"/>
      <c r="FIQ131" s="152"/>
      <c r="FIR131" s="152"/>
      <c r="FIS131" s="152"/>
      <c r="FIT131" s="152"/>
      <c r="FIU131" s="152"/>
      <c r="FIV131" s="152"/>
      <c r="FIW131" s="152"/>
      <c r="FIX131" s="152"/>
      <c r="FIY131" s="152"/>
      <c r="FIZ131" s="152"/>
      <c r="FJA131" s="152"/>
      <c r="FJB131" s="152"/>
      <c r="FJC131" s="152"/>
      <c r="FJD131" s="152"/>
      <c r="FJE131" s="152"/>
      <c r="FJF131" s="152"/>
      <c r="FJG131" s="152"/>
      <c r="FJH131" s="152"/>
      <c r="FJI131" s="152"/>
      <c r="FJJ131" s="152"/>
      <c r="FJK131" s="152"/>
      <c r="FJL131" s="152"/>
      <c r="FJM131" s="152"/>
      <c r="FJN131" s="152"/>
      <c r="FJO131" s="152"/>
      <c r="FJP131" s="152"/>
      <c r="FJQ131" s="152"/>
      <c r="FJR131" s="152"/>
      <c r="FJS131" s="152"/>
      <c r="FJT131" s="152"/>
      <c r="FJU131" s="152"/>
      <c r="FJV131" s="152"/>
      <c r="FJW131" s="152"/>
      <c r="FJX131" s="152"/>
      <c r="FJY131" s="152"/>
      <c r="FJZ131" s="152"/>
      <c r="FKA131" s="152"/>
      <c r="FKB131" s="152"/>
      <c r="FKC131" s="152"/>
      <c r="FKD131" s="152"/>
      <c r="FKE131" s="152"/>
      <c r="FKF131" s="152"/>
      <c r="FKG131" s="152"/>
      <c r="FKH131" s="152"/>
      <c r="FKI131" s="152"/>
      <c r="FKJ131" s="152"/>
      <c r="FKK131" s="152"/>
      <c r="FKL131" s="152"/>
      <c r="FKM131" s="152"/>
      <c r="FKN131" s="152"/>
      <c r="FKO131" s="152"/>
      <c r="FKP131" s="152"/>
      <c r="FKQ131" s="152"/>
      <c r="FKR131" s="152"/>
      <c r="FKS131" s="152"/>
      <c r="FKT131" s="152"/>
      <c r="FKU131" s="152"/>
      <c r="FKV131" s="152"/>
      <c r="FKW131" s="152"/>
      <c r="FKX131" s="152"/>
      <c r="FKY131" s="152"/>
      <c r="FKZ131" s="152"/>
      <c r="FLA131" s="152"/>
      <c r="FLB131" s="152"/>
      <c r="FLC131" s="152"/>
      <c r="FLD131" s="152"/>
      <c r="FLE131" s="152"/>
      <c r="FLF131" s="152"/>
      <c r="FLG131" s="152"/>
      <c r="FLH131" s="152"/>
      <c r="FLI131" s="152"/>
      <c r="FLJ131" s="152"/>
      <c r="FLK131" s="152"/>
      <c r="FLL131" s="152"/>
      <c r="FLM131" s="152"/>
      <c r="FLN131" s="152"/>
      <c r="FLO131" s="152"/>
      <c r="FLP131" s="152"/>
      <c r="FLQ131" s="152"/>
      <c r="FLR131" s="152"/>
      <c r="FLS131" s="152"/>
      <c r="FLT131" s="152"/>
      <c r="FLU131" s="152"/>
      <c r="FLV131" s="152"/>
      <c r="FLW131" s="152"/>
      <c r="FLX131" s="152"/>
      <c r="FLY131" s="152"/>
      <c r="FLZ131" s="152"/>
      <c r="FMA131" s="152"/>
      <c r="FMB131" s="152"/>
      <c r="FMC131" s="152"/>
      <c r="FMD131" s="152"/>
      <c r="FME131" s="152"/>
      <c r="FMF131" s="152"/>
      <c r="FMG131" s="152"/>
      <c r="FMH131" s="152"/>
      <c r="FMI131" s="152"/>
      <c r="FMJ131" s="152"/>
      <c r="FMK131" s="152"/>
      <c r="FML131" s="152"/>
      <c r="FMM131" s="152"/>
      <c r="FMN131" s="152"/>
      <c r="FMO131" s="152"/>
      <c r="FMP131" s="152"/>
      <c r="FMQ131" s="152"/>
      <c r="FMR131" s="152"/>
      <c r="FMS131" s="152"/>
      <c r="FMT131" s="152"/>
      <c r="FMU131" s="152"/>
      <c r="FMV131" s="152"/>
      <c r="FMW131" s="152"/>
      <c r="FMX131" s="152"/>
      <c r="FMY131" s="152"/>
      <c r="FMZ131" s="152"/>
      <c r="FNA131" s="152"/>
      <c r="FNB131" s="152"/>
      <c r="FNC131" s="152"/>
      <c r="FND131" s="152"/>
      <c r="FNE131" s="152"/>
      <c r="FNF131" s="152"/>
      <c r="FNG131" s="152"/>
      <c r="FNH131" s="152"/>
      <c r="FNI131" s="152"/>
      <c r="FNJ131" s="152"/>
      <c r="FNK131" s="152"/>
      <c r="FNL131" s="152"/>
      <c r="FNM131" s="152"/>
      <c r="FNN131" s="152"/>
      <c r="FNO131" s="152"/>
      <c r="FNP131" s="152"/>
      <c r="FNQ131" s="152"/>
      <c r="FNR131" s="152"/>
      <c r="FNS131" s="152"/>
      <c r="FNT131" s="152"/>
      <c r="FNU131" s="152"/>
      <c r="FNV131" s="152"/>
      <c r="FNW131" s="152"/>
      <c r="FNX131" s="152"/>
      <c r="FNY131" s="152"/>
      <c r="FNZ131" s="152"/>
      <c r="FOA131" s="152"/>
      <c r="FOB131" s="152"/>
      <c r="FOC131" s="152"/>
      <c r="FOD131" s="152"/>
      <c r="FOE131" s="152"/>
      <c r="FOF131" s="152"/>
      <c r="FOG131" s="152"/>
      <c r="FOH131" s="152"/>
      <c r="FOI131" s="152"/>
      <c r="FOJ131" s="152"/>
      <c r="FOK131" s="152"/>
      <c r="FOL131" s="152"/>
      <c r="FOM131" s="152"/>
      <c r="FON131" s="152"/>
      <c r="FOO131" s="152"/>
      <c r="FOP131" s="152"/>
      <c r="FOQ131" s="152"/>
      <c r="FOR131" s="152"/>
      <c r="FOS131" s="152"/>
      <c r="FOT131" s="152"/>
      <c r="FOU131" s="152"/>
      <c r="FOV131" s="152"/>
      <c r="FOW131" s="152"/>
      <c r="FOX131" s="152"/>
      <c r="FOY131" s="152"/>
      <c r="FOZ131" s="152"/>
      <c r="FPA131" s="152"/>
      <c r="FPB131" s="152"/>
      <c r="FPC131" s="152"/>
      <c r="FPD131" s="152"/>
      <c r="FPE131" s="152"/>
      <c r="FPF131" s="152"/>
      <c r="FPG131" s="152"/>
      <c r="FPH131" s="152"/>
      <c r="FPI131" s="152"/>
      <c r="FPJ131" s="152"/>
      <c r="FPK131" s="152"/>
      <c r="FPL131" s="152"/>
      <c r="FPM131" s="152"/>
      <c r="FPN131" s="152"/>
      <c r="FPO131" s="152"/>
      <c r="FPP131" s="152"/>
      <c r="FPQ131" s="152"/>
      <c r="FPR131" s="152"/>
      <c r="FPS131" s="152"/>
      <c r="FPT131" s="152"/>
      <c r="FPU131" s="152"/>
      <c r="FPV131" s="152"/>
      <c r="FPW131" s="152"/>
      <c r="FPX131" s="152"/>
      <c r="FPY131" s="152"/>
      <c r="FPZ131" s="152"/>
      <c r="FQA131" s="152"/>
      <c r="FQB131" s="152"/>
      <c r="FQC131" s="152"/>
      <c r="FQD131" s="152"/>
      <c r="FQE131" s="152"/>
      <c r="FQF131" s="152"/>
      <c r="FQG131" s="152"/>
      <c r="FQH131" s="152"/>
      <c r="FQI131" s="152"/>
      <c r="FQJ131" s="152"/>
      <c r="FQK131" s="152"/>
      <c r="FQL131" s="152"/>
      <c r="FQM131" s="152"/>
      <c r="FQN131" s="152"/>
      <c r="FQO131" s="152"/>
      <c r="FQP131" s="152"/>
      <c r="FQQ131" s="152"/>
      <c r="FQR131" s="152"/>
      <c r="FQS131" s="152"/>
      <c r="FQT131" s="152"/>
      <c r="FQU131" s="152"/>
      <c r="FQV131" s="152"/>
      <c r="FQW131" s="152"/>
      <c r="FQX131" s="152"/>
      <c r="FQY131" s="152"/>
      <c r="FQZ131" s="152"/>
      <c r="FRA131" s="152"/>
      <c r="FRB131" s="152"/>
      <c r="FRC131" s="152"/>
      <c r="FRD131" s="152"/>
      <c r="FRE131" s="152"/>
      <c r="FRF131" s="152"/>
      <c r="FRG131" s="152"/>
      <c r="FRH131" s="152"/>
      <c r="FRI131" s="152"/>
      <c r="FRJ131" s="152"/>
      <c r="FRK131" s="152"/>
      <c r="FRL131" s="152"/>
      <c r="FRM131" s="152"/>
      <c r="FRN131" s="152"/>
      <c r="FRO131" s="152"/>
      <c r="FRP131" s="152"/>
      <c r="FRQ131" s="152"/>
      <c r="FRR131" s="152"/>
      <c r="FRS131" s="152"/>
      <c r="FRT131" s="152"/>
      <c r="FRU131" s="152"/>
      <c r="FRV131" s="152"/>
      <c r="FRW131" s="152"/>
      <c r="FRX131" s="152"/>
      <c r="FRY131" s="152"/>
      <c r="FRZ131" s="152"/>
      <c r="FSA131" s="152"/>
      <c r="FSB131" s="152"/>
      <c r="FSC131" s="152"/>
      <c r="FSD131" s="152"/>
      <c r="FSE131" s="152"/>
      <c r="FSF131" s="152"/>
      <c r="FSG131" s="152"/>
      <c r="FSH131" s="152"/>
      <c r="FSI131" s="152"/>
      <c r="FSJ131" s="152"/>
      <c r="FSK131" s="152"/>
      <c r="FSL131" s="152"/>
      <c r="FSM131" s="152"/>
      <c r="FSN131" s="152"/>
      <c r="FSO131" s="152"/>
      <c r="FSP131" s="152"/>
      <c r="FSQ131" s="152"/>
      <c r="FSR131" s="152"/>
      <c r="FSS131" s="152"/>
      <c r="FST131" s="152"/>
      <c r="FSU131" s="152"/>
      <c r="FSV131" s="152"/>
      <c r="FSW131" s="152"/>
      <c r="FSX131" s="152"/>
      <c r="FSY131" s="152"/>
      <c r="FSZ131" s="152"/>
      <c r="FTA131" s="152"/>
      <c r="FTB131" s="152"/>
      <c r="FTC131" s="152"/>
      <c r="FTD131" s="152"/>
      <c r="FTE131" s="152"/>
      <c r="FTF131" s="152"/>
      <c r="FTG131" s="152"/>
      <c r="FTH131" s="152"/>
      <c r="FTI131" s="152"/>
      <c r="FTJ131" s="152"/>
      <c r="FTK131" s="152"/>
      <c r="FTL131" s="152"/>
      <c r="FTM131" s="152"/>
      <c r="FTN131" s="152"/>
      <c r="FTO131" s="152"/>
      <c r="FTP131" s="152"/>
      <c r="FTQ131" s="152"/>
      <c r="FTR131" s="152"/>
      <c r="FTS131" s="152"/>
      <c r="FTT131" s="152"/>
      <c r="FTU131" s="152"/>
      <c r="FTV131" s="152"/>
      <c r="FTW131" s="152"/>
      <c r="FTX131" s="152"/>
      <c r="FTY131" s="152"/>
      <c r="FTZ131" s="152"/>
      <c r="FUA131" s="152"/>
      <c r="FUB131" s="152"/>
      <c r="FUC131" s="152"/>
      <c r="FUD131" s="152"/>
      <c r="FUE131" s="152"/>
      <c r="FUF131" s="152"/>
      <c r="FUG131" s="152"/>
      <c r="FUH131" s="152"/>
      <c r="FUI131" s="152"/>
      <c r="FUJ131" s="152"/>
      <c r="FUK131" s="152"/>
      <c r="FUL131" s="152"/>
      <c r="FUM131" s="152"/>
      <c r="FUN131" s="152"/>
      <c r="FUO131" s="152"/>
      <c r="FUP131" s="152"/>
      <c r="FUQ131" s="152"/>
      <c r="FUR131" s="152"/>
      <c r="FUS131" s="152"/>
      <c r="FUT131" s="152"/>
      <c r="FUU131" s="152"/>
      <c r="FUV131" s="152"/>
      <c r="FUW131" s="152"/>
      <c r="FUX131" s="152"/>
      <c r="FUY131" s="152"/>
      <c r="FUZ131" s="152"/>
      <c r="FVA131" s="152"/>
      <c r="FVB131" s="152"/>
      <c r="FVC131" s="152"/>
      <c r="FVD131" s="152"/>
      <c r="FVE131" s="152"/>
      <c r="FVF131" s="152"/>
      <c r="FVG131" s="152"/>
      <c r="FVH131" s="152"/>
      <c r="FVI131" s="152"/>
      <c r="FVJ131" s="152"/>
      <c r="FVK131" s="152"/>
      <c r="FVL131" s="152"/>
      <c r="FVM131" s="152"/>
      <c r="FVN131" s="152"/>
      <c r="FVO131" s="152"/>
      <c r="FVP131" s="152"/>
      <c r="FVQ131" s="152"/>
      <c r="FVR131" s="152"/>
      <c r="FVS131" s="152"/>
      <c r="FVT131" s="152"/>
      <c r="FVU131" s="152"/>
      <c r="FVV131" s="152"/>
      <c r="FVW131" s="152"/>
      <c r="FVX131" s="152"/>
      <c r="FVY131" s="152"/>
      <c r="FVZ131" s="152"/>
      <c r="FWA131" s="152"/>
      <c r="FWB131" s="152"/>
      <c r="FWC131" s="152"/>
      <c r="FWD131" s="152"/>
      <c r="FWE131" s="152"/>
      <c r="FWF131" s="152"/>
      <c r="FWG131" s="152"/>
      <c r="FWH131" s="152"/>
      <c r="FWI131" s="152"/>
      <c r="FWJ131" s="152"/>
      <c r="FWK131" s="152"/>
      <c r="FWL131" s="152"/>
      <c r="FWM131" s="152"/>
      <c r="FWN131" s="152"/>
      <c r="FWO131" s="152"/>
      <c r="FWP131" s="152"/>
      <c r="FWQ131" s="152"/>
      <c r="FWR131" s="152"/>
      <c r="FWS131" s="152"/>
      <c r="FWT131" s="152"/>
      <c r="FWU131" s="152"/>
      <c r="FWV131" s="152"/>
      <c r="FWW131" s="152"/>
      <c r="FWX131" s="152"/>
      <c r="FWY131" s="152"/>
      <c r="FWZ131" s="152"/>
      <c r="FXA131" s="152"/>
      <c r="FXB131" s="152"/>
      <c r="FXC131" s="152"/>
      <c r="FXD131" s="152"/>
      <c r="FXE131" s="152"/>
      <c r="FXF131" s="152"/>
      <c r="FXG131" s="152"/>
      <c r="FXH131" s="152"/>
      <c r="FXI131" s="152"/>
      <c r="FXJ131" s="152"/>
      <c r="FXK131" s="152"/>
      <c r="FXL131" s="152"/>
      <c r="FXM131" s="152"/>
      <c r="FXN131" s="152"/>
      <c r="FXO131" s="152"/>
      <c r="FXP131" s="152"/>
      <c r="FXQ131" s="152"/>
      <c r="FXR131" s="152"/>
      <c r="FXS131" s="152"/>
      <c r="FXT131" s="152"/>
      <c r="FXU131" s="152"/>
      <c r="FXV131" s="152"/>
      <c r="FXW131" s="152"/>
      <c r="FXX131" s="152"/>
      <c r="FXY131" s="152"/>
      <c r="FXZ131" s="152"/>
      <c r="FYA131" s="152"/>
      <c r="FYB131" s="152"/>
      <c r="FYC131" s="152"/>
      <c r="FYD131" s="152"/>
      <c r="FYE131" s="152"/>
      <c r="FYF131" s="152"/>
      <c r="FYG131" s="152"/>
      <c r="FYH131" s="152"/>
      <c r="FYI131" s="152"/>
      <c r="FYJ131" s="152"/>
      <c r="FYK131" s="152"/>
      <c r="FYL131" s="152"/>
      <c r="FYM131" s="152"/>
      <c r="FYN131" s="152"/>
      <c r="FYO131" s="152"/>
      <c r="FYP131" s="152"/>
      <c r="FYQ131" s="152"/>
      <c r="FYR131" s="152"/>
      <c r="FYS131" s="152"/>
      <c r="FYT131" s="152"/>
      <c r="FYU131" s="152"/>
      <c r="FYV131" s="152"/>
      <c r="FYW131" s="152"/>
      <c r="FYX131" s="152"/>
      <c r="FYY131" s="152"/>
      <c r="FYZ131" s="152"/>
      <c r="FZA131" s="152"/>
      <c r="FZB131" s="152"/>
      <c r="FZC131" s="152"/>
      <c r="FZD131" s="152"/>
      <c r="FZE131" s="152"/>
      <c r="FZF131" s="152"/>
      <c r="FZG131" s="152"/>
      <c r="FZH131" s="152"/>
      <c r="FZI131" s="152"/>
      <c r="FZJ131" s="152"/>
      <c r="FZK131" s="152"/>
      <c r="FZL131" s="152"/>
      <c r="FZM131" s="152"/>
      <c r="FZN131" s="152"/>
      <c r="FZO131" s="152"/>
      <c r="FZP131" s="152"/>
      <c r="FZQ131" s="152"/>
      <c r="FZR131" s="152"/>
      <c r="FZS131" s="152"/>
      <c r="FZT131" s="152"/>
      <c r="FZU131" s="152"/>
      <c r="FZV131" s="152"/>
      <c r="FZW131" s="152"/>
      <c r="FZX131" s="152"/>
      <c r="FZY131" s="152"/>
      <c r="FZZ131" s="152"/>
      <c r="GAA131" s="152"/>
      <c r="GAB131" s="152"/>
      <c r="GAC131" s="152"/>
      <c r="GAD131" s="152"/>
      <c r="GAE131" s="152"/>
      <c r="GAF131" s="152"/>
      <c r="GAG131" s="152"/>
      <c r="GAH131" s="152"/>
      <c r="GAI131" s="152"/>
      <c r="GAJ131" s="152"/>
      <c r="GAK131" s="152"/>
      <c r="GAL131" s="152"/>
      <c r="GAM131" s="152"/>
      <c r="GAN131" s="152"/>
      <c r="GAO131" s="152"/>
      <c r="GAP131" s="152"/>
      <c r="GAQ131" s="152"/>
      <c r="GAR131" s="152"/>
      <c r="GAS131" s="152"/>
      <c r="GAT131" s="152"/>
      <c r="GAU131" s="152"/>
      <c r="GAV131" s="152"/>
      <c r="GAW131" s="152"/>
      <c r="GAX131" s="152"/>
      <c r="GAY131" s="152"/>
      <c r="GAZ131" s="152"/>
      <c r="GBA131" s="152"/>
      <c r="GBB131" s="152"/>
      <c r="GBC131" s="152"/>
      <c r="GBD131" s="152"/>
      <c r="GBE131" s="152"/>
      <c r="GBF131" s="152"/>
      <c r="GBG131" s="152"/>
      <c r="GBH131" s="152"/>
      <c r="GBI131" s="152"/>
      <c r="GBJ131" s="152"/>
      <c r="GBK131" s="152"/>
      <c r="GBL131" s="152"/>
      <c r="GBM131" s="152"/>
      <c r="GBN131" s="152"/>
      <c r="GBO131" s="152"/>
      <c r="GBP131" s="152"/>
      <c r="GBQ131" s="152"/>
      <c r="GBR131" s="152"/>
      <c r="GBS131" s="152"/>
      <c r="GBT131" s="152"/>
      <c r="GBU131" s="152"/>
      <c r="GBV131" s="152"/>
      <c r="GBW131" s="152"/>
      <c r="GBX131" s="152"/>
      <c r="GBY131" s="152"/>
      <c r="GBZ131" s="152"/>
      <c r="GCA131" s="152"/>
      <c r="GCB131" s="152"/>
      <c r="GCC131" s="152"/>
      <c r="GCD131" s="152"/>
      <c r="GCE131" s="152"/>
      <c r="GCF131" s="152"/>
      <c r="GCG131" s="152"/>
      <c r="GCH131" s="152"/>
      <c r="GCI131" s="152"/>
      <c r="GCJ131" s="152"/>
      <c r="GCK131" s="152"/>
      <c r="GCL131" s="152"/>
      <c r="GCM131" s="152"/>
      <c r="GCN131" s="152"/>
      <c r="GCO131" s="152"/>
      <c r="GCP131" s="152"/>
      <c r="GCQ131" s="152"/>
      <c r="GCR131" s="152"/>
      <c r="GCS131" s="152"/>
      <c r="GCT131" s="152"/>
      <c r="GCU131" s="152"/>
      <c r="GCV131" s="152"/>
      <c r="GCW131" s="152"/>
      <c r="GCX131" s="152"/>
      <c r="GCY131" s="152"/>
      <c r="GCZ131" s="152"/>
      <c r="GDA131" s="152"/>
      <c r="GDB131" s="152"/>
      <c r="GDC131" s="152"/>
      <c r="GDD131" s="152"/>
      <c r="GDE131" s="152"/>
      <c r="GDF131" s="152"/>
      <c r="GDG131" s="152"/>
      <c r="GDH131" s="152"/>
      <c r="GDI131" s="152"/>
      <c r="GDJ131" s="152"/>
      <c r="GDK131" s="152"/>
      <c r="GDL131" s="152"/>
      <c r="GDM131" s="152"/>
      <c r="GDN131" s="152"/>
      <c r="GDO131" s="152"/>
      <c r="GDP131" s="152"/>
      <c r="GDQ131" s="152"/>
      <c r="GDR131" s="152"/>
      <c r="GDS131" s="152"/>
      <c r="GDT131" s="152"/>
      <c r="GDU131" s="152"/>
      <c r="GDV131" s="152"/>
      <c r="GDW131" s="152"/>
      <c r="GDX131" s="152"/>
      <c r="GDY131" s="152"/>
      <c r="GDZ131" s="152"/>
      <c r="GEA131" s="152"/>
      <c r="GEB131" s="152"/>
      <c r="GEC131" s="152"/>
      <c r="GED131" s="152"/>
      <c r="GEE131" s="152"/>
      <c r="GEF131" s="152"/>
      <c r="GEG131" s="152"/>
      <c r="GEH131" s="152"/>
      <c r="GEI131" s="152"/>
      <c r="GEJ131" s="152"/>
      <c r="GEK131" s="152"/>
      <c r="GEL131" s="152"/>
      <c r="GEM131" s="152"/>
      <c r="GEN131" s="152"/>
      <c r="GEO131" s="152"/>
      <c r="GEP131" s="152"/>
      <c r="GEQ131" s="152"/>
      <c r="GER131" s="152"/>
      <c r="GES131" s="152"/>
      <c r="GET131" s="152"/>
      <c r="GEU131" s="152"/>
      <c r="GEV131" s="152"/>
      <c r="GEW131" s="152"/>
      <c r="GEX131" s="152"/>
      <c r="GEY131" s="152"/>
      <c r="GEZ131" s="152"/>
      <c r="GFA131" s="152"/>
      <c r="GFB131" s="152"/>
      <c r="GFC131" s="152"/>
      <c r="GFD131" s="152"/>
      <c r="GFE131" s="152"/>
      <c r="GFF131" s="152"/>
      <c r="GFG131" s="152"/>
      <c r="GFH131" s="152"/>
      <c r="GFI131" s="152"/>
      <c r="GFJ131" s="152"/>
      <c r="GFK131" s="152"/>
      <c r="GFL131" s="152"/>
      <c r="GFM131" s="152"/>
      <c r="GFN131" s="152"/>
      <c r="GFO131" s="152"/>
      <c r="GFP131" s="152"/>
      <c r="GFQ131" s="152"/>
      <c r="GFR131" s="152"/>
      <c r="GFS131" s="152"/>
      <c r="GFT131" s="152"/>
      <c r="GFU131" s="152"/>
      <c r="GFV131" s="152"/>
      <c r="GFW131" s="152"/>
      <c r="GFX131" s="152"/>
      <c r="GFY131" s="152"/>
      <c r="GFZ131" s="152"/>
      <c r="GGA131" s="152"/>
      <c r="GGB131" s="152"/>
      <c r="GGC131" s="152"/>
      <c r="GGD131" s="152"/>
      <c r="GGE131" s="152"/>
      <c r="GGF131" s="152"/>
      <c r="GGG131" s="152"/>
      <c r="GGH131" s="152"/>
      <c r="GGI131" s="152"/>
      <c r="GGJ131" s="152"/>
      <c r="GGK131" s="152"/>
      <c r="GGL131" s="152"/>
      <c r="GGM131" s="152"/>
      <c r="GGN131" s="152"/>
      <c r="GGO131" s="152"/>
      <c r="GGP131" s="152"/>
      <c r="GGQ131" s="152"/>
      <c r="GGR131" s="152"/>
      <c r="GGS131" s="152"/>
      <c r="GGT131" s="152"/>
      <c r="GGU131" s="152"/>
      <c r="GGV131" s="152"/>
      <c r="GGW131" s="152"/>
      <c r="GGX131" s="152"/>
      <c r="GGY131" s="152"/>
      <c r="GGZ131" s="152"/>
      <c r="GHA131" s="152"/>
      <c r="GHB131" s="152"/>
      <c r="GHC131" s="152"/>
      <c r="GHD131" s="152"/>
      <c r="GHE131" s="152"/>
      <c r="GHF131" s="152"/>
      <c r="GHG131" s="152"/>
      <c r="GHH131" s="152"/>
      <c r="GHI131" s="152"/>
      <c r="GHJ131" s="152"/>
      <c r="GHK131" s="152"/>
      <c r="GHL131" s="152"/>
      <c r="GHM131" s="152"/>
      <c r="GHN131" s="152"/>
      <c r="GHO131" s="152"/>
      <c r="GHP131" s="152"/>
      <c r="GHQ131" s="152"/>
      <c r="GHR131" s="152"/>
      <c r="GHS131" s="152"/>
      <c r="GHT131" s="152"/>
      <c r="GHU131" s="152"/>
      <c r="GHV131" s="152"/>
      <c r="GHW131" s="152"/>
      <c r="GHX131" s="152"/>
      <c r="GHY131" s="152"/>
      <c r="GHZ131" s="152"/>
      <c r="GIA131" s="152"/>
      <c r="GIB131" s="152"/>
      <c r="GIC131" s="152"/>
      <c r="GID131" s="152"/>
      <c r="GIE131" s="152"/>
      <c r="GIF131" s="152"/>
      <c r="GIG131" s="152"/>
      <c r="GIH131" s="152"/>
      <c r="GII131" s="152"/>
      <c r="GIJ131" s="152"/>
      <c r="GIK131" s="152"/>
      <c r="GIL131" s="152"/>
      <c r="GIM131" s="152"/>
      <c r="GIN131" s="152"/>
      <c r="GIO131" s="152"/>
      <c r="GIP131" s="152"/>
      <c r="GIQ131" s="152"/>
      <c r="GIR131" s="152"/>
      <c r="GIS131" s="152"/>
      <c r="GIT131" s="152"/>
      <c r="GIU131" s="152"/>
      <c r="GIV131" s="152"/>
      <c r="GIW131" s="152"/>
      <c r="GIX131" s="152"/>
      <c r="GIY131" s="152"/>
      <c r="GIZ131" s="152"/>
      <c r="GJA131" s="152"/>
      <c r="GJB131" s="152"/>
      <c r="GJC131" s="152"/>
      <c r="GJD131" s="152"/>
      <c r="GJE131" s="152"/>
      <c r="GJF131" s="152"/>
      <c r="GJG131" s="152"/>
      <c r="GJH131" s="152"/>
      <c r="GJI131" s="152"/>
      <c r="GJJ131" s="152"/>
      <c r="GJK131" s="152"/>
      <c r="GJL131" s="152"/>
      <c r="GJM131" s="152"/>
      <c r="GJN131" s="152"/>
      <c r="GJO131" s="152"/>
      <c r="GJP131" s="152"/>
      <c r="GJQ131" s="152"/>
      <c r="GJR131" s="152"/>
      <c r="GJS131" s="152"/>
      <c r="GJT131" s="152"/>
      <c r="GJU131" s="152"/>
      <c r="GJV131" s="152"/>
      <c r="GJW131" s="152"/>
      <c r="GJX131" s="152"/>
      <c r="GJY131" s="152"/>
      <c r="GJZ131" s="152"/>
      <c r="GKA131" s="152"/>
      <c r="GKB131" s="152"/>
      <c r="GKC131" s="152"/>
      <c r="GKD131" s="152"/>
      <c r="GKE131" s="152"/>
      <c r="GKF131" s="152"/>
      <c r="GKG131" s="152"/>
      <c r="GKH131" s="152"/>
      <c r="GKI131" s="152"/>
      <c r="GKJ131" s="152"/>
      <c r="GKK131" s="152"/>
      <c r="GKL131" s="152"/>
      <c r="GKM131" s="152"/>
      <c r="GKN131" s="152"/>
      <c r="GKO131" s="152"/>
      <c r="GKP131" s="152"/>
      <c r="GKQ131" s="152"/>
      <c r="GKR131" s="152"/>
      <c r="GKS131" s="152"/>
      <c r="GKT131" s="152"/>
      <c r="GKU131" s="152"/>
      <c r="GKV131" s="152"/>
      <c r="GKW131" s="152"/>
      <c r="GKX131" s="152"/>
      <c r="GKY131" s="152"/>
      <c r="GKZ131" s="152"/>
      <c r="GLA131" s="152"/>
      <c r="GLB131" s="152"/>
      <c r="GLC131" s="152"/>
      <c r="GLD131" s="152"/>
      <c r="GLE131" s="152"/>
      <c r="GLF131" s="152"/>
      <c r="GLG131" s="152"/>
      <c r="GLH131" s="152"/>
      <c r="GLI131" s="152"/>
      <c r="GLJ131" s="152"/>
      <c r="GLK131" s="152"/>
      <c r="GLL131" s="152"/>
      <c r="GLM131" s="152"/>
      <c r="GLN131" s="152"/>
      <c r="GLO131" s="152"/>
      <c r="GLP131" s="152"/>
      <c r="GLQ131" s="152"/>
      <c r="GLR131" s="152"/>
      <c r="GLS131" s="152"/>
      <c r="GLT131" s="152"/>
      <c r="GLU131" s="152"/>
      <c r="GLV131" s="152"/>
      <c r="GLW131" s="152"/>
      <c r="GLX131" s="152"/>
      <c r="GLY131" s="152"/>
      <c r="GLZ131" s="152"/>
      <c r="GMA131" s="152"/>
      <c r="GMB131" s="152"/>
      <c r="GMC131" s="152"/>
      <c r="GMD131" s="152"/>
      <c r="GME131" s="152"/>
      <c r="GMF131" s="152"/>
      <c r="GMG131" s="152"/>
      <c r="GMH131" s="152"/>
      <c r="GMI131" s="152"/>
      <c r="GMJ131" s="152"/>
      <c r="GMK131" s="152"/>
      <c r="GML131" s="152"/>
      <c r="GMM131" s="152"/>
      <c r="GMN131" s="152"/>
      <c r="GMO131" s="152"/>
      <c r="GMP131" s="152"/>
      <c r="GMQ131" s="152"/>
      <c r="GMR131" s="152"/>
      <c r="GMS131" s="152"/>
      <c r="GMT131" s="152"/>
      <c r="GMU131" s="152"/>
      <c r="GMV131" s="152"/>
      <c r="GMW131" s="152"/>
      <c r="GMX131" s="152"/>
      <c r="GMY131" s="152"/>
      <c r="GMZ131" s="152"/>
      <c r="GNA131" s="152"/>
      <c r="GNB131" s="152"/>
      <c r="GNC131" s="152"/>
      <c r="GND131" s="152"/>
      <c r="GNE131" s="152"/>
      <c r="GNF131" s="152"/>
      <c r="GNG131" s="152"/>
      <c r="GNH131" s="152"/>
      <c r="GNI131" s="152"/>
      <c r="GNJ131" s="152"/>
      <c r="GNK131" s="152"/>
      <c r="GNL131" s="152"/>
      <c r="GNM131" s="152"/>
      <c r="GNN131" s="152"/>
      <c r="GNO131" s="152"/>
      <c r="GNP131" s="152"/>
      <c r="GNQ131" s="152"/>
      <c r="GNR131" s="152"/>
      <c r="GNS131" s="152"/>
      <c r="GNT131" s="152"/>
      <c r="GNU131" s="152"/>
      <c r="GNV131" s="152"/>
      <c r="GNW131" s="152"/>
      <c r="GNX131" s="152"/>
      <c r="GNY131" s="152"/>
      <c r="GNZ131" s="152"/>
      <c r="GOA131" s="152"/>
      <c r="GOB131" s="152"/>
      <c r="GOC131" s="152"/>
      <c r="GOD131" s="152"/>
      <c r="GOE131" s="152"/>
      <c r="GOF131" s="152"/>
      <c r="GOG131" s="152"/>
      <c r="GOH131" s="152"/>
      <c r="GOI131" s="152"/>
      <c r="GOJ131" s="152"/>
      <c r="GOK131" s="152"/>
      <c r="GOL131" s="152"/>
      <c r="GOM131" s="152"/>
      <c r="GON131" s="152"/>
      <c r="GOO131" s="152"/>
      <c r="GOP131" s="152"/>
      <c r="GOQ131" s="152"/>
      <c r="GOR131" s="152"/>
      <c r="GOS131" s="152"/>
      <c r="GOT131" s="152"/>
      <c r="GOU131" s="152"/>
      <c r="GOV131" s="152"/>
      <c r="GOW131" s="152"/>
      <c r="GOX131" s="152"/>
      <c r="GOY131" s="152"/>
      <c r="GOZ131" s="152"/>
      <c r="GPA131" s="152"/>
      <c r="GPB131" s="152"/>
      <c r="GPC131" s="152"/>
      <c r="GPD131" s="152"/>
      <c r="GPE131" s="152"/>
      <c r="GPF131" s="152"/>
      <c r="GPG131" s="152"/>
      <c r="GPH131" s="152"/>
      <c r="GPI131" s="152"/>
      <c r="GPJ131" s="152"/>
      <c r="GPK131" s="152"/>
      <c r="GPL131" s="152"/>
      <c r="GPM131" s="152"/>
      <c r="GPN131" s="152"/>
      <c r="GPO131" s="152"/>
      <c r="GPP131" s="152"/>
      <c r="GPQ131" s="152"/>
      <c r="GPR131" s="152"/>
      <c r="GPS131" s="152"/>
      <c r="GPT131" s="152"/>
      <c r="GPU131" s="152"/>
      <c r="GPV131" s="152"/>
      <c r="GPW131" s="152"/>
      <c r="GPX131" s="152"/>
      <c r="GPY131" s="152"/>
      <c r="GPZ131" s="152"/>
      <c r="GQA131" s="152"/>
      <c r="GQB131" s="152"/>
      <c r="GQC131" s="152"/>
      <c r="GQD131" s="152"/>
      <c r="GQE131" s="152"/>
      <c r="GQF131" s="152"/>
      <c r="GQG131" s="152"/>
      <c r="GQH131" s="152"/>
      <c r="GQI131" s="152"/>
      <c r="GQJ131" s="152"/>
      <c r="GQK131" s="152"/>
      <c r="GQL131" s="152"/>
      <c r="GQM131" s="152"/>
      <c r="GQN131" s="152"/>
      <c r="GQO131" s="152"/>
      <c r="GQP131" s="152"/>
      <c r="GQQ131" s="152"/>
      <c r="GQR131" s="152"/>
      <c r="GQS131" s="152"/>
      <c r="GQT131" s="152"/>
      <c r="GQU131" s="152"/>
      <c r="GQV131" s="152"/>
      <c r="GQW131" s="152"/>
      <c r="GQX131" s="152"/>
      <c r="GQY131" s="152"/>
      <c r="GQZ131" s="152"/>
      <c r="GRA131" s="152"/>
      <c r="GRB131" s="152"/>
      <c r="GRC131" s="152"/>
      <c r="GRD131" s="152"/>
      <c r="GRE131" s="152"/>
      <c r="GRF131" s="152"/>
      <c r="GRG131" s="152"/>
      <c r="GRH131" s="152"/>
      <c r="GRI131" s="152"/>
      <c r="GRJ131" s="152"/>
      <c r="GRK131" s="152"/>
      <c r="GRL131" s="152"/>
      <c r="GRM131" s="152"/>
      <c r="GRN131" s="152"/>
      <c r="GRO131" s="152"/>
      <c r="GRP131" s="152"/>
      <c r="GRQ131" s="152"/>
      <c r="GRR131" s="152"/>
      <c r="GRS131" s="152"/>
      <c r="GRT131" s="152"/>
      <c r="GRU131" s="152"/>
      <c r="GRV131" s="152"/>
      <c r="GRW131" s="152"/>
      <c r="GRX131" s="152"/>
      <c r="GRY131" s="152"/>
      <c r="GRZ131" s="152"/>
      <c r="GSA131" s="152"/>
      <c r="GSB131" s="152"/>
      <c r="GSC131" s="152"/>
      <c r="GSD131" s="152"/>
      <c r="GSE131" s="152"/>
      <c r="GSF131" s="152"/>
      <c r="GSG131" s="152"/>
      <c r="GSH131" s="152"/>
      <c r="GSI131" s="152"/>
      <c r="GSJ131" s="152"/>
      <c r="GSK131" s="152"/>
      <c r="GSL131" s="152"/>
      <c r="GSM131" s="152"/>
      <c r="GSN131" s="152"/>
      <c r="GSO131" s="152"/>
      <c r="GSP131" s="152"/>
      <c r="GSQ131" s="152"/>
      <c r="GSR131" s="152"/>
      <c r="GSS131" s="152"/>
      <c r="GST131" s="152"/>
      <c r="GSU131" s="152"/>
      <c r="GSV131" s="152"/>
      <c r="GSW131" s="152"/>
      <c r="GSX131" s="152"/>
      <c r="GSY131" s="152"/>
      <c r="GSZ131" s="152"/>
      <c r="GTA131" s="152"/>
      <c r="GTB131" s="152"/>
      <c r="GTC131" s="152"/>
      <c r="GTD131" s="152"/>
      <c r="GTE131" s="152"/>
      <c r="GTF131" s="152"/>
      <c r="GTG131" s="152"/>
      <c r="GTH131" s="152"/>
      <c r="GTI131" s="152"/>
      <c r="GTJ131" s="152"/>
      <c r="GTK131" s="152"/>
      <c r="GTL131" s="152"/>
      <c r="GTM131" s="152"/>
      <c r="GTN131" s="152"/>
      <c r="GTO131" s="152"/>
      <c r="GTP131" s="152"/>
      <c r="GTQ131" s="152"/>
      <c r="GTR131" s="152"/>
      <c r="GTS131" s="152"/>
      <c r="GTT131" s="152"/>
      <c r="GTU131" s="152"/>
      <c r="GTV131" s="152"/>
      <c r="GTW131" s="152"/>
      <c r="GTX131" s="152"/>
      <c r="GTY131" s="152"/>
      <c r="GTZ131" s="152"/>
      <c r="GUA131" s="152"/>
      <c r="GUB131" s="152"/>
      <c r="GUC131" s="152"/>
      <c r="GUD131" s="152"/>
      <c r="GUE131" s="152"/>
      <c r="GUF131" s="152"/>
      <c r="GUG131" s="152"/>
      <c r="GUH131" s="152"/>
      <c r="GUI131" s="152"/>
      <c r="GUJ131" s="152"/>
      <c r="GUK131" s="152"/>
      <c r="GUL131" s="152"/>
      <c r="GUM131" s="152"/>
      <c r="GUN131" s="152"/>
      <c r="GUO131" s="152"/>
      <c r="GUP131" s="152"/>
      <c r="GUQ131" s="152"/>
      <c r="GUR131" s="152"/>
      <c r="GUS131" s="152"/>
      <c r="GUT131" s="152"/>
      <c r="GUU131" s="152"/>
      <c r="GUV131" s="152"/>
      <c r="GUW131" s="152"/>
      <c r="GUX131" s="152"/>
      <c r="GUY131" s="152"/>
      <c r="GUZ131" s="152"/>
      <c r="GVA131" s="152"/>
      <c r="GVB131" s="152"/>
      <c r="GVC131" s="152"/>
      <c r="GVD131" s="152"/>
      <c r="GVE131" s="152"/>
      <c r="GVF131" s="152"/>
      <c r="GVG131" s="152"/>
      <c r="GVH131" s="152"/>
      <c r="GVI131" s="152"/>
      <c r="GVJ131" s="152"/>
      <c r="GVK131" s="152"/>
      <c r="GVL131" s="152"/>
      <c r="GVM131" s="152"/>
      <c r="GVN131" s="152"/>
      <c r="GVO131" s="152"/>
      <c r="GVP131" s="152"/>
      <c r="GVQ131" s="152"/>
      <c r="GVR131" s="152"/>
      <c r="GVS131" s="152"/>
      <c r="GVT131" s="152"/>
      <c r="GVU131" s="152"/>
      <c r="GVV131" s="152"/>
      <c r="GVW131" s="152"/>
      <c r="GVX131" s="152"/>
      <c r="GVY131" s="152"/>
      <c r="GVZ131" s="152"/>
      <c r="GWA131" s="152"/>
      <c r="GWB131" s="152"/>
      <c r="GWC131" s="152"/>
      <c r="GWD131" s="152"/>
      <c r="GWE131" s="152"/>
      <c r="GWF131" s="152"/>
      <c r="GWG131" s="152"/>
      <c r="GWH131" s="152"/>
      <c r="GWI131" s="152"/>
      <c r="GWJ131" s="152"/>
      <c r="GWK131" s="152"/>
      <c r="GWL131" s="152"/>
      <c r="GWM131" s="152"/>
      <c r="GWN131" s="152"/>
      <c r="GWO131" s="152"/>
      <c r="GWP131" s="152"/>
      <c r="GWQ131" s="152"/>
      <c r="GWR131" s="152"/>
      <c r="GWS131" s="152"/>
      <c r="GWT131" s="152"/>
      <c r="GWU131" s="152"/>
      <c r="GWV131" s="152"/>
      <c r="GWW131" s="152"/>
      <c r="GWX131" s="152"/>
      <c r="GWY131" s="152"/>
      <c r="GWZ131" s="152"/>
      <c r="GXA131" s="152"/>
      <c r="GXB131" s="152"/>
      <c r="GXC131" s="152"/>
      <c r="GXD131" s="152"/>
      <c r="GXE131" s="152"/>
      <c r="GXF131" s="152"/>
      <c r="GXG131" s="152"/>
      <c r="GXH131" s="152"/>
      <c r="GXI131" s="152"/>
      <c r="GXJ131" s="152"/>
      <c r="GXK131" s="152"/>
      <c r="GXL131" s="152"/>
      <c r="GXM131" s="152"/>
      <c r="GXN131" s="152"/>
      <c r="GXO131" s="152"/>
      <c r="GXP131" s="152"/>
      <c r="GXQ131" s="152"/>
      <c r="GXR131" s="152"/>
      <c r="GXS131" s="152"/>
      <c r="GXT131" s="152"/>
      <c r="GXU131" s="152"/>
      <c r="GXV131" s="152"/>
      <c r="GXW131" s="152"/>
      <c r="GXX131" s="152"/>
      <c r="GXY131" s="152"/>
      <c r="GXZ131" s="152"/>
      <c r="GYA131" s="152"/>
      <c r="GYB131" s="152"/>
      <c r="GYC131" s="152"/>
      <c r="GYD131" s="152"/>
      <c r="GYE131" s="152"/>
      <c r="GYF131" s="152"/>
      <c r="GYG131" s="152"/>
      <c r="GYH131" s="152"/>
      <c r="GYI131" s="152"/>
      <c r="GYJ131" s="152"/>
      <c r="GYK131" s="152"/>
      <c r="GYL131" s="152"/>
      <c r="GYM131" s="152"/>
      <c r="GYN131" s="152"/>
      <c r="GYO131" s="152"/>
      <c r="GYP131" s="152"/>
      <c r="GYQ131" s="152"/>
      <c r="GYR131" s="152"/>
      <c r="GYS131" s="152"/>
      <c r="GYT131" s="152"/>
      <c r="GYU131" s="152"/>
      <c r="GYV131" s="152"/>
      <c r="GYW131" s="152"/>
      <c r="GYX131" s="152"/>
      <c r="GYY131" s="152"/>
      <c r="GYZ131" s="152"/>
      <c r="GZA131" s="152"/>
      <c r="GZB131" s="152"/>
      <c r="GZC131" s="152"/>
      <c r="GZD131" s="152"/>
      <c r="GZE131" s="152"/>
      <c r="GZF131" s="152"/>
      <c r="GZG131" s="152"/>
      <c r="GZH131" s="152"/>
      <c r="GZI131" s="152"/>
      <c r="GZJ131" s="152"/>
      <c r="GZK131" s="152"/>
      <c r="GZL131" s="152"/>
      <c r="GZM131" s="152"/>
      <c r="GZN131" s="152"/>
      <c r="GZO131" s="152"/>
      <c r="GZP131" s="152"/>
      <c r="GZQ131" s="152"/>
      <c r="GZR131" s="152"/>
      <c r="GZS131" s="152"/>
      <c r="GZT131" s="152"/>
      <c r="GZU131" s="152"/>
      <c r="GZV131" s="152"/>
      <c r="GZW131" s="152"/>
      <c r="GZX131" s="152"/>
      <c r="GZY131" s="152"/>
      <c r="GZZ131" s="152"/>
      <c r="HAA131" s="152"/>
      <c r="HAB131" s="152"/>
      <c r="HAC131" s="152"/>
      <c r="HAD131" s="152"/>
      <c r="HAE131" s="152"/>
      <c r="HAF131" s="152"/>
      <c r="HAG131" s="152"/>
      <c r="HAH131" s="152"/>
      <c r="HAI131" s="152"/>
      <c r="HAJ131" s="152"/>
      <c r="HAK131" s="152"/>
      <c r="HAL131" s="152"/>
      <c r="HAM131" s="152"/>
      <c r="HAN131" s="152"/>
      <c r="HAO131" s="152"/>
      <c r="HAP131" s="152"/>
      <c r="HAQ131" s="152"/>
      <c r="HAR131" s="152"/>
      <c r="HAS131" s="152"/>
      <c r="HAT131" s="152"/>
      <c r="HAU131" s="152"/>
      <c r="HAV131" s="152"/>
      <c r="HAW131" s="152"/>
      <c r="HAX131" s="152"/>
      <c r="HAY131" s="152"/>
      <c r="HAZ131" s="152"/>
      <c r="HBA131" s="152"/>
      <c r="HBB131" s="152"/>
      <c r="HBC131" s="152"/>
      <c r="HBD131" s="152"/>
      <c r="HBE131" s="152"/>
      <c r="HBF131" s="152"/>
      <c r="HBG131" s="152"/>
      <c r="HBH131" s="152"/>
      <c r="HBI131" s="152"/>
      <c r="HBJ131" s="152"/>
      <c r="HBK131" s="152"/>
      <c r="HBL131" s="152"/>
      <c r="HBM131" s="152"/>
      <c r="HBN131" s="152"/>
      <c r="HBO131" s="152"/>
      <c r="HBP131" s="152"/>
      <c r="HBQ131" s="152"/>
      <c r="HBR131" s="152"/>
      <c r="HBS131" s="152"/>
      <c r="HBT131" s="152"/>
      <c r="HBU131" s="152"/>
      <c r="HBV131" s="152"/>
      <c r="HBW131" s="152"/>
      <c r="HBX131" s="152"/>
      <c r="HBY131" s="152"/>
      <c r="HBZ131" s="152"/>
      <c r="HCA131" s="152"/>
      <c r="HCB131" s="152"/>
      <c r="HCC131" s="152"/>
      <c r="HCD131" s="152"/>
      <c r="HCE131" s="152"/>
      <c r="HCF131" s="152"/>
      <c r="HCG131" s="152"/>
      <c r="HCH131" s="152"/>
      <c r="HCI131" s="152"/>
      <c r="HCJ131" s="152"/>
      <c r="HCK131" s="152"/>
      <c r="HCL131" s="152"/>
      <c r="HCM131" s="152"/>
      <c r="HCN131" s="152"/>
      <c r="HCO131" s="152"/>
      <c r="HCP131" s="152"/>
      <c r="HCQ131" s="152"/>
      <c r="HCR131" s="152"/>
      <c r="HCS131" s="152"/>
      <c r="HCT131" s="152"/>
      <c r="HCU131" s="152"/>
      <c r="HCV131" s="152"/>
      <c r="HCW131" s="152"/>
      <c r="HCX131" s="152"/>
      <c r="HCY131" s="152"/>
      <c r="HCZ131" s="152"/>
      <c r="HDA131" s="152"/>
      <c r="HDB131" s="152"/>
      <c r="HDC131" s="152"/>
      <c r="HDD131" s="152"/>
      <c r="HDE131" s="152"/>
      <c r="HDF131" s="152"/>
      <c r="HDG131" s="152"/>
      <c r="HDH131" s="152"/>
      <c r="HDI131" s="152"/>
      <c r="HDJ131" s="152"/>
      <c r="HDK131" s="152"/>
      <c r="HDL131" s="152"/>
      <c r="HDM131" s="152"/>
      <c r="HDN131" s="152"/>
      <c r="HDO131" s="152"/>
      <c r="HDP131" s="152"/>
      <c r="HDQ131" s="152"/>
      <c r="HDR131" s="152"/>
      <c r="HDS131" s="152"/>
      <c r="HDT131" s="152"/>
      <c r="HDU131" s="152"/>
      <c r="HDV131" s="152"/>
      <c r="HDW131" s="152"/>
      <c r="HDX131" s="152"/>
      <c r="HDY131" s="152"/>
      <c r="HDZ131" s="152"/>
      <c r="HEA131" s="152"/>
      <c r="HEB131" s="152"/>
      <c r="HEC131" s="152"/>
      <c r="HED131" s="152"/>
      <c r="HEE131" s="152"/>
      <c r="HEF131" s="152"/>
      <c r="HEG131" s="152"/>
      <c r="HEH131" s="152"/>
      <c r="HEI131" s="152"/>
      <c r="HEJ131" s="152"/>
      <c r="HEK131" s="152"/>
      <c r="HEL131" s="152"/>
      <c r="HEM131" s="152"/>
      <c r="HEN131" s="152"/>
      <c r="HEO131" s="152"/>
      <c r="HEP131" s="152"/>
      <c r="HEQ131" s="152"/>
      <c r="HER131" s="152"/>
      <c r="HES131" s="152"/>
      <c r="HET131" s="152"/>
      <c r="HEU131" s="152"/>
      <c r="HEV131" s="152"/>
      <c r="HEW131" s="152"/>
      <c r="HEX131" s="152"/>
      <c r="HEY131" s="152"/>
      <c r="HEZ131" s="152"/>
      <c r="HFA131" s="152"/>
      <c r="HFB131" s="152"/>
      <c r="HFC131" s="152"/>
      <c r="HFD131" s="152"/>
      <c r="HFE131" s="152"/>
      <c r="HFF131" s="152"/>
      <c r="HFG131" s="152"/>
      <c r="HFH131" s="152"/>
      <c r="HFI131" s="152"/>
      <c r="HFJ131" s="152"/>
      <c r="HFK131" s="152"/>
      <c r="HFL131" s="152"/>
      <c r="HFM131" s="152"/>
      <c r="HFN131" s="152"/>
      <c r="HFO131" s="152"/>
      <c r="HFP131" s="152"/>
      <c r="HFQ131" s="152"/>
      <c r="HFR131" s="152"/>
      <c r="HFS131" s="152"/>
      <c r="HFT131" s="152"/>
      <c r="HFU131" s="152"/>
      <c r="HFV131" s="152"/>
      <c r="HFW131" s="152"/>
      <c r="HFX131" s="152"/>
      <c r="HFY131" s="152"/>
      <c r="HFZ131" s="152"/>
      <c r="HGA131" s="152"/>
      <c r="HGB131" s="152"/>
      <c r="HGC131" s="152"/>
      <c r="HGD131" s="152"/>
      <c r="HGE131" s="152"/>
      <c r="HGF131" s="152"/>
      <c r="HGG131" s="152"/>
      <c r="HGH131" s="152"/>
      <c r="HGI131" s="152"/>
      <c r="HGJ131" s="152"/>
      <c r="HGK131" s="152"/>
      <c r="HGL131" s="152"/>
      <c r="HGM131" s="152"/>
      <c r="HGN131" s="152"/>
      <c r="HGO131" s="152"/>
      <c r="HGP131" s="152"/>
      <c r="HGQ131" s="152"/>
      <c r="HGR131" s="152"/>
      <c r="HGS131" s="152"/>
      <c r="HGT131" s="152"/>
      <c r="HGU131" s="152"/>
      <c r="HGV131" s="152"/>
      <c r="HGW131" s="152"/>
      <c r="HGX131" s="152"/>
      <c r="HGY131" s="152"/>
      <c r="HGZ131" s="152"/>
      <c r="HHA131" s="152"/>
      <c r="HHB131" s="152"/>
      <c r="HHC131" s="152"/>
      <c r="HHD131" s="152"/>
      <c r="HHE131" s="152"/>
      <c r="HHF131" s="152"/>
      <c r="HHG131" s="152"/>
      <c r="HHH131" s="152"/>
      <c r="HHI131" s="152"/>
      <c r="HHJ131" s="152"/>
      <c r="HHK131" s="152"/>
      <c r="HHL131" s="152"/>
      <c r="HHM131" s="152"/>
      <c r="HHN131" s="152"/>
      <c r="HHO131" s="152"/>
      <c r="HHP131" s="152"/>
      <c r="HHQ131" s="152"/>
      <c r="HHR131" s="152"/>
      <c r="HHS131" s="152"/>
      <c r="HHT131" s="152"/>
      <c r="HHU131" s="152"/>
      <c r="HHV131" s="152"/>
      <c r="HHW131" s="152"/>
      <c r="HHX131" s="152"/>
      <c r="HHY131" s="152"/>
      <c r="HHZ131" s="152"/>
      <c r="HIA131" s="152"/>
      <c r="HIB131" s="152"/>
      <c r="HIC131" s="152"/>
      <c r="HID131" s="152"/>
      <c r="HIE131" s="152"/>
      <c r="HIF131" s="152"/>
      <c r="HIG131" s="152"/>
      <c r="HIH131" s="152"/>
      <c r="HII131" s="152"/>
      <c r="HIJ131" s="152"/>
      <c r="HIK131" s="152"/>
      <c r="HIL131" s="152"/>
      <c r="HIM131" s="152"/>
      <c r="HIN131" s="152"/>
      <c r="HIO131" s="152"/>
      <c r="HIP131" s="152"/>
      <c r="HIQ131" s="152"/>
      <c r="HIR131" s="152"/>
      <c r="HIS131" s="152"/>
      <c r="HIT131" s="152"/>
      <c r="HIU131" s="152"/>
      <c r="HIV131" s="152"/>
      <c r="HIW131" s="152"/>
      <c r="HIX131" s="152"/>
      <c r="HIY131" s="152"/>
      <c r="HIZ131" s="152"/>
      <c r="HJA131" s="152"/>
      <c r="HJB131" s="152"/>
      <c r="HJC131" s="152"/>
      <c r="HJD131" s="152"/>
      <c r="HJE131" s="152"/>
      <c r="HJF131" s="152"/>
      <c r="HJG131" s="152"/>
      <c r="HJH131" s="152"/>
      <c r="HJI131" s="152"/>
      <c r="HJJ131" s="152"/>
      <c r="HJK131" s="152"/>
      <c r="HJL131" s="152"/>
      <c r="HJM131" s="152"/>
      <c r="HJN131" s="152"/>
      <c r="HJO131" s="152"/>
      <c r="HJP131" s="152"/>
      <c r="HJQ131" s="152"/>
      <c r="HJR131" s="152"/>
      <c r="HJS131" s="152"/>
      <c r="HJT131" s="152"/>
      <c r="HJU131" s="152"/>
      <c r="HJV131" s="152"/>
      <c r="HJW131" s="152"/>
      <c r="HJX131" s="152"/>
      <c r="HJY131" s="152"/>
      <c r="HJZ131" s="152"/>
      <c r="HKA131" s="152"/>
      <c r="HKB131" s="152"/>
      <c r="HKC131" s="152"/>
      <c r="HKD131" s="152"/>
      <c r="HKE131" s="152"/>
      <c r="HKF131" s="152"/>
      <c r="HKG131" s="152"/>
      <c r="HKH131" s="152"/>
      <c r="HKI131" s="152"/>
      <c r="HKJ131" s="152"/>
      <c r="HKK131" s="152"/>
      <c r="HKL131" s="152"/>
      <c r="HKM131" s="152"/>
      <c r="HKN131" s="152"/>
      <c r="HKO131" s="152"/>
      <c r="HKP131" s="152"/>
      <c r="HKQ131" s="152"/>
      <c r="HKR131" s="152"/>
      <c r="HKS131" s="152"/>
      <c r="HKT131" s="152"/>
      <c r="HKU131" s="152"/>
      <c r="HKV131" s="152"/>
      <c r="HKW131" s="152"/>
      <c r="HKX131" s="152"/>
      <c r="HKY131" s="152"/>
      <c r="HKZ131" s="152"/>
      <c r="HLA131" s="152"/>
      <c r="HLB131" s="152"/>
      <c r="HLC131" s="152"/>
      <c r="HLD131" s="152"/>
      <c r="HLE131" s="152"/>
      <c r="HLF131" s="152"/>
      <c r="HLG131" s="152"/>
      <c r="HLH131" s="152"/>
      <c r="HLI131" s="152"/>
      <c r="HLJ131" s="152"/>
      <c r="HLK131" s="152"/>
      <c r="HLL131" s="152"/>
      <c r="HLM131" s="152"/>
      <c r="HLN131" s="152"/>
      <c r="HLO131" s="152"/>
      <c r="HLP131" s="152"/>
      <c r="HLQ131" s="152"/>
      <c r="HLR131" s="152"/>
      <c r="HLS131" s="152"/>
      <c r="HLT131" s="152"/>
      <c r="HLU131" s="152"/>
      <c r="HLV131" s="152"/>
      <c r="HLW131" s="152"/>
      <c r="HLX131" s="152"/>
      <c r="HLY131" s="152"/>
      <c r="HLZ131" s="152"/>
      <c r="HMA131" s="152"/>
      <c r="HMB131" s="152"/>
      <c r="HMC131" s="152"/>
      <c r="HMD131" s="152"/>
      <c r="HME131" s="152"/>
      <c r="HMF131" s="152"/>
      <c r="HMG131" s="152"/>
      <c r="HMH131" s="152"/>
      <c r="HMI131" s="152"/>
      <c r="HMJ131" s="152"/>
      <c r="HMK131" s="152"/>
      <c r="HML131" s="152"/>
      <c r="HMM131" s="152"/>
      <c r="HMN131" s="152"/>
      <c r="HMO131" s="152"/>
      <c r="HMP131" s="152"/>
      <c r="HMQ131" s="152"/>
      <c r="HMR131" s="152"/>
      <c r="HMS131" s="152"/>
      <c r="HMT131" s="152"/>
      <c r="HMU131" s="152"/>
      <c r="HMV131" s="152"/>
      <c r="HMW131" s="152"/>
      <c r="HMX131" s="152"/>
      <c r="HMY131" s="152"/>
      <c r="HMZ131" s="152"/>
      <c r="HNA131" s="152"/>
      <c r="HNB131" s="152"/>
      <c r="HNC131" s="152"/>
      <c r="HND131" s="152"/>
      <c r="HNE131" s="152"/>
      <c r="HNF131" s="152"/>
      <c r="HNG131" s="152"/>
      <c r="HNH131" s="152"/>
      <c r="HNI131" s="152"/>
      <c r="HNJ131" s="152"/>
      <c r="HNK131" s="152"/>
      <c r="HNL131" s="152"/>
      <c r="HNM131" s="152"/>
      <c r="HNN131" s="152"/>
      <c r="HNO131" s="152"/>
      <c r="HNP131" s="152"/>
      <c r="HNQ131" s="152"/>
      <c r="HNR131" s="152"/>
      <c r="HNS131" s="152"/>
      <c r="HNT131" s="152"/>
      <c r="HNU131" s="152"/>
      <c r="HNV131" s="152"/>
      <c r="HNW131" s="152"/>
      <c r="HNX131" s="152"/>
      <c r="HNY131" s="152"/>
      <c r="HNZ131" s="152"/>
      <c r="HOA131" s="152"/>
      <c r="HOB131" s="152"/>
      <c r="HOC131" s="152"/>
      <c r="HOD131" s="152"/>
      <c r="HOE131" s="152"/>
      <c r="HOF131" s="152"/>
      <c r="HOG131" s="152"/>
      <c r="HOH131" s="152"/>
      <c r="HOI131" s="152"/>
      <c r="HOJ131" s="152"/>
      <c r="HOK131" s="152"/>
      <c r="HOL131" s="152"/>
      <c r="HOM131" s="152"/>
      <c r="HON131" s="152"/>
      <c r="HOO131" s="152"/>
      <c r="HOP131" s="152"/>
      <c r="HOQ131" s="152"/>
      <c r="HOR131" s="152"/>
      <c r="HOS131" s="152"/>
      <c r="HOT131" s="152"/>
      <c r="HOU131" s="152"/>
      <c r="HOV131" s="152"/>
      <c r="HOW131" s="152"/>
      <c r="HOX131" s="152"/>
      <c r="HOY131" s="152"/>
      <c r="HOZ131" s="152"/>
      <c r="HPA131" s="152"/>
      <c r="HPB131" s="152"/>
      <c r="HPC131" s="152"/>
      <c r="HPD131" s="152"/>
      <c r="HPE131" s="152"/>
      <c r="HPF131" s="152"/>
      <c r="HPG131" s="152"/>
      <c r="HPH131" s="152"/>
      <c r="HPI131" s="152"/>
      <c r="HPJ131" s="152"/>
      <c r="HPK131" s="152"/>
      <c r="HPL131" s="152"/>
      <c r="HPM131" s="152"/>
      <c r="HPN131" s="152"/>
      <c r="HPO131" s="152"/>
      <c r="HPP131" s="152"/>
      <c r="HPQ131" s="152"/>
      <c r="HPR131" s="152"/>
      <c r="HPS131" s="152"/>
      <c r="HPT131" s="152"/>
      <c r="HPU131" s="152"/>
      <c r="HPV131" s="152"/>
      <c r="HPW131" s="152"/>
      <c r="HPX131" s="152"/>
      <c r="HPY131" s="152"/>
      <c r="HPZ131" s="152"/>
      <c r="HQA131" s="152"/>
      <c r="HQB131" s="152"/>
      <c r="HQC131" s="152"/>
      <c r="HQD131" s="152"/>
      <c r="HQE131" s="152"/>
      <c r="HQF131" s="152"/>
      <c r="HQG131" s="152"/>
      <c r="HQH131" s="152"/>
      <c r="HQI131" s="152"/>
      <c r="HQJ131" s="152"/>
      <c r="HQK131" s="152"/>
      <c r="HQL131" s="152"/>
      <c r="HQM131" s="152"/>
      <c r="HQN131" s="152"/>
      <c r="HQO131" s="152"/>
      <c r="HQP131" s="152"/>
      <c r="HQQ131" s="152"/>
      <c r="HQR131" s="152"/>
      <c r="HQS131" s="152"/>
      <c r="HQT131" s="152"/>
      <c r="HQU131" s="152"/>
      <c r="HQV131" s="152"/>
      <c r="HQW131" s="152"/>
      <c r="HQX131" s="152"/>
      <c r="HQY131" s="152"/>
      <c r="HQZ131" s="152"/>
      <c r="HRA131" s="152"/>
      <c r="HRB131" s="152"/>
      <c r="HRC131" s="152"/>
      <c r="HRD131" s="152"/>
      <c r="HRE131" s="152"/>
      <c r="HRF131" s="152"/>
      <c r="HRG131" s="152"/>
      <c r="HRH131" s="152"/>
      <c r="HRI131" s="152"/>
      <c r="HRJ131" s="152"/>
      <c r="HRK131" s="152"/>
      <c r="HRL131" s="152"/>
      <c r="HRM131" s="152"/>
      <c r="HRN131" s="152"/>
      <c r="HRO131" s="152"/>
      <c r="HRP131" s="152"/>
      <c r="HRQ131" s="152"/>
      <c r="HRR131" s="152"/>
      <c r="HRS131" s="152"/>
      <c r="HRT131" s="152"/>
      <c r="HRU131" s="152"/>
      <c r="HRV131" s="152"/>
      <c r="HRW131" s="152"/>
      <c r="HRX131" s="152"/>
      <c r="HRY131" s="152"/>
      <c r="HRZ131" s="152"/>
      <c r="HSA131" s="152"/>
      <c r="HSB131" s="152"/>
      <c r="HSC131" s="152"/>
      <c r="HSD131" s="152"/>
      <c r="HSE131" s="152"/>
      <c r="HSF131" s="152"/>
      <c r="HSG131" s="152"/>
      <c r="HSH131" s="152"/>
      <c r="HSI131" s="152"/>
      <c r="HSJ131" s="152"/>
      <c r="HSK131" s="152"/>
      <c r="HSL131" s="152"/>
      <c r="HSM131" s="152"/>
      <c r="HSN131" s="152"/>
      <c r="HSO131" s="152"/>
      <c r="HSP131" s="152"/>
      <c r="HSQ131" s="152"/>
      <c r="HSR131" s="152"/>
      <c r="HSS131" s="152"/>
      <c r="HST131" s="152"/>
      <c r="HSU131" s="152"/>
      <c r="HSV131" s="152"/>
      <c r="HSW131" s="152"/>
      <c r="HSX131" s="152"/>
      <c r="HSY131" s="152"/>
      <c r="HSZ131" s="152"/>
      <c r="HTA131" s="152"/>
      <c r="HTB131" s="152"/>
      <c r="HTC131" s="152"/>
      <c r="HTD131" s="152"/>
      <c r="HTE131" s="152"/>
      <c r="HTF131" s="152"/>
      <c r="HTG131" s="152"/>
      <c r="HTH131" s="152"/>
      <c r="HTI131" s="152"/>
      <c r="HTJ131" s="152"/>
      <c r="HTK131" s="152"/>
      <c r="HTL131" s="152"/>
      <c r="HTM131" s="152"/>
      <c r="HTN131" s="152"/>
      <c r="HTO131" s="152"/>
      <c r="HTP131" s="152"/>
      <c r="HTQ131" s="152"/>
      <c r="HTR131" s="152"/>
      <c r="HTS131" s="152"/>
      <c r="HTT131" s="152"/>
      <c r="HTU131" s="152"/>
      <c r="HTV131" s="152"/>
      <c r="HTW131" s="152"/>
      <c r="HTX131" s="152"/>
      <c r="HTY131" s="152"/>
      <c r="HTZ131" s="152"/>
      <c r="HUA131" s="152"/>
      <c r="HUB131" s="152"/>
      <c r="HUC131" s="152"/>
      <c r="HUD131" s="152"/>
      <c r="HUE131" s="152"/>
      <c r="HUF131" s="152"/>
      <c r="HUG131" s="152"/>
      <c r="HUH131" s="152"/>
      <c r="HUI131" s="152"/>
      <c r="HUJ131" s="152"/>
      <c r="HUK131" s="152"/>
      <c r="HUL131" s="152"/>
      <c r="HUM131" s="152"/>
      <c r="HUN131" s="152"/>
      <c r="HUO131" s="152"/>
      <c r="HUP131" s="152"/>
      <c r="HUQ131" s="152"/>
      <c r="HUR131" s="152"/>
      <c r="HUS131" s="152"/>
      <c r="HUT131" s="152"/>
      <c r="HUU131" s="152"/>
      <c r="HUV131" s="152"/>
      <c r="HUW131" s="152"/>
      <c r="HUX131" s="152"/>
      <c r="HUY131" s="152"/>
      <c r="HUZ131" s="152"/>
      <c r="HVA131" s="152"/>
      <c r="HVB131" s="152"/>
      <c r="HVC131" s="152"/>
      <c r="HVD131" s="152"/>
      <c r="HVE131" s="152"/>
      <c r="HVF131" s="152"/>
      <c r="HVG131" s="152"/>
      <c r="HVH131" s="152"/>
      <c r="HVI131" s="152"/>
      <c r="HVJ131" s="152"/>
      <c r="HVK131" s="152"/>
      <c r="HVL131" s="152"/>
      <c r="HVM131" s="152"/>
      <c r="HVN131" s="152"/>
      <c r="HVO131" s="152"/>
      <c r="HVP131" s="152"/>
      <c r="HVQ131" s="152"/>
      <c r="HVR131" s="152"/>
      <c r="HVS131" s="152"/>
      <c r="HVT131" s="152"/>
      <c r="HVU131" s="152"/>
      <c r="HVV131" s="152"/>
      <c r="HVW131" s="152"/>
      <c r="HVX131" s="152"/>
      <c r="HVY131" s="152"/>
      <c r="HVZ131" s="152"/>
      <c r="HWA131" s="152"/>
      <c r="HWB131" s="152"/>
      <c r="HWC131" s="152"/>
      <c r="HWD131" s="152"/>
      <c r="HWE131" s="152"/>
      <c r="HWF131" s="152"/>
      <c r="HWG131" s="152"/>
      <c r="HWH131" s="152"/>
      <c r="HWI131" s="152"/>
      <c r="HWJ131" s="152"/>
      <c r="HWK131" s="152"/>
      <c r="HWL131" s="152"/>
      <c r="HWM131" s="152"/>
      <c r="HWN131" s="152"/>
      <c r="HWO131" s="152"/>
      <c r="HWP131" s="152"/>
      <c r="HWQ131" s="152"/>
      <c r="HWR131" s="152"/>
      <c r="HWS131" s="152"/>
      <c r="HWT131" s="152"/>
      <c r="HWU131" s="152"/>
      <c r="HWV131" s="152"/>
      <c r="HWW131" s="152"/>
      <c r="HWX131" s="152"/>
      <c r="HWY131" s="152"/>
      <c r="HWZ131" s="152"/>
      <c r="HXA131" s="152"/>
      <c r="HXB131" s="152"/>
      <c r="HXC131" s="152"/>
      <c r="HXD131" s="152"/>
      <c r="HXE131" s="152"/>
      <c r="HXF131" s="152"/>
      <c r="HXG131" s="152"/>
      <c r="HXH131" s="152"/>
      <c r="HXI131" s="152"/>
      <c r="HXJ131" s="152"/>
      <c r="HXK131" s="152"/>
      <c r="HXL131" s="152"/>
      <c r="HXM131" s="152"/>
      <c r="HXN131" s="152"/>
      <c r="HXO131" s="152"/>
      <c r="HXP131" s="152"/>
      <c r="HXQ131" s="152"/>
      <c r="HXR131" s="152"/>
      <c r="HXS131" s="152"/>
      <c r="HXT131" s="152"/>
      <c r="HXU131" s="152"/>
      <c r="HXV131" s="152"/>
      <c r="HXW131" s="152"/>
      <c r="HXX131" s="152"/>
      <c r="HXY131" s="152"/>
      <c r="HXZ131" s="152"/>
      <c r="HYA131" s="152"/>
      <c r="HYB131" s="152"/>
      <c r="HYC131" s="152"/>
      <c r="HYD131" s="152"/>
      <c r="HYE131" s="152"/>
      <c r="HYF131" s="152"/>
      <c r="HYG131" s="152"/>
      <c r="HYH131" s="152"/>
      <c r="HYI131" s="152"/>
      <c r="HYJ131" s="152"/>
      <c r="HYK131" s="152"/>
      <c r="HYL131" s="152"/>
      <c r="HYM131" s="152"/>
      <c r="HYN131" s="152"/>
      <c r="HYO131" s="152"/>
      <c r="HYP131" s="152"/>
      <c r="HYQ131" s="152"/>
      <c r="HYR131" s="152"/>
      <c r="HYS131" s="152"/>
      <c r="HYT131" s="152"/>
      <c r="HYU131" s="152"/>
      <c r="HYV131" s="152"/>
      <c r="HYW131" s="152"/>
      <c r="HYX131" s="152"/>
      <c r="HYY131" s="152"/>
      <c r="HYZ131" s="152"/>
      <c r="HZA131" s="152"/>
      <c r="HZB131" s="152"/>
      <c r="HZC131" s="152"/>
      <c r="HZD131" s="152"/>
      <c r="HZE131" s="152"/>
      <c r="HZF131" s="152"/>
      <c r="HZG131" s="152"/>
      <c r="HZH131" s="152"/>
      <c r="HZI131" s="152"/>
      <c r="HZJ131" s="152"/>
      <c r="HZK131" s="152"/>
      <c r="HZL131" s="152"/>
      <c r="HZM131" s="152"/>
      <c r="HZN131" s="152"/>
      <c r="HZO131" s="152"/>
      <c r="HZP131" s="152"/>
      <c r="HZQ131" s="152"/>
      <c r="HZR131" s="152"/>
      <c r="HZS131" s="152"/>
      <c r="HZT131" s="152"/>
      <c r="HZU131" s="152"/>
      <c r="HZV131" s="152"/>
      <c r="HZW131" s="152"/>
      <c r="HZX131" s="152"/>
      <c r="HZY131" s="152"/>
      <c r="HZZ131" s="152"/>
      <c r="IAA131" s="152"/>
      <c r="IAB131" s="152"/>
      <c r="IAC131" s="152"/>
      <c r="IAD131" s="152"/>
      <c r="IAE131" s="152"/>
      <c r="IAF131" s="152"/>
      <c r="IAG131" s="152"/>
      <c r="IAH131" s="152"/>
      <c r="IAI131" s="152"/>
      <c r="IAJ131" s="152"/>
      <c r="IAK131" s="152"/>
      <c r="IAL131" s="152"/>
      <c r="IAM131" s="152"/>
      <c r="IAN131" s="152"/>
      <c r="IAO131" s="152"/>
      <c r="IAP131" s="152"/>
      <c r="IAQ131" s="152"/>
      <c r="IAR131" s="152"/>
      <c r="IAS131" s="152"/>
      <c r="IAT131" s="152"/>
      <c r="IAU131" s="152"/>
      <c r="IAV131" s="152"/>
      <c r="IAW131" s="152"/>
      <c r="IAX131" s="152"/>
      <c r="IAY131" s="152"/>
      <c r="IAZ131" s="152"/>
      <c r="IBA131" s="152"/>
      <c r="IBB131" s="152"/>
      <c r="IBC131" s="152"/>
      <c r="IBD131" s="152"/>
      <c r="IBE131" s="152"/>
      <c r="IBF131" s="152"/>
      <c r="IBG131" s="152"/>
      <c r="IBH131" s="152"/>
      <c r="IBI131" s="152"/>
      <c r="IBJ131" s="152"/>
      <c r="IBK131" s="152"/>
      <c r="IBL131" s="152"/>
      <c r="IBM131" s="152"/>
      <c r="IBN131" s="152"/>
      <c r="IBO131" s="152"/>
      <c r="IBP131" s="152"/>
      <c r="IBQ131" s="152"/>
      <c r="IBR131" s="152"/>
      <c r="IBS131" s="152"/>
      <c r="IBT131" s="152"/>
      <c r="IBU131" s="152"/>
      <c r="IBV131" s="152"/>
      <c r="IBW131" s="152"/>
      <c r="IBX131" s="152"/>
      <c r="IBY131" s="152"/>
      <c r="IBZ131" s="152"/>
      <c r="ICA131" s="152"/>
      <c r="ICB131" s="152"/>
      <c r="ICC131" s="152"/>
      <c r="ICD131" s="152"/>
      <c r="ICE131" s="152"/>
      <c r="ICF131" s="152"/>
      <c r="ICG131" s="152"/>
      <c r="ICH131" s="152"/>
      <c r="ICI131" s="152"/>
      <c r="ICJ131" s="152"/>
      <c r="ICK131" s="152"/>
      <c r="ICL131" s="152"/>
      <c r="ICM131" s="152"/>
      <c r="ICN131" s="152"/>
      <c r="ICO131" s="152"/>
      <c r="ICP131" s="152"/>
      <c r="ICQ131" s="152"/>
      <c r="ICR131" s="152"/>
      <c r="ICS131" s="152"/>
      <c r="ICT131" s="152"/>
      <c r="ICU131" s="152"/>
      <c r="ICV131" s="152"/>
      <c r="ICW131" s="152"/>
      <c r="ICX131" s="152"/>
      <c r="ICY131" s="152"/>
      <c r="ICZ131" s="152"/>
      <c r="IDA131" s="152"/>
      <c r="IDB131" s="152"/>
      <c r="IDC131" s="152"/>
      <c r="IDD131" s="152"/>
      <c r="IDE131" s="152"/>
      <c r="IDF131" s="152"/>
      <c r="IDG131" s="152"/>
      <c r="IDH131" s="152"/>
      <c r="IDI131" s="152"/>
      <c r="IDJ131" s="152"/>
      <c r="IDK131" s="152"/>
      <c r="IDL131" s="152"/>
      <c r="IDM131" s="152"/>
      <c r="IDN131" s="152"/>
      <c r="IDO131" s="152"/>
      <c r="IDP131" s="152"/>
      <c r="IDQ131" s="152"/>
      <c r="IDR131" s="152"/>
      <c r="IDS131" s="152"/>
      <c r="IDT131" s="152"/>
      <c r="IDU131" s="152"/>
      <c r="IDV131" s="152"/>
      <c r="IDW131" s="152"/>
      <c r="IDX131" s="152"/>
      <c r="IDY131" s="152"/>
      <c r="IDZ131" s="152"/>
      <c r="IEA131" s="152"/>
      <c r="IEB131" s="152"/>
      <c r="IEC131" s="152"/>
      <c r="IED131" s="152"/>
      <c r="IEE131" s="152"/>
      <c r="IEF131" s="152"/>
      <c r="IEG131" s="152"/>
      <c r="IEH131" s="152"/>
      <c r="IEI131" s="152"/>
      <c r="IEJ131" s="152"/>
      <c r="IEK131" s="152"/>
      <c r="IEL131" s="152"/>
      <c r="IEM131" s="152"/>
      <c r="IEN131" s="152"/>
      <c r="IEO131" s="152"/>
      <c r="IEP131" s="152"/>
      <c r="IEQ131" s="152"/>
      <c r="IER131" s="152"/>
      <c r="IES131" s="152"/>
      <c r="IET131" s="152"/>
      <c r="IEU131" s="152"/>
      <c r="IEV131" s="152"/>
      <c r="IEW131" s="152"/>
      <c r="IEX131" s="152"/>
      <c r="IEY131" s="152"/>
      <c r="IEZ131" s="152"/>
      <c r="IFA131" s="152"/>
      <c r="IFB131" s="152"/>
      <c r="IFC131" s="152"/>
      <c r="IFD131" s="152"/>
      <c r="IFE131" s="152"/>
      <c r="IFF131" s="152"/>
      <c r="IFG131" s="152"/>
      <c r="IFH131" s="152"/>
      <c r="IFI131" s="152"/>
      <c r="IFJ131" s="152"/>
      <c r="IFK131" s="152"/>
      <c r="IFL131" s="152"/>
      <c r="IFM131" s="152"/>
      <c r="IFN131" s="152"/>
      <c r="IFO131" s="152"/>
      <c r="IFP131" s="152"/>
      <c r="IFQ131" s="152"/>
      <c r="IFR131" s="152"/>
      <c r="IFS131" s="152"/>
      <c r="IFT131" s="152"/>
      <c r="IFU131" s="152"/>
      <c r="IFV131" s="152"/>
      <c r="IFW131" s="152"/>
      <c r="IFX131" s="152"/>
      <c r="IFY131" s="152"/>
      <c r="IFZ131" s="152"/>
      <c r="IGA131" s="152"/>
      <c r="IGB131" s="152"/>
      <c r="IGC131" s="152"/>
      <c r="IGD131" s="152"/>
      <c r="IGE131" s="152"/>
      <c r="IGF131" s="152"/>
      <c r="IGG131" s="152"/>
      <c r="IGH131" s="152"/>
      <c r="IGI131" s="152"/>
      <c r="IGJ131" s="152"/>
      <c r="IGK131" s="152"/>
      <c r="IGL131" s="152"/>
      <c r="IGM131" s="152"/>
      <c r="IGN131" s="152"/>
      <c r="IGO131" s="152"/>
      <c r="IGP131" s="152"/>
      <c r="IGQ131" s="152"/>
      <c r="IGR131" s="152"/>
      <c r="IGS131" s="152"/>
      <c r="IGT131" s="152"/>
      <c r="IGU131" s="152"/>
      <c r="IGV131" s="152"/>
      <c r="IGW131" s="152"/>
      <c r="IGX131" s="152"/>
      <c r="IGY131" s="152"/>
      <c r="IGZ131" s="152"/>
      <c r="IHA131" s="152"/>
      <c r="IHB131" s="152"/>
      <c r="IHC131" s="152"/>
      <c r="IHD131" s="152"/>
      <c r="IHE131" s="152"/>
      <c r="IHF131" s="152"/>
      <c r="IHG131" s="152"/>
      <c r="IHH131" s="152"/>
      <c r="IHI131" s="152"/>
      <c r="IHJ131" s="152"/>
      <c r="IHK131" s="152"/>
      <c r="IHL131" s="152"/>
      <c r="IHM131" s="152"/>
      <c r="IHN131" s="152"/>
      <c r="IHO131" s="152"/>
      <c r="IHP131" s="152"/>
      <c r="IHQ131" s="152"/>
      <c r="IHR131" s="152"/>
      <c r="IHS131" s="152"/>
      <c r="IHT131" s="152"/>
      <c r="IHU131" s="152"/>
      <c r="IHV131" s="152"/>
      <c r="IHW131" s="152"/>
      <c r="IHX131" s="152"/>
      <c r="IHY131" s="152"/>
      <c r="IHZ131" s="152"/>
      <c r="IIA131" s="152"/>
      <c r="IIB131" s="152"/>
      <c r="IIC131" s="152"/>
      <c r="IID131" s="152"/>
      <c r="IIE131" s="152"/>
      <c r="IIF131" s="152"/>
      <c r="IIG131" s="152"/>
      <c r="IIH131" s="152"/>
      <c r="III131" s="152"/>
      <c r="IIJ131" s="152"/>
      <c r="IIK131" s="152"/>
      <c r="IIL131" s="152"/>
      <c r="IIM131" s="152"/>
      <c r="IIN131" s="152"/>
      <c r="IIO131" s="152"/>
      <c r="IIP131" s="152"/>
      <c r="IIQ131" s="152"/>
      <c r="IIR131" s="152"/>
      <c r="IIS131" s="152"/>
      <c r="IIT131" s="152"/>
      <c r="IIU131" s="152"/>
      <c r="IIV131" s="152"/>
      <c r="IIW131" s="152"/>
      <c r="IIX131" s="152"/>
      <c r="IIY131" s="152"/>
      <c r="IIZ131" s="152"/>
      <c r="IJA131" s="152"/>
      <c r="IJB131" s="152"/>
      <c r="IJC131" s="152"/>
      <c r="IJD131" s="152"/>
      <c r="IJE131" s="152"/>
      <c r="IJF131" s="152"/>
      <c r="IJG131" s="152"/>
      <c r="IJH131" s="152"/>
      <c r="IJI131" s="152"/>
      <c r="IJJ131" s="152"/>
      <c r="IJK131" s="152"/>
      <c r="IJL131" s="152"/>
      <c r="IJM131" s="152"/>
      <c r="IJN131" s="152"/>
      <c r="IJO131" s="152"/>
      <c r="IJP131" s="152"/>
      <c r="IJQ131" s="152"/>
      <c r="IJR131" s="152"/>
      <c r="IJS131" s="152"/>
      <c r="IJT131" s="152"/>
      <c r="IJU131" s="152"/>
      <c r="IJV131" s="152"/>
      <c r="IJW131" s="152"/>
      <c r="IJX131" s="152"/>
      <c r="IJY131" s="152"/>
      <c r="IJZ131" s="152"/>
      <c r="IKA131" s="152"/>
      <c r="IKB131" s="152"/>
      <c r="IKC131" s="152"/>
      <c r="IKD131" s="152"/>
      <c r="IKE131" s="152"/>
      <c r="IKF131" s="152"/>
      <c r="IKG131" s="152"/>
      <c r="IKH131" s="152"/>
      <c r="IKI131" s="152"/>
      <c r="IKJ131" s="152"/>
      <c r="IKK131" s="152"/>
      <c r="IKL131" s="152"/>
      <c r="IKM131" s="152"/>
      <c r="IKN131" s="152"/>
      <c r="IKO131" s="152"/>
      <c r="IKP131" s="152"/>
      <c r="IKQ131" s="152"/>
      <c r="IKR131" s="152"/>
      <c r="IKS131" s="152"/>
      <c r="IKT131" s="152"/>
      <c r="IKU131" s="152"/>
      <c r="IKV131" s="152"/>
      <c r="IKW131" s="152"/>
      <c r="IKX131" s="152"/>
      <c r="IKY131" s="152"/>
      <c r="IKZ131" s="152"/>
      <c r="ILA131" s="152"/>
      <c r="ILB131" s="152"/>
      <c r="ILC131" s="152"/>
      <c r="ILD131" s="152"/>
      <c r="ILE131" s="152"/>
      <c r="ILF131" s="152"/>
      <c r="ILG131" s="152"/>
      <c r="ILH131" s="152"/>
      <c r="ILI131" s="152"/>
      <c r="ILJ131" s="152"/>
      <c r="ILK131" s="152"/>
      <c r="ILL131" s="152"/>
      <c r="ILM131" s="152"/>
      <c r="ILN131" s="152"/>
      <c r="ILO131" s="152"/>
      <c r="ILP131" s="152"/>
      <c r="ILQ131" s="152"/>
      <c r="ILR131" s="152"/>
      <c r="ILS131" s="152"/>
      <c r="ILT131" s="152"/>
      <c r="ILU131" s="152"/>
      <c r="ILV131" s="152"/>
      <c r="ILW131" s="152"/>
      <c r="ILX131" s="152"/>
      <c r="ILY131" s="152"/>
      <c r="ILZ131" s="152"/>
      <c r="IMA131" s="152"/>
      <c r="IMB131" s="152"/>
      <c r="IMC131" s="152"/>
      <c r="IMD131" s="152"/>
      <c r="IME131" s="152"/>
      <c r="IMF131" s="152"/>
      <c r="IMG131" s="152"/>
      <c r="IMH131" s="152"/>
      <c r="IMI131" s="152"/>
      <c r="IMJ131" s="152"/>
      <c r="IMK131" s="152"/>
      <c r="IML131" s="152"/>
      <c r="IMM131" s="152"/>
      <c r="IMN131" s="152"/>
      <c r="IMO131" s="152"/>
      <c r="IMP131" s="152"/>
      <c r="IMQ131" s="152"/>
      <c r="IMR131" s="152"/>
      <c r="IMS131" s="152"/>
      <c r="IMT131" s="152"/>
      <c r="IMU131" s="152"/>
      <c r="IMV131" s="152"/>
      <c r="IMW131" s="152"/>
      <c r="IMX131" s="152"/>
      <c r="IMY131" s="152"/>
      <c r="IMZ131" s="152"/>
      <c r="INA131" s="152"/>
      <c r="INB131" s="152"/>
      <c r="INC131" s="152"/>
      <c r="IND131" s="152"/>
      <c r="INE131" s="152"/>
      <c r="INF131" s="152"/>
      <c r="ING131" s="152"/>
      <c r="INH131" s="152"/>
      <c r="INI131" s="152"/>
      <c r="INJ131" s="152"/>
      <c r="INK131" s="152"/>
      <c r="INL131" s="152"/>
      <c r="INM131" s="152"/>
      <c r="INN131" s="152"/>
      <c r="INO131" s="152"/>
      <c r="INP131" s="152"/>
      <c r="INQ131" s="152"/>
      <c r="INR131" s="152"/>
      <c r="INS131" s="152"/>
      <c r="INT131" s="152"/>
      <c r="INU131" s="152"/>
      <c r="INV131" s="152"/>
      <c r="INW131" s="152"/>
      <c r="INX131" s="152"/>
      <c r="INY131" s="152"/>
      <c r="INZ131" s="152"/>
      <c r="IOA131" s="152"/>
      <c r="IOB131" s="152"/>
      <c r="IOC131" s="152"/>
      <c r="IOD131" s="152"/>
      <c r="IOE131" s="152"/>
      <c r="IOF131" s="152"/>
      <c r="IOG131" s="152"/>
      <c r="IOH131" s="152"/>
      <c r="IOI131" s="152"/>
      <c r="IOJ131" s="152"/>
      <c r="IOK131" s="152"/>
      <c r="IOL131" s="152"/>
      <c r="IOM131" s="152"/>
      <c r="ION131" s="152"/>
      <c r="IOO131" s="152"/>
      <c r="IOP131" s="152"/>
      <c r="IOQ131" s="152"/>
      <c r="IOR131" s="152"/>
      <c r="IOS131" s="152"/>
      <c r="IOT131" s="152"/>
      <c r="IOU131" s="152"/>
      <c r="IOV131" s="152"/>
      <c r="IOW131" s="152"/>
      <c r="IOX131" s="152"/>
      <c r="IOY131" s="152"/>
      <c r="IOZ131" s="152"/>
      <c r="IPA131" s="152"/>
      <c r="IPB131" s="152"/>
      <c r="IPC131" s="152"/>
      <c r="IPD131" s="152"/>
      <c r="IPE131" s="152"/>
      <c r="IPF131" s="152"/>
      <c r="IPG131" s="152"/>
      <c r="IPH131" s="152"/>
      <c r="IPI131" s="152"/>
      <c r="IPJ131" s="152"/>
      <c r="IPK131" s="152"/>
      <c r="IPL131" s="152"/>
      <c r="IPM131" s="152"/>
      <c r="IPN131" s="152"/>
      <c r="IPO131" s="152"/>
      <c r="IPP131" s="152"/>
      <c r="IPQ131" s="152"/>
      <c r="IPR131" s="152"/>
      <c r="IPS131" s="152"/>
      <c r="IPT131" s="152"/>
      <c r="IPU131" s="152"/>
      <c r="IPV131" s="152"/>
      <c r="IPW131" s="152"/>
      <c r="IPX131" s="152"/>
      <c r="IPY131" s="152"/>
      <c r="IPZ131" s="152"/>
      <c r="IQA131" s="152"/>
      <c r="IQB131" s="152"/>
      <c r="IQC131" s="152"/>
      <c r="IQD131" s="152"/>
      <c r="IQE131" s="152"/>
      <c r="IQF131" s="152"/>
      <c r="IQG131" s="152"/>
      <c r="IQH131" s="152"/>
      <c r="IQI131" s="152"/>
      <c r="IQJ131" s="152"/>
      <c r="IQK131" s="152"/>
      <c r="IQL131" s="152"/>
      <c r="IQM131" s="152"/>
      <c r="IQN131" s="152"/>
      <c r="IQO131" s="152"/>
      <c r="IQP131" s="152"/>
      <c r="IQQ131" s="152"/>
      <c r="IQR131" s="152"/>
      <c r="IQS131" s="152"/>
      <c r="IQT131" s="152"/>
      <c r="IQU131" s="152"/>
      <c r="IQV131" s="152"/>
      <c r="IQW131" s="152"/>
      <c r="IQX131" s="152"/>
      <c r="IQY131" s="152"/>
      <c r="IQZ131" s="152"/>
      <c r="IRA131" s="152"/>
      <c r="IRB131" s="152"/>
      <c r="IRC131" s="152"/>
      <c r="IRD131" s="152"/>
      <c r="IRE131" s="152"/>
      <c r="IRF131" s="152"/>
      <c r="IRG131" s="152"/>
      <c r="IRH131" s="152"/>
      <c r="IRI131" s="152"/>
      <c r="IRJ131" s="152"/>
      <c r="IRK131" s="152"/>
      <c r="IRL131" s="152"/>
      <c r="IRM131" s="152"/>
      <c r="IRN131" s="152"/>
      <c r="IRO131" s="152"/>
      <c r="IRP131" s="152"/>
      <c r="IRQ131" s="152"/>
      <c r="IRR131" s="152"/>
      <c r="IRS131" s="152"/>
      <c r="IRT131" s="152"/>
      <c r="IRU131" s="152"/>
      <c r="IRV131" s="152"/>
      <c r="IRW131" s="152"/>
      <c r="IRX131" s="152"/>
      <c r="IRY131" s="152"/>
      <c r="IRZ131" s="152"/>
      <c r="ISA131" s="152"/>
      <c r="ISB131" s="152"/>
      <c r="ISC131" s="152"/>
      <c r="ISD131" s="152"/>
      <c r="ISE131" s="152"/>
      <c r="ISF131" s="152"/>
      <c r="ISG131" s="152"/>
      <c r="ISH131" s="152"/>
      <c r="ISI131" s="152"/>
      <c r="ISJ131" s="152"/>
      <c r="ISK131" s="152"/>
      <c r="ISL131" s="152"/>
      <c r="ISM131" s="152"/>
      <c r="ISN131" s="152"/>
      <c r="ISO131" s="152"/>
      <c r="ISP131" s="152"/>
      <c r="ISQ131" s="152"/>
      <c r="ISR131" s="152"/>
      <c r="ISS131" s="152"/>
      <c r="IST131" s="152"/>
      <c r="ISU131" s="152"/>
      <c r="ISV131" s="152"/>
      <c r="ISW131" s="152"/>
      <c r="ISX131" s="152"/>
      <c r="ISY131" s="152"/>
      <c r="ISZ131" s="152"/>
      <c r="ITA131" s="152"/>
      <c r="ITB131" s="152"/>
      <c r="ITC131" s="152"/>
      <c r="ITD131" s="152"/>
      <c r="ITE131" s="152"/>
      <c r="ITF131" s="152"/>
      <c r="ITG131" s="152"/>
      <c r="ITH131" s="152"/>
      <c r="ITI131" s="152"/>
      <c r="ITJ131" s="152"/>
      <c r="ITK131" s="152"/>
      <c r="ITL131" s="152"/>
      <c r="ITM131" s="152"/>
      <c r="ITN131" s="152"/>
      <c r="ITO131" s="152"/>
      <c r="ITP131" s="152"/>
      <c r="ITQ131" s="152"/>
      <c r="ITR131" s="152"/>
      <c r="ITS131" s="152"/>
      <c r="ITT131" s="152"/>
      <c r="ITU131" s="152"/>
      <c r="ITV131" s="152"/>
      <c r="ITW131" s="152"/>
      <c r="ITX131" s="152"/>
      <c r="ITY131" s="152"/>
      <c r="ITZ131" s="152"/>
      <c r="IUA131" s="152"/>
      <c r="IUB131" s="152"/>
      <c r="IUC131" s="152"/>
      <c r="IUD131" s="152"/>
      <c r="IUE131" s="152"/>
      <c r="IUF131" s="152"/>
      <c r="IUG131" s="152"/>
      <c r="IUH131" s="152"/>
      <c r="IUI131" s="152"/>
      <c r="IUJ131" s="152"/>
      <c r="IUK131" s="152"/>
      <c r="IUL131" s="152"/>
      <c r="IUM131" s="152"/>
      <c r="IUN131" s="152"/>
      <c r="IUO131" s="152"/>
      <c r="IUP131" s="152"/>
      <c r="IUQ131" s="152"/>
      <c r="IUR131" s="152"/>
      <c r="IUS131" s="152"/>
      <c r="IUT131" s="152"/>
      <c r="IUU131" s="152"/>
      <c r="IUV131" s="152"/>
      <c r="IUW131" s="152"/>
      <c r="IUX131" s="152"/>
      <c r="IUY131" s="152"/>
      <c r="IUZ131" s="152"/>
      <c r="IVA131" s="152"/>
      <c r="IVB131" s="152"/>
      <c r="IVC131" s="152"/>
      <c r="IVD131" s="152"/>
      <c r="IVE131" s="152"/>
      <c r="IVF131" s="152"/>
      <c r="IVG131" s="152"/>
      <c r="IVH131" s="152"/>
      <c r="IVI131" s="152"/>
      <c r="IVJ131" s="152"/>
      <c r="IVK131" s="152"/>
      <c r="IVL131" s="152"/>
      <c r="IVM131" s="152"/>
      <c r="IVN131" s="152"/>
      <c r="IVO131" s="152"/>
      <c r="IVP131" s="152"/>
      <c r="IVQ131" s="152"/>
      <c r="IVR131" s="152"/>
      <c r="IVS131" s="152"/>
      <c r="IVT131" s="152"/>
      <c r="IVU131" s="152"/>
      <c r="IVV131" s="152"/>
      <c r="IVW131" s="152"/>
      <c r="IVX131" s="152"/>
      <c r="IVY131" s="152"/>
      <c r="IVZ131" s="152"/>
      <c r="IWA131" s="152"/>
      <c r="IWB131" s="152"/>
      <c r="IWC131" s="152"/>
      <c r="IWD131" s="152"/>
      <c r="IWE131" s="152"/>
      <c r="IWF131" s="152"/>
      <c r="IWG131" s="152"/>
      <c r="IWH131" s="152"/>
      <c r="IWI131" s="152"/>
      <c r="IWJ131" s="152"/>
      <c r="IWK131" s="152"/>
      <c r="IWL131" s="152"/>
      <c r="IWM131" s="152"/>
      <c r="IWN131" s="152"/>
      <c r="IWO131" s="152"/>
      <c r="IWP131" s="152"/>
      <c r="IWQ131" s="152"/>
      <c r="IWR131" s="152"/>
      <c r="IWS131" s="152"/>
      <c r="IWT131" s="152"/>
      <c r="IWU131" s="152"/>
      <c r="IWV131" s="152"/>
      <c r="IWW131" s="152"/>
      <c r="IWX131" s="152"/>
      <c r="IWY131" s="152"/>
      <c r="IWZ131" s="152"/>
      <c r="IXA131" s="152"/>
      <c r="IXB131" s="152"/>
      <c r="IXC131" s="152"/>
      <c r="IXD131" s="152"/>
      <c r="IXE131" s="152"/>
      <c r="IXF131" s="152"/>
      <c r="IXG131" s="152"/>
      <c r="IXH131" s="152"/>
      <c r="IXI131" s="152"/>
      <c r="IXJ131" s="152"/>
      <c r="IXK131" s="152"/>
      <c r="IXL131" s="152"/>
      <c r="IXM131" s="152"/>
      <c r="IXN131" s="152"/>
      <c r="IXO131" s="152"/>
      <c r="IXP131" s="152"/>
      <c r="IXQ131" s="152"/>
      <c r="IXR131" s="152"/>
      <c r="IXS131" s="152"/>
      <c r="IXT131" s="152"/>
      <c r="IXU131" s="152"/>
      <c r="IXV131" s="152"/>
      <c r="IXW131" s="152"/>
      <c r="IXX131" s="152"/>
      <c r="IXY131" s="152"/>
      <c r="IXZ131" s="152"/>
      <c r="IYA131" s="152"/>
      <c r="IYB131" s="152"/>
      <c r="IYC131" s="152"/>
      <c r="IYD131" s="152"/>
      <c r="IYE131" s="152"/>
      <c r="IYF131" s="152"/>
      <c r="IYG131" s="152"/>
      <c r="IYH131" s="152"/>
      <c r="IYI131" s="152"/>
      <c r="IYJ131" s="152"/>
      <c r="IYK131" s="152"/>
      <c r="IYL131" s="152"/>
      <c r="IYM131" s="152"/>
      <c r="IYN131" s="152"/>
      <c r="IYO131" s="152"/>
      <c r="IYP131" s="152"/>
      <c r="IYQ131" s="152"/>
      <c r="IYR131" s="152"/>
      <c r="IYS131" s="152"/>
      <c r="IYT131" s="152"/>
      <c r="IYU131" s="152"/>
      <c r="IYV131" s="152"/>
      <c r="IYW131" s="152"/>
      <c r="IYX131" s="152"/>
      <c r="IYY131" s="152"/>
      <c r="IYZ131" s="152"/>
      <c r="IZA131" s="152"/>
      <c r="IZB131" s="152"/>
      <c r="IZC131" s="152"/>
      <c r="IZD131" s="152"/>
      <c r="IZE131" s="152"/>
      <c r="IZF131" s="152"/>
      <c r="IZG131" s="152"/>
      <c r="IZH131" s="152"/>
      <c r="IZI131" s="152"/>
      <c r="IZJ131" s="152"/>
      <c r="IZK131" s="152"/>
      <c r="IZL131" s="152"/>
      <c r="IZM131" s="152"/>
      <c r="IZN131" s="152"/>
      <c r="IZO131" s="152"/>
      <c r="IZP131" s="152"/>
      <c r="IZQ131" s="152"/>
      <c r="IZR131" s="152"/>
      <c r="IZS131" s="152"/>
      <c r="IZT131" s="152"/>
      <c r="IZU131" s="152"/>
      <c r="IZV131" s="152"/>
      <c r="IZW131" s="152"/>
      <c r="IZX131" s="152"/>
      <c r="IZY131" s="152"/>
      <c r="IZZ131" s="152"/>
      <c r="JAA131" s="152"/>
      <c r="JAB131" s="152"/>
      <c r="JAC131" s="152"/>
      <c r="JAD131" s="152"/>
      <c r="JAE131" s="152"/>
      <c r="JAF131" s="152"/>
      <c r="JAG131" s="152"/>
      <c r="JAH131" s="152"/>
      <c r="JAI131" s="152"/>
      <c r="JAJ131" s="152"/>
      <c r="JAK131" s="152"/>
      <c r="JAL131" s="152"/>
      <c r="JAM131" s="152"/>
      <c r="JAN131" s="152"/>
      <c r="JAO131" s="152"/>
      <c r="JAP131" s="152"/>
      <c r="JAQ131" s="152"/>
      <c r="JAR131" s="152"/>
      <c r="JAS131" s="152"/>
      <c r="JAT131" s="152"/>
      <c r="JAU131" s="152"/>
      <c r="JAV131" s="152"/>
      <c r="JAW131" s="152"/>
      <c r="JAX131" s="152"/>
      <c r="JAY131" s="152"/>
      <c r="JAZ131" s="152"/>
      <c r="JBA131" s="152"/>
      <c r="JBB131" s="152"/>
      <c r="JBC131" s="152"/>
      <c r="JBD131" s="152"/>
      <c r="JBE131" s="152"/>
      <c r="JBF131" s="152"/>
      <c r="JBG131" s="152"/>
      <c r="JBH131" s="152"/>
      <c r="JBI131" s="152"/>
      <c r="JBJ131" s="152"/>
      <c r="JBK131" s="152"/>
      <c r="JBL131" s="152"/>
      <c r="JBM131" s="152"/>
      <c r="JBN131" s="152"/>
      <c r="JBO131" s="152"/>
      <c r="JBP131" s="152"/>
      <c r="JBQ131" s="152"/>
      <c r="JBR131" s="152"/>
      <c r="JBS131" s="152"/>
      <c r="JBT131" s="152"/>
      <c r="JBU131" s="152"/>
      <c r="JBV131" s="152"/>
      <c r="JBW131" s="152"/>
      <c r="JBX131" s="152"/>
      <c r="JBY131" s="152"/>
      <c r="JBZ131" s="152"/>
      <c r="JCA131" s="152"/>
      <c r="JCB131" s="152"/>
      <c r="JCC131" s="152"/>
      <c r="JCD131" s="152"/>
      <c r="JCE131" s="152"/>
      <c r="JCF131" s="152"/>
      <c r="JCG131" s="152"/>
      <c r="JCH131" s="152"/>
      <c r="JCI131" s="152"/>
      <c r="JCJ131" s="152"/>
      <c r="JCK131" s="152"/>
      <c r="JCL131" s="152"/>
      <c r="JCM131" s="152"/>
      <c r="JCN131" s="152"/>
      <c r="JCO131" s="152"/>
      <c r="JCP131" s="152"/>
      <c r="JCQ131" s="152"/>
      <c r="JCR131" s="152"/>
      <c r="JCS131" s="152"/>
      <c r="JCT131" s="152"/>
      <c r="JCU131" s="152"/>
      <c r="JCV131" s="152"/>
      <c r="JCW131" s="152"/>
      <c r="JCX131" s="152"/>
      <c r="JCY131" s="152"/>
      <c r="JCZ131" s="152"/>
      <c r="JDA131" s="152"/>
      <c r="JDB131" s="152"/>
      <c r="JDC131" s="152"/>
      <c r="JDD131" s="152"/>
      <c r="JDE131" s="152"/>
      <c r="JDF131" s="152"/>
      <c r="JDG131" s="152"/>
      <c r="JDH131" s="152"/>
      <c r="JDI131" s="152"/>
      <c r="JDJ131" s="152"/>
      <c r="JDK131" s="152"/>
      <c r="JDL131" s="152"/>
      <c r="JDM131" s="152"/>
      <c r="JDN131" s="152"/>
      <c r="JDO131" s="152"/>
      <c r="JDP131" s="152"/>
      <c r="JDQ131" s="152"/>
      <c r="JDR131" s="152"/>
      <c r="JDS131" s="152"/>
      <c r="JDT131" s="152"/>
      <c r="JDU131" s="152"/>
      <c r="JDV131" s="152"/>
      <c r="JDW131" s="152"/>
      <c r="JDX131" s="152"/>
      <c r="JDY131" s="152"/>
      <c r="JDZ131" s="152"/>
      <c r="JEA131" s="152"/>
      <c r="JEB131" s="152"/>
      <c r="JEC131" s="152"/>
      <c r="JED131" s="152"/>
      <c r="JEE131" s="152"/>
      <c r="JEF131" s="152"/>
      <c r="JEG131" s="152"/>
      <c r="JEH131" s="152"/>
      <c r="JEI131" s="152"/>
      <c r="JEJ131" s="152"/>
      <c r="JEK131" s="152"/>
      <c r="JEL131" s="152"/>
      <c r="JEM131" s="152"/>
      <c r="JEN131" s="152"/>
      <c r="JEO131" s="152"/>
      <c r="JEP131" s="152"/>
      <c r="JEQ131" s="152"/>
      <c r="JER131" s="152"/>
      <c r="JES131" s="152"/>
      <c r="JET131" s="152"/>
      <c r="JEU131" s="152"/>
      <c r="JEV131" s="152"/>
      <c r="JEW131" s="152"/>
      <c r="JEX131" s="152"/>
      <c r="JEY131" s="152"/>
      <c r="JEZ131" s="152"/>
      <c r="JFA131" s="152"/>
      <c r="JFB131" s="152"/>
      <c r="JFC131" s="152"/>
      <c r="JFD131" s="152"/>
      <c r="JFE131" s="152"/>
      <c r="JFF131" s="152"/>
      <c r="JFG131" s="152"/>
      <c r="JFH131" s="152"/>
      <c r="JFI131" s="152"/>
      <c r="JFJ131" s="152"/>
      <c r="JFK131" s="152"/>
      <c r="JFL131" s="152"/>
      <c r="JFM131" s="152"/>
      <c r="JFN131" s="152"/>
      <c r="JFO131" s="152"/>
      <c r="JFP131" s="152"/>
      <c r="JFQ131" s="152"/>
      <c r="JFR131" s="152"/>
      <c r="JFS131" s="152"/>
      <c r="JFT131" s="152"/>
      <c r="JFU131" s="152"/>
      <c r="JFV131" s="152"/>
      <c r="JFW131" s="152"/>
      <c r="JFX131" s="152"/>
      <c r="JFY131" s="152"/>
      <c r="JFZ131" s="152"/>
      <c r="JGA131" s="152"/>
      <c r="JGB131" s="152"/>
      <c r="JGC131" s="152"/>
      <c r="JGD131" s="152"/>
      <c r="JGE131" s="152"/>
      <c r="JGF131" s="152"/>
      <c r="JGG131" s="152"/>
      <c r="JGH131" s="152"/>
      <c r="JGI131" s="152"/>
      <c r="JGJ131" s="152"/>
      <c r="JGK131" s="152"/>
      <c r="JGL131" s="152"/>
      <c r="JGM131" s="152"/>
      <c r="JGN131" s="152"/>
      <c r="JGO131" s="152"/>
      <c r="JGP131" s="152"/>
      <c r="JGQ131" s="152"/>
      <c r="JGR131" s="152"/>
      <c r="JGS131" s="152"/>
      <c r="JGT131" s="152"/>
      <c r="JGU131" s="152"/>
      <c r="JGV131" s="152"/>
      <c r="JGW131" s="152"/>
      <c r="JGX131" s="152"/>
      <c r="JGY131" s="152"/>
      <c r="JGZ131" s="152"/>
      <c r="JHA131" s="152"/>
      <c r="JHB131" s="152"/>
      <c r="JHC131" s="152"/>
      <c r="JHD131" s="152"/>
      <c r="JHE131" s="152"/>
      <c r="JHF131" s="152"/>
      <c r="JHG131" s="152"/>
      <c r="JHH131" s="152"/>
      <c r="JHI131" s="152"/>
      <c r="JHJ131" s="152"/>
      <c r="JHK131" s="152"/>
      <c r="JHL131" s="152"/>
      <c r="JHM131" s="152"/>
      <c r="JHN131" s="152"/>
      <c r="JHO131" s="152"/>
      <c r="JHP131" s="152"/>
      <c r="JHQ131" s="152"/>
      <c r="JHR131" s="152"/>
      <c r="JHS131" s="152"/>
      <c r="JHT131" s="152"/>
      <c r="JHU131" s="152"/>
      <c r="JHV131" s="152"/>
      <c r="JHW131" s="152"/>
      <c r="JHX131" s="152"/>
      <c r="JHY131" s="152"/>
      <c r="JHZ131" s="152"/>
      <c r="JIA131" s="152"/>
      <c r="JIB131" s="152"/>
      <c r="JIC131" s="152"/>
      <c r="JID131" s="152"/>
      <c r="JIE131" s="152"/>
      <c r="JIF131" s="152"/>
      <c r="JIG131" s="152"/>
      <c r="JIH131" s="152"/>
      <c r="JII131" s="152"/>
      <c r="JIJ131" s="152"/>
      <c r="JIK131" s="152"/>
      <c r="JIL131" s="152"/>
      <c r="JIM131" s="152"/>
      <c r="JIN131" s="152"/>
      <c r="JIO131" s="152"/>
      <c r="JIP131" s="152"/>
      <c r="JIQ131" s="152"/>
      <c r="JIR131" s="152"/>
      <c r="JIS131" s="152"/>
      <c r="JIT131" s="152"/>
      <c r="JIU131" s="152"/>
      <c r="JIV131" s="152"/>
      <c r="JIW131" s="152"/>
      <c r="JIX131" s="152"/>
      <c r="JIY131" s="152"/>
      <c r="JIZ131" s="152"/>
      <c r="JJA131" s="152"/>
      <c r="JJB131" s="152"/>
      <c r="JJC131" s="152"/>
      <c r="JJD131" s="152"/>
      <c r="JJE131" s="152"/>
      <c r="JJF131" s="152"/>
      <c r="JJG131" s="152"/>
      <c r="JJH131" s="152"/>
      <c r="JJI131" s="152"/>
      <c r="JJJ131" s="152"/>
      <c r="JJK131" s="152"/>
      <c r="JJL131" s="152"/>
      <c r="JJM131" s="152"/>
      <c r="JJN131" s="152"/>
      <c r="JJO131" s="152"/>
      <c r="JJP131" s="152"/>
      <c r="JJQ131" s="152"/>
      <c r="JJR131" s="152"/>
      <c r="JJS131" s="152"/>
      <c r="JJT131" s="152"/>
      <c r="JJU131" s="152"/>
      <c r="JJV131" s="152"/>
      <c r="JJW131" s="152"/>
      <c r="JJX131" s="152"/>
      <c r="JJY131" s="152"/>
      <c r="JJZ131" s="152"/>
      <c r="JKA131" s="152"/>
      <c r="JKB131" s="152"/>
      <c r="JKC131" s="152"/>
      <c r="JKD131" s="152"/>
      <c r="JKE131" s="152"/>
      <c r="JKF131" s="152"/>
      <c r="JKG131" s="152"/>
      <c r="JKH131" s="152"/>
      <c r="JKI131" s="152"/>
      <c r="JKJ131" s="152"/>
      <c r="JKK131" s="152"/>
      <c r="JKL131" s="152"/>
      <c r="JKM131" s="152"/>
      <c r="JKN131" s="152"/>
      <c r="JKO131" s="152"/>
      <c r="JKP131" s="152"/>
      <c r="JKQ131" s="152"/>
      <c r="JKR131" s="152"/>
      <c r="JKS131" s="152"/>
      <c r="JKT131" s="152"/>
      <c r="JKU131" s="152"/>
      <c r="JKV131" s="152"/>
      <c r="JKW131" s="152"/>
      <c r="JKX131" s="152"/>
      <c r="JKY131" s="152"/>
      <c r="JKZ131" s="152"/>
      <c r="JLA131" s="152"/>
      <c r="JLB131" s="152"/>
      <c r="JLC131" s="152"/>
      <c r="JLD131" s="152"/>
      <c r="JLE131" s="152"/>
      <c r="JLF131" s="152"/>
      <c r="JLG131" s="152"/>
      <c r="JLH131" s="152"/>
      <c r="JLI131" s="152"/>
      <c r="JLJ131" s="152"/>
      <c r="JLK131" s="152"/>
      <c r="JLL131" s="152"/>
      <c r="JLM131" s="152"/>
      <c r="JLN131" s="152"/>
      <c r="JLO131" s="152"/>
      <c r="JLP131" s="152"/>
      <c r="JLQ131" s="152"/>
      <c r="JLR131" s="152"/>
      <c r="JLS131" s="152"/>
      <c r="JLT131" s="152"/>
      <c r="JLU131" s="152"/>
      <c r="JLV131" s="152"/>
      <c r="JLW131" s="152"/>
      <c r="JLX131" s="152"/>
      <c r="JLY131" s="152"/>
      <c r="JLZ131" s="152"/>
      <c r="JMA131" s="152"/>
      <c r="JMB131" s="152"/>
      <c r="JMC131" s="152"/>
      <c r="JMD131" s="152"/>
      <c r="JME131" s="152"/>
      <c r="JMF131" s="152"/>
      <c r="JMG131" s="152"/>
      <c r="JMH131" s="152"/>
      <c r="JMI131" s="152"/>
      <c r="JMJ131" s="152"/>
      <c r="JMK131" s="152"/>
      <c r="JML131" s="152"/>
      <c r="JMM131" s="152"/>
      <c r="JMN131" s="152"/>
      <c r="JMO131" s="152"/>
      <c r="JMP131" s="152"/>
      <c r="JMQ131" s="152"/>
      <c r="JMR131" s="152"/>
      <c r="JMS131" s="152"/>
      <c r="JMT131" s="152"/>
      <c r="JMU131" s="152"/>
      <c r="JMV131" s="152"/>
      <c r="JMW131" s="152"/>
      <c r="JMX131" s="152"/>
      <c r="JMY131" s="152"/>
      <c r="JMZ131" s="152"/>
      <c r="JNA131" s="152"/>
      <c r="JNB131" s="152"/>
      <c r="JNC131" s="152"/>
      <c r="JND131" s="152"/>
      <c r="JNE131" s="152"/>
      <c r="JNF131" s="152"/>
      <c r="JNG131" s="152"/>
      <c r="JNH131" s="152"/>
      <c r="JNI131" s="152"/>
      <c r="JNJ131" s="152"/>
      <c r="JNK131" s="152"/>
      <c r="JNL131" s="152"/>
      <c r="JNM131" s="152"/>
      <c r="JNN131" s="152"/>
      <c r="JNO131" s="152"/>
      <c r="JNP131" s="152"/>
      <c r="JNQ131" s="152"/>
      <c r="JNR131" s="152"/>
      <c r="JNS131" s="152"/>
      <c r="JNT131" s="152"/>
      <c r="JNU131" s="152"/>
      <c r="JNV131" s="152"/>
      <c r="JNW131" s="152"/>
      <c r="JNX131" s="152"/>
      <c r="JNY131" s="152"/>
      <c r="JNZ131" s="152"/>
      <c r="JOA131" s="152"/>
      <c r="JOB131" s="152"/>
      <c r="JOC131" s="152"/>
      <c r="JOD131" s="152"/>
      <c r="JOE131" s="152"/>
      <c r="JOF131" s="152"/>
      <c r="JOG131" s="152"/>
      <c r="JOH131" s="152"/>
      <c r="JOI131" s="152"/>
      <c r="JOJ131" s="152"/>
      <c r="JOK131" s="152"/>
      <c r="JOL131" s="152"/>
      <c r="JOM131" s="152"/>
      <c r="JON131" s="152"/>
      <c r="JOO131" s="152"/>
      <c r="JOP131" s="152"/>
      <c r="JOQ131" s="152"/>
      <c r="JOR131" s="152"/>
      <c r="JOS131" s="152"/>
      <c r="JOT131" s="152"/>
      <c r="JOU131" s="152"/>
      <c r="JOV131" s="152"/>
      <c r="JOW131" s="152"/>
      <c r="JOX131" s="152"/>
      <c r="JOY131" s="152"/>
      <c r="JOZ131" s="152"/>
      <c r="JPA131" s="152"/>
      <c r="JPB131" s="152"/>
      <c r="JPC131" s="152"/>
      <c r="JPD131" s="152"/>
      <c r="JPE131" s="152"/>
      <c r="JPF131" s="152"/>
      <c r="JPG131" s="152"/>
      <c r="JPH131" s="152"/>
      <c r="JPI131" s="152"/>
      <c r="JPJ131" s="152"/>
      <c r="JPK131" s="152"/>
      <c r="JPL131" s="152"/>
      <c r="JPM131" s="152"/>
      <c r="JPN131" s="152"/>
      <c r="JPO131" s="152"/>
      <c r="JPP131" s="152"/>
      <c r="JPQ131" s="152"/>
      <c r="JPR131" s="152"/>
      <c r="JPS131" s="152"/>
      <c r="JPT131" s="152"/>
      <c r="JPU131" s="152"/>
      <c r="JPV131" s="152"/>
      <c r="JPW131" s="152"/>
      <c r="JPX131" s="152"/>
      <c r="JPY131" s="152"/>
      <c r="JPZ131" s="152"/>
      <c r="JQA131" s="152"/>
      <c r="JQB131" s="152"/>
      <c r="JQC131" s="152"/>
      <c r="JQD131" s="152"/>
      <c r="JQE131" s="152"/>
      <c r="JQF131" s="152"/>
      <c r="JQG131" s="152"/>
      <c r="JQH131" s="152"/>
      <c r="JQI131" s="152"/>
      <c r="JQJ131" s="152"/>
      <c r="JQK131" s="152"/>
      <c r="JQL131" s="152"/>
      <c r="JQM131" s="152"/>
      <c r="JQN131" s="152"/>
      <c r="JQO131" s="152"/>
      <c r="JQP131" s="152"/>
      <c r="JQQ131" s="152"/>
      <c r="JQR131" s="152"/>
      <c r="JQS131" s="152"/>
      <c r="JQT131" s="152"/>
      <c r="JQU131" s="152"/>
      <c r="JQV131" s="152"/>
      <c r="JQW131" s="152"/>
      <c r="JQX131" s="152"/>
      <c r="JQY131" s="152"/>
      <c r="JQZ131" s="152"/>
      <c r="JRA131" s="152"/>
      <c r="JRB131" s="152"/>
      <c r="JRC131" s="152"/>
      <c r="JRD131" s="152"/>
      <c r="JRE131" s="152"/>
      <c r="JRF131" s="152"/>
      <c r="JRG131" s="152"/>
      <c r="JRH131" s="152"/>
      <c r="JRI131" s="152"/>
      <c r="JRJ131" s="152"/>
      <c r="JRK131" s="152"/>
      <c r="JRL131" s="152"/>
      <c r="JRM131" s="152"/>
      <c r="JRN131" s="152"/>
      <c r="JRO131" s="152"/>
      <c r="JRP131" s="152"/>
      <c r="JRQ131" s="152"/>
      <c r="JRR131" s="152"/>
      <c r="JRS131" s="152"/>
      <c r="JRT131" s="152"/>
      <c r="JRU131" s="152"/>
      <c r="JRV131" s="152"/>
      <c r="JRW131" s="152"/>
      <c r="JRX131" s="152"/>
      <c r="JRY131" s="152"/>
      <c r="JRZ131" s="152"/>
      <c r="JSA131" s="152"/>
      <c r="JSB131" s="152"/>
      <c r="JSC131" s="152"/>
      <c r="JSD131" s="152"/>
      <c r="JSE131" s="152"/>
      <c r="JSF131" s="152"/>
      <c r="JSG131" s="152"/>
      <c r="JSH131" s="152"/>
      <c r="JSI131" s="152"/>
      <c r="JSJ131" s="152"/>
      <c r="JSK131" s="152"/>
      <c r="JSL131" s="152"/>
      <c r="JSM131" s="152"/>
      <c r="JSN131" s="152"/>
      <c r="JSO131" s="152"/>
      <c r="JSP131" s="152"/>
      <c r="JSQ131" s="152"/>
      <c r="JSR131" s="152"/>
      <c r="JSS131" s="152"/>
      <c r="JST131" s="152"/>
      <c r="JSU131" s="152"/>
      <c r="JSV131" s="152"/>
      <c r="JSW131" s="152"/>
      <c r="JSX131" s="152"/>
      <c r="JSY131" s="152"/>
      <c r="JSZ131" s="152"/>
      <c r="JTA131" s="152"/>
      <c r="JTB131" s="152"/>
      <c r="JTC131" s="152"/>
      <c r="JTD131" s="152"/>
      <c r="JTE131" s="152"/>
      <c r="JTF131" s="152"/>
      <c r="JTG131" s="152"/>
      <c r="JTH131" s="152"/>
      <c r="JTI131" s="152"/>
      <c r="JTJ131" s="152"/>
      <c r="JTK131" s="152"/>
      <c r="JTL131" s="152"/>
      <c r="JTM131" s="152"/>
      <c r="JTN131" s="152"/>
      <c r="JTO131" s="152"/>
      <c r="JTP131" s="152"/>
      <c r="JTQ131" s="152"/>
      <c r="JTR131" s="152"/>
      <c r="JTS131" s="152"/>
      <c r="JTT131" s="152"/>
      <c r="JTU131" s="152"/>
      <c r="JTV131" s="152"/>
      <c r="JTW131" s="152"/>
      <c r="JTX131" s="152"/>
      <c r="JTY131" s="152"/>
      <c r="JTZ131" s="152"/>
      <c r="JUA131" s="152"/>
      <c r="JUB131" s="152"/>
      <c r="JUC131" s="152"/>
      <c r="JUD131" s="152"/>
      <c r="JUE131" s="152"/>
      <c r="JUF131" s="152"/>
      <c r="JUG131" s="152"/>
      <c r="JUH131" s="152"/>
      <c r="JUI131" s="152"/>
      <c r="JUJ131" s="152"/>
      <c r="JUK131" s="152"/>
      <c r="JUL131" s="152"/>
      <c r="JUM131" s="152"/>
      <c r="JUN131" s="152"/>
      <c r="JUO131" s="152"/>
      <c r="JUP131" s="152"/>
      <c r="JUQ131" s="152"/>
      <c r="JUR131" s="152"/>
      <c r="JUS131" s="152"/>
      <c r="JUT131" s="152"/>
      <c r="JUU131" s="152"/>
      <c r="JUV131" s="152"/>
      <c r="JUW131" s="152"/>
      <c r="JUX131" s="152"/>
      <c r="JUY131" s="152"/>
      <c r="JUZ131" s="152"/>
      <c r="JVA131" s="152"/>
      <c r="JVB131" s="152"/>
      <c r="JVC131" s="152"/>
      <c r="JVD131" s="152"/>
      <c r="JVE131" s="152"/>
      <c r="JVF131" s="152"/>
      <c r="JVG131" s="152"/>
      <c r="JVH131" s="152"/>
      <c r="JVI131" s="152"/>
      <c r="JVJ131" s="152"/>
      <c r="JVK131" s="152"/>
      <c r="JVL131" s="152"/>
      <c r="JVM131" s="152"/>
      <c r="JVN131" s="152"/>
      <c r="JVO131" s="152"/>
      <c r="JVP131" s="152"/>
      <c r="JVQ131" s="152"/>
      <c r="JVR131" s="152"/>
      <c r="JVS131" s="152"/>
      <c r="JVT131" s="152"/>
      <c r="JVU131" s="152"/>
      <c r="JVV131" s="152"/>
      <c r="JVW131" s="152"/>
      <c r="JVX131" s="152"/>
      <c r="JVY131" s="152"/>
      <c r="JVZ131" s="152"/>
      <c r="JWA131" s="152"/>
      <c r="JWB131" s="152"/>
      <c r="JWC131" s="152"/>
      <c r="JWD131" s="152"/>
      <c r="JWE131" s="152"/>
      <c r="JWF131" s="152"/>
      <c r="JWG131" s="152"/>
      <c r="JWH131" s="152"/>
      <c r="JWI131" s="152"/>
      <c r="JWJ131" s="152"/>
      <c r="JWK131" s="152"/>
      <c r="JWL131" s="152"/>
      <c r="JWM131" s="152"/>
      <c r="JWN131" s="152"/>
      <c r="JWO131" s="152"/>
      <c r="JWP131" s="152"/>
      <c r="JWQ131" s="152"/>
      <c r="JWR131" s="152"/>
      <c r="JWS131" s="152"/>
      <c r="JWT131" s="152"/>
      <c r="JWU131" s="152"/>
      <c r="JWV131" s="152"/>
      <c r="JWW131" s="152"/>
      <c r="JWX131" s="152"/>
      <c r="JWY131" s="152"/>
      <c r="JWZ131" s="152"/>
      <c r="JXA131" s="152"/>
      <c r="JXB131" s="152"/>
      <c r="JXC131" s="152"/>
      <c r="JXD131" s="152"/>
      <c r="JXE131" s="152"/>
      <c r="JXF131" s="152"/>
      <c r="JXG131" s="152"/>
      <c r="JXH131" s="152"/>
      <c r="JXI131" s="152"/>
      <c r="JXJ131" s="152"/>
      <c r="JXK131" s="152"/>
      <c r="JXL131" s="152"/>
      <c r="JXM131" s="152"/>
      <c r="JXN131" s="152"/>
      <c r="JXO131" s="152"/>
      <c r="JXP131" s="152"/>
      <c r="JXQ131" s="152"/>
      <c r="JXR131" s="152"/>
      <c r="JXS131" s="152"/>
      <c r="JXT131" s="152"/>
      <c r="JXU131" s="152"/>
      <c r="JXV131" s="152"/>
      <c r="JXW131" s="152"/>
      <c r="JXX131" s="152"/>
      <c r="JXY131" s="152"/>
      <c r="JXZ131" s="152"/>
      <c r="JYA131" s="152"/>
      <c r="JYB131" s="152"/>
      <c r="JYC131" s="152"/>
      <c r="JYD131" s="152"/>
      <c r="JYE131" s="152"/>
      <c r="JYF131" s="152"/>
      <c r="JYG131" s="152"/>
      <c r="JYH131" s="152"/>
      <c r="JYI131" s="152"/>
      <c r="JYJ131" s="152"/>
      <c r="JYK131" s="152"/>
      <c r="JYL131" s="152"/>
      <c r="JYM131" s="152"/>
      <c r="JYN131" s="152"/>
      <c r="JYO131" s="152"/>
      <c r="JYP131" s="152"/>
      <c r="JYQ131" s="152"/>
      <c r="JYR131" s="152"/>
      <c r="JYS131" s="152"/>
      <c r="JYT131" s="152"/>
      <c r="JYU131" s="152"/>
      <c r="JYV131" s="152"/>
      <c r="JYW131" s="152"/>
      <c r="JYX131" s="152"/>
      <c r="JYY131" s="152"/>
      <c r="JYZ131" s="152"/>
      <c r="JZA131" s="152"/>
      <c r="JZB131" s="152"/>
      <c r="JZC131" s="152"/>
      <c r="JZD131" s="152"/>
      <c r="JZE131" s="152"/>
      <c r="JZF131" s="152"/>
      <c r="JZG131" s="152"/>
      <c r="JZH131" s="152"/>
      <c r="JZI131" s="152"/>
      <c r="JZJ131" s="152"/>
      <c r="JZK131" s="152"/>
      <c r="JZL131" s="152"/>
      <c r="JZM131" s="152"/>
      <c r="JZN131" s="152"/>
      <c r="JZO131" s="152"/>
      <c r="JZP131" s="152"/>
      <c r="JZQ131" s="152"/>
      <c r="JZR131" s="152"/>
      <c r="JZS131" s="152"/>
      <c r="JZT131" s="152"/>
      <c r="JZU131" s="152"/>
      <c r="JZV131" s="152"/>
      <c r="JZW131" s="152"/>
      <c r="JZX131" s="152"/>
      <c r="JZY131" s="152"/>
      <c r="JZZ131" s="152"/>
      <c r="KAA131" s="152"/>
      <c r="KAB131" s="152"/>
      <c r="KAC131" s="152"/>
      <c r="KAD131" s="152"/>
      <c r="KAE131" s="152"/>
      <c r="KAF131" s="152"/>
      <c r="KAG131" s="152"/>
      <c r="KAH131" s="152"/>
      <c r="KAI131" s="152"/>
      <c r="KAJ131" s="152"/>
      <c r="KAK131" s="152"/>
      <c r="KAL131" s="152"/>
      <c r="KAM131" s="152"/>
      <c r="KAN131" s="152"/>
      <c r="KAO131" s="152"/>
      <c r="KAP131" s="152"/>
      <c r="KAQ131" s="152"/>
      <c r="KAR131" s="152"/>
      <c r="KAS131" s="152"/>
      <c r="KAT131" s="152"/>
      <c r="KAU131" s="152"/>
      <c r="KAV131" s="152"/>
      <c r="KAW131" s="152"/>
      <c r="KAX131" s="152"/>
      <c r="KAY131" s="152"/>
      <c r="KAZ131" s="152"/>
      <c r="KBA131" s="152"/>
      <c r="KBB131" s="152"/>
      <c r="KBC131" s="152"/>
      <c r="KBD131" s="152"/>
      <c r="KBE131" s="152"/>
      <c r="KBF131" s="152"/>
      <c r="KBG131" s="152"/>
      <c r="KBH131" s="152"/>
      <c r="KBI131" s="152"/>
      <c r="KBJ131" s="152"/>
      <c r="KBK131" s="152"/>
      <c r="KBL131" s="152"/>
      <c r="KBM131" s="152"/>
      <c r="KBN131" s="152"/>
      <c r="KBO131" s="152"/>
      <c r="KBP131" s="152"/>
      <c r="KBQ131" s="152"/>
      <c r="KBR131" s="152"/>
      <c r="KBS131" s="152"/>
      <c r="KBT131" s="152"/>
      <c r="KBU131" s="152"/>
      <c r="KBV131" s="152"/>
      <c r="KBW131" s="152"/>
      <c r="KBX131" s="152"/>
      <c r="KBY131" s="152"/>
      <c r="KBZ131" s="152"/>
      <c r="KCA131" s="152"/>
      <c r="KCB131" s="152"/>
      <c r="KCC131" s="152"/>
      <c r="KCD131" s="152"/>
      <c r="KCE131" s="152"/>
      <c r="KCF131" s="152"/>
      <c r="KCG131" s="152"/>
      <c r="KCH131" s="152"/>
      <c r="KCI131" s="152"/>
      <c r="KCJ131" s="152"/>
      <c r="KCK131" s="152"/>
      <c r="KCL131" s="152"/>
      <c r="KCM131" s="152"/>
      <c r="KCN131" s="152"/>
      <c r="KCO131" s="152"/>
      <c r="KCP131" s="152"/>
      <c r="KCQ131" s="152"/>
      <c r="KCR131" s="152"/>
      <c r="KCS131" s="152"/>
      <c r="KCT131" s="152"/>
      <c r="KCU131" s="152"/>
      <c r="KCV131" s="152"/>
      <c r="KCW131" s="152"/>
      <c r="KCX131" s="152"/>
      <c r="KCY131" s="152"/>
      <c r="KCZ131" s="152"/>
      <c r="KDA131" s="152"/>
      <c r="KDB131" s="152"/>
      <c r="KDC131" s="152"/>
      <c r="KDD131" s="152"/>
      <c r="KDE131" s="152"/>
      <c r="KDF131" s="152"/>
      <c r="KDG131" s="152"/>
      <c r="KDH131" s="152"/>
      <c r="KDI131" s="152"/>
      <c r="KDJ131" s="152"/>
      <c r="KDK131" s="152"/>
      <c r="KDL131" s="152"/>
      <c r="KDM131" s="152"/>
      <c r="KDN131" s="152"/>
      <c r="KDO131" s="152"/>
      <c r="KDP131" s="152"/>
      <c r="KDQ131" s="152"/>
      <c r="KDR131" s="152"/>
      <c r="KDS131" s="152"/>
      <c r="KDT131" s="152"/>
      <c r="KDU131" s="152"/>
      <c r="KDV131" s="152"/>
      <c r="KDW131" s="152"/>
      <c r="KDX131" s="152"/>
      <c r="KDY131" s="152"/>
      <c r="KDZ131" s="152"/>
      <c r="KEA131" s="152"/>
      <c r="KEB131" s="152"/>
      <c r="KEC131" s="152"/>
      <c r="KED131" s="152"/>
      <c r="KEE131" s="152"/>
      <c r="KEF131" s="152"/>
      <c r="KEG131" s="152"/>
      <c r="KEH131" s="152"/>
      <c r="KEI131" s="152"/>
      <c r="KEJ131" s="152"/>
      <c r="KEK131" s="152"/>
      <c r="KEL131" s="152"/>
      <c r="KEM131" s="152"/>
      <c r="KEN131" s="152"/>
      <c r="KEO131" s="152"/>
      <c r="KEP131" s="152"/>
      <c r="KEQ131" s="152"/>
      <c r="KER131" s="152"/>
      <c r="KES131" s="152"/>
      <c r="KET131" s="152"/>
      <c r="KEU131" s="152"/>
      <c r="KEV131" s="152"/>
      <c r="KEW131" s="152"/>
      <c r="KEX131" s="152"/>
      <c r="KEY131" s="152"/>
      <c r="KEZ131" s="152"/>
      <c r="KFA131" s="152"/>
      <c r="KFB131" s="152"/>
      <c r="KFC131" s="152"/>
      <c r="KFD131" s="152"/>
      <c r="KFE131" s="152"/>
      <c r="KFF131" s="152"/>
      <c r="KFG131" s="152"/>
      <c r="KFH131" s="152"/>
      <c r="KFI131" s="152"/>
      <c r="KFJ131" s="152"/>
      <c r="KFK131" s="152"/>
      <c r="KFL131" s="152"/>
      <c r="KFM131" s="152"/>
      <c r="KFN131" s="152"/>
      <c r="KFO131" s="152"/>
      <c r="KFP131" s="152"/>
      <c r="KFQ131" s="152"/>
      <c r="KFR131" s="152"/>
      <c r="KFS131" s="152"/>
      <c r="KFT131" s="152"/>
      <c r="KFU131" s="152"/>
      <c r="KFV131" s="152"/>
      <c r="KFW131" s="152"/>
      <c r="KFX131" s="152"/>
      <c r="KFY131" s="152"/>
      <c r="KFZ131" s="152"/>
      <c r="KGA131" s="152"/>
      <c r="KGB131" s="152"/>
      <c r="KGC131" s="152"/>
      <c r="KGD131" s="152"/>
      <c r="KGE131" s="152"/>
      <c r="KGF131" s="152"/>
      <c r="KGG131" s="152"/>
      <c r="KGH131" s="152"/>
      <c r="KGI131" s="152"/>
      <c r="KGJ131" s="152"/>
      <c r="KGK131" s="152"/>
      <c r="KGL131" s="152"/>
      <c r="KGM131" s="152"/>
      <c r="KGN131" s="152"/>
      <c r="KGO131" s="152"/>
      <c r="KGP131" s="152"/>
      <c r="KGQ131" s="152"/>
      <c r="KGR131" s="152"/>
      <c r="KGS131" s="152"/>
      <c r="KGT131" s="152"/>
      <c r="KGU131" s="152"/>
      <c r="KGV131" s="152"/>
      <c r="KGW131" s="152"/>
      <c r="KGX131" s="152"/>
      <c r="KGY131" s="152"/>
      <c r="KGZ131" s="152"/>
      <c r="KHA131" s="152"/>
      <c r="KHB131" s="152"/>
      <c r="KHC131" s="152"/>
      <c r="KHD131" s="152"/>
      <c r="KHE131" s="152"/>
      <c r="KHF131" s="152"/>
      <c r="KHG131" s="152"/>
      <c r="KHH131" s="152"/>
      <c r="KHI131" s="152"/>
      <c r="KHJ131" s="152"/>
      <c r="KHK131" s="152"/>
      <c r="KHL131" s="152"/>
      <c r="KHM131" s="152"/>
      <c r="KHN131" s="152"/>
      <c r="KHO131" s="152"/>
      <c r="KHP131" s="152"/>
      <c r="KHQ131" s="152"/>
      <c r="KHR131" s="152"/>
      <c r="KHS131" s="152"/>
      <c r="KHT131" s="152"/>
      <c r="KHU131" s="152"/>
      <c r="KHV131" s="152"/>
      <c r="KHW131" s="152"/>
      <c r="KHX131" s="152"/>
      <c r="KHY131" s="152"/>
      <c r="KHZ131" s="152"/>
      <c r="KIA131" s="152"/>
      <c r="KIB131" s="152"/>
      <c r="KIC131" s="152"/>
      <c r="KID131" s="152"/>
      <c r="KIE131" s="152"/>
      <c r="KIF131" s="152"/>
      <c r="KIG131" s="152"/>
      <c r="KIH131" s="152"/>
      <c r="KII131" s="152"/>
      <c r="KIJ131" s="152"/>
      <c r="KIK131" s="152"/>
      <c r="KIL131" s="152"/>
      <c r="KIM131" s="152"/>
      <c r="KIN131" s="152"/>
      <c r="KIO131" s="152"/>
      <c r="KIP131" s="152"/>
      <c r="KIQ131" s="152"/>
      <c r="KIR131" s="152"/>
      <c r="KIS131" s="152"/>
      <c r="KIT131" s="152"/>
      <c r="KIU131" s="152"/>
      <c r="KIV131" s="152"/>
      <c r="KIW131" s="152"/>
      <c r="KIX131" s="152"/>
      <c r="KIY131" s="152"/>
      <c r="KIZ131" s="152"/>
      <c r="KJA131" s="152"/>
      <c r="KJB131" s="152"/>
      <c r="KJC131" s="152"/>
      <c r="KJD131" s="152"/>
      <c r="KJE131" s="152"/>
      <c r="KJF131" s="152"/>
      <c r="KJG131" s="152"/>
      <c r="KJH131" s="152"/>
      <c r="KJI131" s="152"/>
      <c r="KJJ131" s="152"/>
      <c r="KJK131" s="152"/>
      <c r="KJL131" s="152"/>
      <c r="KJM131" s="152"/>
      <c r="KJN131" s="152"/>
      <c r="KJO131" s="152"/>
      <c r="KJP131" s="152"/>
      <c r="KJQ131" s="152"/>
      <c r="KJR131" s="152"/>
      <c r="KJS131" s="152"/>
      <c r="KJT131" s="152"/>
      <c r="KJU131" s="152"/>
      <c r="KJV131" s="152"/>
      <c r="KJW131" s="152"/>
      <c r="KJX131" s="152"/>
      <c r="KJY131" s="152"/>
      <c r="KJZ131" s="152"/>
      <c r="KKA131" s="152"/>
      <c r="KKB131" s="152"/>
      <c r="KKC131" s="152"/>
      <c r="KKD131" s="152"/>
      <c r="KKE131" s="152"/>
      <c r="KKF131" s="152"/>
      <c r="KKG131" s="152"/>
      <c r="KKH131" s="152"/>
      <c r="KKI131" s="152"/>
      <c r="KKJ131" s="152"/>
      <c r="KKK131" s="152"/>
      <c r="KKL131" s="152"/>
      <c r="KKM131" s="152"/>
      <c r="KKN131" s="152"/>
      <c r="KKO131" s="152"/>
      <c r="KKP131" s="152"/>
      <c r="KKQ131" s="152"/>
      <c r="KKR131" s="152"/>
      <c r="KKS131" s="152"/>
      <c r="KKT131" s="152"/>
      <c r="KKU131" s="152"/>
      <c r="KKV131" s="152"/>
      <c r="KKW131" s="152"/>
      <c r="KKX131" s="152"/>
      <c r="KKY131" s="152"/>
      <c r="KKZ131" s="152"/>
      <c r="KLA131" s="152"/>
      <c r="KLB131" s="152"/>
      <c r="KLC131" s="152"/>
      <c r="KLD131" s="152"/>
      <c r="KLE131" s="152"/>
      <c r="KLF131" s="152"/>
      <c r="KLG131" s="152"/>
      <c r="KLH131" s="152"/>
      <c r="KLI131" s="152"/>
      <c r="KLJ131" s="152"/>
      <c r="KLK131" s="152"/>
      <c r="KLL131" s="152"/>
      <c r="KLM131" s="152"/>
      <c r="KLN131" s="152"/>
      <c r="KLO131" s="152"/>
      <c r="KLP131" s="152"/>
      <c r="KLQ131" s="152"/>
      <c r="KLR131" s="152"/>
      <c r="KLS131" s="152"/>
      <c r="KLT131" s="152"/>
      <c r="KLU131" s="152"/>
      <c r="KLV131" s="152"/>
      <c r="KLW131" s="152"/>
      <c r="KLX131" s="152"/>
      <c r="KLY131" s="152"/>
      <c r="KLZ131" s="152"/>
      <c r="KMA131" s="152"/>
      <c r="KMB131" s="152"/>
      <c r="KMC131" s="152"/>
      <c r="KMD131" s="152"/>
      <c r="KME131" s="152"/>
      <c r="KMF131" s="152"/>
      <c r="KMG131" s="152"/>
      <c r="KMH131" s="152"/>
      <c r="KMI131" s="152"/>
      <c r="KMJ131" s="152"/>
      <c r="KMK131" s="152"/>
      <c r="KML131" s="152"/>
      <c r="KMM131" s="152"/>
      <c r="KMN131" s="152"/>
      <c r="KMO131" s="152"/>
      <c r="KMP131" s="152"/>
      <c r="KMQ131" s="152"/>
      <c r="KMR131" s="152"/>
      <c r="KMS131" s="152"/>
      <c r="KMT131" s="152"/>
      <c r="KMU131" s="152"/>
      <c r="KMV131" s="152"/>
      <c r="KMW131" s="152"/>
      <c r="KMX131" s="152"/>
      <c r="KMY131" s="152"/>
      <c r="KMZ131" s="152"/>
      <c r="KNA131" s="152"/>
      <c r="KNB131" s="152"/>
      <c r="KNC131" s="152"/>
      <c r="KND131" s="152"/>
      <c r="KNE131" s="152"/>
      <c r="KNF131" s="152"/>
      <c r="KNG131" s="152"/>
      <c r="KNH131" s="152"/>
      <c r="KNI131" s="152"/>
      <c r="KNJ131" s="152"/>
      <c r="KNK131" s="152"/>
      <c r="KNL131" s="152"/>
      <c r="KNM131" s="152"/>
      <c r="KNN131" s="152"/>
      <c r="KNO131" s="152"/>
      <c r="KNP131" s="152"/>
      <c r="KNQ131" s="152"/>
      <c r="KNR131" s="152"/>
      <c r="KNS131" s="152"/>
      <c r="KNT131" s="152"/>
      <c r="KNU131" s="152"/>
      <c r="KNV131" s="152"/>
      <c r="KNW131" s="152"/>
      <c r="KNX131" s="152"/>
      <c r="KNY131" s="152"/>
      <c r="KNZ131" s="152"/>
      <c r="KOA131" s="152"/>
      <c r="KOB131" s="152"/>
      <c r="KOC131" s="152"/>
      <c r="KOD131" s="152"/>
      <c r="KOE131" s="152"/>
      <c r="KOF131" s="152"/>
      <c r="KOG131" s="152"/>
      <c r="KOH131" s="152"/>
      <c r="KOI131" s="152"/>
      <c r="KOJ131" s="152"/>
      <c r="KOK131" s="152"/>
      <c r="KOL131" s="152"/>
      <c r="KOM131" s="152"/>
      <c r="KON131" s="152"/>
      <c r="KOO131" s="152"/>
      <c r="KOP131" s="152"/>
      <c r="KOQ131" s="152"/>
      <c r="KOR131" s="152"/>
      <c r="KOS131" s="152"/>
      <c r="KOT131" s="152"/>
      <c r="KOU131" s="152"/>
      <c r="KOV131" s="152"/>
      <c r="KOW131" s="152"/>
      <c r="KOX131" s="152"/>
      <c r="KOY131" s="152"/>
      <c r="KOZ131" s="152"/>
      <c r="KPA131" s="152"/>
      <c r="KPB131" s="152"/>
      <c r="KPC131" s="152"/>
      <c r="KPD131" s="152"/>
      <c r="KPE131" s="152"/>
      <c r="KPF131" s="152"/>
      <c r="KPG131" s="152"/>
      <c r="KPH131" s="152"/>
      <c r="KPI131" s="152"/>
      <c r="KPJ131" s="152"/>
      <c r="KPK131" s="152"/>
      <c r="KPL131" s="152"/>
      <c r="KPM131" s="152"/>
      <c r="KPN131" s="152"/>
      <c r="KPO131" s="152"/>
      <c r="KPP131" s="152"/>
      <c r="KPQ131" s="152"/>
      <c r="KPR131" s="152"/>
      <c r="KPS131" s="152"/>
      <c r="KPT131" s="152"/>
      <c r="KPU131" s="152"/>
      <c r="KPV131" s="152"/>
      <c r="KPW131" s="152"/>
      <c r="KPX131" s="152"/>
      <c r="KPY131" s="152"/>
      <c r="KPZ131" s="152"/>
      <c r="KQA131" s="152"/>
      <c r="KQB131" s="152"/>
      <c r="KQC131" s="152"/>
      <c r="KQD131" s="152"/>
      <c r="KQE131" s="152"/>
      <c r="KQF131" s="152"/>
      <c r="KQG131" s="152"/>
      <c r="KQH131" s="152"/>
      <c r="KQI131" s="152"/>
      <c r="KQJ131" s="152"/>
      <c r="KQK131" s="152"/>
      <c r="KQL131" s="152"/>
      <c r="KQM131" s="152"/>
      <c r="KQN131" s="152"/>
      <c r="KQO131" s="152"/>
      <c r="KQP131" s="152"/>
      <c r="KQQ131" s="152"/>
      <c r="KQR131" s="152"/>
      <c r="KQS131" s="152"/>
      <c r="KQT131" s="152"/>
      <c r="KQU131" s="152"/>
      <c r="KQV131" s="152"/>
      <c r="KQW131" s="152"/>
      <c r="KQX131" s="152"/>
      <c r="KQY131" s="152"/>
      <c r="KQZ131" s="152"/>
      <c r="KRA131" s="152"/>
      <c r="KRB131" s="152"/>
      <c r="KRC131" s="152"/>
      <c r="KRD131" s="152"/>
      <c r="KRE131" s="152"/>
      <c r="KRF131" s="152"/>
      <c r="KRG131" s="152"/>
      <c r="KRH131" s="152"/>
      <c r="KRI131" s="152"/>
      <c r="KRJ131" s="152"/>
      <c r="KRK131" s="152"/>
      <c r="KRL131" s="152"/>
      <c r="KRM131" s="152"/>
      <c r="KRN131" s="152"/>
      <c r="KRO131" s="152"/>
      <c r="KRP131" s="152"/>
      <c r="KRQ131" s="152"/>
      <c r="KRR131" s="152"/>
      <c r="KRS131" s="152"/>
      <c r="KRT131" s="152"/>
      <c r="KRU131" s="152"/>
      <c r="KRV131" s="152"/>
      <c r="KRW131" s="152"/>
      <c r="KRX131" s="152"/>
      <c r="KRY131" s="152"/>
      <c r="KRZ131" s="152"/>
      <c r="KSA131" s="152"/>
      <c r="KSB131" s="152"/>
      <c r="KSC131" s="152"/>
      <c r="KSD131" s="152"/>
      <c r="KSE131" s="152"/>
      <c r="KSF131" s="152"/>
      <c r="KSG131" s="152"/>
      <c r="KSH131" s="152"/>
      <c r="KSI131" s="152"/>
      <c r="KSJ131" s="152"/>
      <c r="KSK131" s="152"/>
      <c r="KSL131" s="152"/>
      <c r="KSM131" s="152"/>
      <c r="KSN131" s="152"/>
      <c r="KSO131" s="152"/>
      <c r="KSP131" s="152"/>
      <c r="KSQ131" s="152"/>
      <c r="KSR131" s="152"/>
      <c r="KSS131" s="152"/>
      <c r="KST131" s="152"/>
      <c r="KSU131" s="152"/>
      <c r="KSV131" s="152"/>
      <c r="KSW131" s="152"/>
      <c r="KSX131" s="152"/>
      <c r="KSY131" s="152"/>
      <c r="KSZ131" s="152"/>
      <c r="KTA131" s="152"/>
      <c r="KTB131" s="152"/>
      <c r="KTC131" s="152"/>
      <c r="KTD131" s="152"/>
      <c r="KTE131" s="152"/>
      <c r="KTF131" s="152"/>
      <c r="KTG131" s="152"/>
      <c r="KTH131" s="152"/>
      <c r="KTI131" s="152"/>
      <c r="KTJ131" s="152"/>
      <c r="KTK131" s="152"/>
      <c r="KTL131" s="152"/>
      <c r="KTM131" s="152"/>
      <c r="KTN131" s="152"/>
      <c r="KTO131" s="152"/>
      <c r="KTP131" s="152"/>
      <c r="KTQ131" s="152"/>
      <c r="KTR131" s="152"/>
      <c r="KTS131" s="152"/>
      <c r="KTT131" s="152"/>
      <c r="KTU131" s="152"/>
      <c r="KTV131" s="152"/>
      <c r="KTW131" s="152"/>
      <c r="KTX131" s="152"/>
      <c r="KTY131" s="152"/>
      <c r="KTZ131" s="152"/>
      <c r="KUA131" s="152"/>
      <c r="KUB131" s="152"/>
      <c r="KUC131" s="152"/>
      <c r="KUD131" s="152"/>
      <c r="KUE131" s="152"/>
      <c r="KUF131" s="152"/>
      <c r="KUG131" s="152"/>
      <c r="KUH131" s="152"/>
      <c r="KUI131" s="152"/>
      <c r="KUJ131" s="152"/>
      <c r="KUK131" s="152"/>
      <c r="KUL131" s="152"/>
      <c r="KUM131" s="152"/>
      <c r="KUN131" s="152"/>
      <c r="KUO131" s="152"/>
      <c r="KUP131" s="152"/>
      <c r="KUQ131" s="152"/>
      <c r="KUR131" s="152"/>
      <c r="KUS131" s="152"/>
      <c r="KUT131" s="152"/>
      <c r="KUU131" s="152"/>
      <c r="KUV131" s="152"/>
      <c r="KUW131" s="152"/>
      <c r="KUX131" s="152"/>
      <c r="KUY131" s="152"/>
      <c r="KUZ131" s="152"/>
      <c r="KVA131" s="152"/>
      <c r="KVB131" s="152"/>
      <c r="KVC131" s="152"/>
      <c r="KVD131" s="152"/>
      <c r="KVE131" s="152"/>
      <c r="KVF131" s="152"/>
      <c r="KVG131" s="152"/>
      <c r="KVH131" s="152"/>
      <c r="KVI131" s="152"/>
      <c r="KVJ131" s="152"/>
      <c r="KVK131" s="152"/>
      <c r="KVL131" s="152"/>
      <c r="KVM131" s="152"/>
      <c r="KVN131" s="152"/>
      <c r="KVO131" s="152"/>
      <c r="KVP131" s="152"/>
      <c r="KVQ131" s="152"/>
      <c r="KVR131" s="152"/>
      <c r="KVS131" s="152"/>
      <c r="KVT131" s="152"/>
      <c r="KVU131" s="152"/>
      <c r="KVV131" s="152"/>
      <c r="KVW131" s="152"/>
      <c r="KVX131" s="152"/>
      <c r="KVY131" s="152"/>
      <c r="KVZ131" s="152"/>
      <c r="KWA131" s="152"/>
      <c r="KWB131" s="152"/>
      <c r="KWC131" s="152"/>
      <c r="KWD131" s="152"/>
      <c r="KWE131" s="152"/>
      <c r="KWF131" s="152"/>
      <c r="KWG131" s="152"/>
      <c r="KWH131" s="152"/>
      <c r="KWI131" s="152"/>
      <c r="KWJ131" s="152"/>
      <c r="KWK131" s="152"/>
      <c r="KWL131" s="152"/>
      <c r="KWM131" s="152"/>
      <c r="KWN131" s="152"/>
      <c r="KWO131" s="152"/>
      <c r="KWP131" s="152"/>
      <c r="KWQ131" s="152"/>
      <c r="KWR131" s="152"/>
      <c r="KWS131" s="152"/>
      <c r="KWT131" s="152"/>
      <c r="KWU131" s="152"/>
      <c r="KWV131" s="152"/>
      <c r="KWW131" s="152"/>
      <c r="KWX131" s="152"/>
      <c r="KWY131" s="152"/>
      <c r="KWZ131" s="152"/>
      <c r="KXA131" s="152"/>
      <c r="KXB131" s="152"/>
      <c r="KXC131" s="152"/>
      <c r="KXD131" s="152"/>
      <c r="KXE131" s="152"/>
      <c r="KXF131" s="152"/>
      <c r="KXG131" s="152"/>
      <c r="KXH131" s="152"/>
      <c r="KXI131" s="152"/>
      <c r="KXJ131" s="152"/>
      <c r="KXK131" s="152"/>
      <c r="KXL131" s="152"/>
      <c r="KXM131" s="152"/>
      <c r="KXN131" s="152"/>
      <c r="KXO131" s="152"/>
      <c r="KXP131" s="152"/>
      <c r="KXQ131" s="152"/>
      <c r="KXR131" s="152"/>
      <c r="KXS131" s="152"/>
      <c r="KXT131" s="152"/>
      <c r="KXU131" s="152"/>
      <c r="KXV131" s="152"/>
      <c r="KXW131" s="152"/>
      <c r="KXX131" s="152"/>
      <c r="KXY131" s="152"/>
      <c r="KXZ131" s="152"/>
      <c r="KYA131" s="152"/>
      <c r="KYB131" s="152"/>
      <c r="KYC131" s="152"/>
      <c r="KYD131" s="152"/>
      <c r="KYE131" s="152"/>
      <c r="KYF131" s="152"/>
      <c r="KYG131" s="152"/>
      <c r="KYH131" s="152"/>
      <c r="KYI131" s="152"/>
      <c r="KYJ131" s="152"/>
      <c r="KYK131" s="152"/>
      <c r="KYL131" s="152"/>
      <c r="KYM131" s="152"/>
      <c r="KYN131" s="152"/>
      <c r="KYO131" s="152"/>
      <c r="KYP131" s="152"/>
      <c r="KYQ131" s="152"/>
      <c r="KYR131" s="152"/>
      <c r="KYS131" s="152"/>
      <c r="KYT131" s="152"/>
      <c r="KYU131" s="152"/>
      <c r="KYV131" s="152"/>
      <c r="KYW131" s="152"/>
      <c r="KYX131" s="152"/>
      <c r="KYY131" s="152"/>
      <c r="KYZ131" s="152"/>
      <c r="KZA131" s="152"/>
      <c r="KZB131" s="152"/>
      <c r="KZC131" s="152"/>
      <c r="KZD131" s="152"/>
      <c r="KZE131" s="152"/>
      <c r="KZF131" s="152"/>
      <c r="KZG131" s="152"/>
      <c r="KZH131" s="152"/>
      <c r="KZI131" s="152"/>
      <c r="KZJ131" s="152"/>
      <c r="KZK131" s="152"/>
      <c r="KZL131" s="152"/>
      <c r="KZM131" s="152"/>
      <c r="KZN131" s="152"/>
      <c r="KZO131" s="152"/>
      <c r="KZP131" s="152"/>
      <c r="KZQ131" s="152"/>
      <c r="KZR131" s="152"/>
      <c r="KZS131" s="152"/>
      <c r="KZT131" s="152"/>
      <c r="KZU131" s="152"/>
      <c r="KZV131" s="152"/>
      <c r="KZW131" s="152"/>
      <c r="KZX131" s="152"/>
      <c r="KZY131" s="152"/>
      <c r="KZZ131" s="152"/>
      <c r="LAA131" s="152"/>
      <c r="LAB131" s="152"/>
      <c r="LAC131" s="152"/>
      <c r="LAD131" s="152"/>
      <c r="LAE131" s="152"/>
      <c r="LAF131" s="152"/>
      <c r="LAG131" s="152"/>
      <c r="LAH131" s="152"/>
      <c r="LAI131" s="152"/>
      <c r="LAJ131" s="152"/>
      <c r="LAK131" s="152"/>
      <c r="LAL131" s="152"/>
      <c r="LAM131" s="152"/>
      <c r="LAN131" s="152"/>
      <c r="LAO131" s="152"/>
      <c r="LAP131" s="152"/>
      <c r="LAQ131" s="152"/>
      <c r="LAR131" s="152"/>
      <c r="LAS131" s="152"/>
      <c r="LAT131" s="152"/>
      <c r="LAU131" s="152"/>
      <c r="LAV131" s="152"/>
      <c r="LAW131" s="152"/>
      <c r="LAX131" s="152"/>
      <c r="LAY131" s="152"/>
      <c r="LAZ131" s="152"/>
      <c r="LBA131" s="152"/>
      <c r="LBB131" s="152"/>
      <c r="LBC131" s="152"/>
      <c r="LBD131" s="152"/>
      <c r="LBE131" s="152"/>
      <c r="LBF131" s="152"/>
      <c r="LBG131" s="152"/>
      <c r="LBH131" s="152"/>
      <c r="LBI131" s="152"/>
      <c r="LBJ131" s="152"/>
      <c r="LBK131" s="152"/>
      <c r="LBL131" s="152"/>
      <c r="LBM131" s="152"/>
      <c r="LBN131" s="152"/>
      <c r="LBO131" s="152"/>
      <c r="LBP131" s="152"/>
      <c r="LBQ131" s="152"/>
      <c r="LBR131" s="152"/>
      <c r="LBS131" s="152"/>
      <c r="LBT131" s="152"/>
      <c r="LBU131" s="152"/>
      <c r="LBV131" s="152"/>
      <c r="LBW131" s="152"/>
      <c r="LBX131" s="152"/>
      <c r="LBY131" s="152"/>
      <c r="LBZ131" s="152"/>
      <c r="LCA131" s="152"/>
      <c r="LCB131" s="152"/>
      <c r="LCC131" s="152"/>
      <c r="LCD131" s="152"/>
      <c r="LCE131" s="152"/>
      <c r="LCF131" s="152"/>
      <c r="LCG131" s="152"/>
      <c r="LCH131" s="152"/>
      <c r="LCI131" s="152"/>
      <c r="LCJ131" s="152"/>
      <c r="LCK131" s="152"/>
      <c r="LCL131" s="152"/>
      <c r="LCM131" s="152"/>
      <c r="LCN131" s="152"/>
      <c r="LCO131" s="152"/>
      <c r="LCP131" s="152"/>
      <c r="LCQ131" s="152"/>
      <c r="LCR131" s="152"/>
      <c r="LCS131" s="152"/>
      <c r="LCT131" s="152"/>
      <c r="LCU131" s="152"/>
      <c r="LCV131" s="152"/>
      <c r="LCW131" s="152"/>
      <c r="LCX131" s="152"/>
      <c r="LCY131" s="152"/>
      <c r="LCZ131" s="152"/>
      <c r="LDA131" s="152"/>
      <c r="LDB131" s="152"/>
      <c r="LDC131" s="152"/>
      <c r="LDD131" s="152"/>
      <c r="LDE131" s="152"/>
      <c r="LDF131" s="152"/>
      <c r="LDG131" s="152"/>
      <c r="LDH131" s="152"/>
      <c r="LDI131" s="152"/>
      <c r="LDJ131" s="152"/>
      <c r="LDK131" s="152"/>
      <c r="LDL131" s="152"/>
      <c r="LDM131" s="152"/>
      <c r="LDN131" s="152"/>
      <c r="LDO131" s="152"/>
      <c r="LDP131" s="152"/>
      <c r="LDQ131" s="152"/>
      <c r="LDR131" s="152"/>
      <c r="LDS131" s="152"/>
      <c r="LDT131" s="152"/>
      <c r="LDU131" s="152"/>
      <c r="LDV131" s="152"/>
      <c r="LDW131" s="152"/>
      <c r="LDX131" s="152"/>
      <c r="LDY131" s="152"/>
      <c r="LDZ131" s="152"/>
      <c r="LEA131" s="152"/>
      <c r="LEB131" s="152"/>
      <c r="LEC131" s="152"/>
      <c r="LED131" s="152"/>
      <c r="LEE131" s="152"/>
      <c r="LEF131" s="152"/>
      <c r="LEG131" s="152"/>
      <c r="LEH131" s="152"/>
      <c r="LEI131" s="152"/>
      <c r="LEJ131" s="152"/>
      <c r="LEK131" s="152"/>
      <c r="LEL131" s="152"/>
      <c r="LEM131" s="152"/>
      <c r="LEN131" s="152"/>
      <c r="LEO131" s="152"/>
      <c r="LEP131" s="152"/>
      <c r="LEQ131" s="152"/>
      <c r="LER131" s="152"/>
      <c r="LES131" s="152"/>
      <c r="LET131" s="152"/>
      <c r="LEU131" s="152"/>
      <c r="LEV131" s="152"/>
      <c r="LEW131" s="152"/>
      <c r="LEX131" s="152"/>
      <c r="LEY131" s="152"/>
      <c r="LEZ131" s="152"/>
      <c r="LFA131" s="152"/>
      <c r="LFB131" s="152"/>
      <c r="LFC131" s="152"/>
      <c r="LFD131" s="152"/>
      <c r="LFE131" s="152"/>
      <c r="LFF131" s="152"/>
      <c r="LFG131" s="152"/>
      <c r="LFH131" s="152"/>
      <c r="LFI131" s="152"/>
      <c r="LFJ131" s="152"/>
      <c r="LFK131" s="152"/>
      <c r="LFL131" s="152"/>
      <c r="LFM131" s="152"/>
      <c r="LFN131" s="152"/>
      <c r="LFO131" s="152"/>
      <c r="LFP131" s="152"/>
      <c r="LFQ131" s="152"/>
      <c r="LFR131" s="152"/>
      <c r="LFS131" s="152"/>
      <c r="LFT131" s="152"/>
      <c r="LFU131" s="152"/>
      <c r="LFV131" s="152"/>
      <c r="LFW131" s="152"/>
      <c r="LFX131" s="152"/>
      <c r="LFY131" s="152"/>
      <c r="LFZ131" s="152"/>
      <c r="LGA131" s="152"/>
      <c r="LGB131" s="152"/>
      <c r="LGC131" s="152"/>
      <c r="LGD131" s="152"/>
      <c r="LGE131" s="152"/>
      <c r="LGF131" s="152"/>
      <c r="LGG131" s="152"/>
      <c r="LGH131" s="152"/>
      <c r="LGI131" s="152"/>
      <c r="LGJ131" s="152"/>
      <c r="LGK131" s="152"/>
      <c r="LGL131" s="152"/>
      <c r="LGM131" s="152"/>
      <c r="LGN131" s="152"/>
      <c r="LGO131" s="152"/>
      <c r="LGP131" s="152"/>
      <c r="LGQ131" s="152"/>
      <c r="LGR131" s="152"/>
      <c r="LGS131" s="152"/>
      <c r="LGT131" s="152"/>
      <c r="LGU131" s="152"/>
      <c r="LGV131" s="152"/>
      <c r="LGW131" s="152"/>
      <c r="LGX131" s="152"/>
      <c r="LGY131" s="152"/>
      <c r="LGZ131" s="152"/>
      <c r="LHA131" s="152"/>
      <c r="LHB131" s="152"/>
      <c r="LHC131" s="152"/>
      <c r="LHD131" s="152"/>
      <c r="LHE131" s="152"/>
      <c r="LHF131" s="152"/>
      <c r="LHG131" s="152"/>
      <c r="LHH131" s="152"/>
      <c r="LHI131" s="152"/>
      <c r="LHJ131" s="152"/>
      <c r="LHK131" s="152"/>
      <c r="LHL131" s="152"/>
      <c r="LHM131" s="152"/>
      <c r="LHN131" s="152"/>
      <c r="LHO131" s="152"/>
      <c r="LHP131" s="152"/>
      <c r="LHQ131" s="152"/>
      <c r="LHR131" s="152"/>
      <c r="LHS131" s="152"/>
      <c r="LHT131" s="152"/>
      <c r="LHU131" s="152"/>
      <c r="LHV131" s="152"/>
      <c r="LHW131" s="152"/>
      <c r="LHX131" s="152"/>
      <c r="LHY131" s="152"/>
      <c r="LHZ131" s="152"/>
      <c r="LIA131" s="152"/>
      <c r="LIB131" s="152"/>
      <c r="LIC131" s="152"/>
      <c r="LID131" s="152"/>
      <c r="LIE131" s="152"/>
      <c r="LIF131" s="152"/>
      <c r="LIG131" s="152"/>
      <c r="LIH131" s="152"/>
      <c r="LII131" s="152"/>
      <c r="LIJ131" s="152"/>
      <c r="LIK131" s="152"/>
      <c r="LIL131" s="152"/>
      <c r="LIM131" s="152"/>
      <c r="LIN131" s="152"/>
      <c r="LIO131" s="152"/>
      <c r="LIP131" s="152"/>
      <c r="LIQ131" s="152"/>
      <c r="LIR131" s="152"/>
      <c r="LIS131" s="152"/>
      <c r="LIT131" s="152"/>
      <c r="LIU131" s="152"/>
      <c r="LIV131" s="152"/>
      <c r="LIW131" s="152"/>
      <c r="LIX131" s="152"/>
      <c r="LIY131" s="152"/>
      <c r="LIZ131" s="152"/>
      <c r="LJA131" s="152"/>
      <c r="LJB131" s="152"/>
      <c r="LJC131" s="152"/>
      <c r="LJD131" s="152"/>
      <c r="LJE131" s="152"/>
      <c r="LJF131" s="152"/>
      <c r="LJG131" s="152"/>
      <c r="LJH131" s="152"/>
      <c r="LJI131" s="152"/>
      <c r="LJJ131" s="152"/>
      <c r="LJK131" s="152"/>
      <c r="LJL131" s="152"/>
      <c r="LJM131" s="152"/>
      <c r="LJN131" s="152"/>
      <c r="LJO131" s="152"/>
      <c r="LJP131" s="152"/>
      <c r="LJQ131" s="152"/>
      <c r="LJR131" s="152"/>
      <c r="LJS131" s="152"/>
      <c r="LJT131" s="152"/>
      <c r="LJU131" s="152"/>
      <c r="LJV131" s="152"/>
      <c r="LJW131" s="152"/>
      <c r="LJX131" s="152"/>
      <c r="LJY131" s="152"/>
      <c r="LJZ131" s="152"/>
      <c r="LKA131" s="152"/>
      <c r="LKB131" s="152"/>
      <c r="LKC131" s="152"/>
      <c r="LKD131" s="152"/>
      <c r="LKE131" s="152"/>
      <c r="LKF131" s="152"/>
      <c r="LKG131" s="152"/>
      <c r="LKH131" s="152"/>
      <c r="LKI131" s="152"/>
      <c r="LKJ131" s="152"/>
      <c r="LKK131" s="152"/>
      <c r="LKL131" s="152"/>
      <c r="LKM131" s="152"/>
      <c r="LKN131" s="152"/>
      <c r="LKO131" s="152"/>
      <c r="LKP131" s="152"/>
      <c r="LKQ131" s="152"/>
      <c r="LKR131" s="152"/>
      <c r="LKS131" s="152"/>
      <c r="LKT131" s="152"/>
      <c r="LKU131" s="152"/>
      <c r="LKV131" s="152"/>
      <c r="LKW131" s="152"/>
      <c r="LKX131" s="152"/>
      <c r="LKY131" s="152"/>
      <c r="LKZ131" s="152"/>
      <c r="LLA131" s="152"/>
      <c r="LLB131" s="152"/>
      <c r="LLC131" s="152"/>
      <c r="LLD131" s="152"/>
      <c r="LLE131" s="152"/>
      <c r="LLF131" s="152"/>
      <c r="LLG131" s="152"/>
      <c r="LLH131" s="152"/>
      <c r="LLI131" s="152"/>
      <c r="LLJ131" s="152"/>
      <c r="LLK131" s="152"/>
      <c r="LLL131" s="152"/>
      <c r="LLM131" s="152"/>
      <c r="LLN131" s="152"/>
      <c r="LLO131" s="152"/>
      <c r="LLP131" s="152"/>
      <c r="LLQ131" s="152"/>
      <c r="LLR131" s="152"/>
      <c r="LLS131" s="152"/>
      <c r="LLT131" s="152"/>
      <c r="LLU131" s="152"/>
      <c r="LLV131" s="152"/>
      <c r="LLW131" s="152"/>
      <c r="LLX131" s="152"/>
      <c r="LLY131" s="152"/>
      <c r="LLZ131" s="152"/>
      <c r="LMA131" s="152"/>
      <c r="LMB131" s="152"/>
      <c r="LMC131" s="152"/>
      <c r="LMD131" s="152"/>
      <c r="LME131" s="152"/>
      <c r="LMF131" s="152"/>
      <c r="LMG131" s="152"/>
      <c r="LMH131" s="152"/>
      <c r="LMI131" s="152"/>
      <c r="LMJ131" s="152"/>
      <c r="LMK131" s="152"/>
      <c r="LML131" s="152"/>
      <c r="LMM131" s="152"/>
      <c r="LMN131" s="152"/>
      <c r="LMO131" s="152"/>
      <c r="LMP131" s="152"/>
      <c r="LMQ131" s="152"/>
      <c r="LMR131" s="152"/>
      <c r="LMS131" s="152"/>
      <c r="LMT131" s="152"/>
      <c r="LMU131" s="152"/>
      <c r="LMV131" s="152"/>
      <c r="LMW131" s="152"/>
      <c r="LMX131" s="152"/>
      <c r="LMY131" s="152"/>
      <c r="LMZ131" s="152"/>
      <c r="LNA131" s="152"/>
      <c r="LNB131" s="152"/>
      <c r="LNC131" s="152"/>
      <c r="LND131" s="152"/>
      <c r="LNE131" s="152"/>
      <c r="LNF131" s="152"/>
      <c r="LNG131" s="152"/>
      <c r="LNH131" s="152"/>
      <c r="LNI131" s="152"/>
      <c r="LNJ131" s="152"/>
      <c r="LNK131" s="152"/>
      <c r="LNL131" s="152"/>
      <c r="LNM131" s="152"/>
      <c r="LNN131" s="152"/>
      <c r="LNO131" s="152"/>
      <c r="LNP131" s="152"/>
      <c r="LNQ131" s="152"/>
      <c r="LNR131" s="152"/>
      <c r="LNS131" s="152"/>
      <c r="LNT131" s="152"/>
      <c r="LNU131" s="152"/>
      <c r="LNV131" s="152"/>
      <c r="LNW131" s="152"/>
      <c r="LNX131" s="152"/>
      <c r="LNY131" s="152"/>
      <c r="LNZ131" s="152"/>
      <c r="LOA131" s="152"/>
      <c r="LOB131" s="152"/>
      <c r="LOC131" s="152"/>
      <c r="LOD131" s="152"/>
      <c r="LOE131" s="152"/>
      <c r="LOF131" s="152"/>
      <c r="LOG131" s="152"/>
      <c r="LOH131" s="152"/>
      <c r="LOI131" s="152"/>
      <c r="LOJ131" s="152"/>
      <c r="LOK131" s="152"/>
      <c r="LOL131" s="152"/>
      <c r="LOM131" s="152"/>
      <c r="LON131" s="152"/>
      <c r="LOO131" s="152"/>
      <c r="LOP131" s="152"/>
      <c r="LOQ131" s="152"/>
      <c r="LOR131" s="152"/>
      <c r="LOS131" s="152"/>
      <c r="LOT131" s="152"/>
      <c r="LOU131" s="152"/>
      <c r="LOV131" s="152"/>
      <c r="LOW131" s="152"/>
      <c r="LOX131" s="152"/>
      <c r="LOY131" s="152"/>
      <c r="LOZ131" s="152"/>
      <c r="LPA131" s="152"/>
      <c r="LPB131" s="152"/>
      <c r="LPC131" s="152"/>
      <c r="LPD131" s="152"/>
      <c r="LPE131" s="152"/>
      <c r="LPF131" s="152"/>
      <c r="LPG131" s="152"/>
      <c r="LPH131" s="152"/>
      <c r="LPI131" s="152"/>
      <c r="LPJ131" s="152"/>
      <c r="LPK131" s="152"/>
      <c r="LPL131" s="152"/>
      <c r="LPM131" s="152"/>
      <c r="LPN131" s="152"/>
      <c r="LPO131" s="152"/>
      <c r="LPP131" s="152"/>
      <c r="LPQ131" s="152"/>
      <c r="LPR131" s="152"/>
      <c r="LPS131" s="152"/>
      <c r="LPT131" s="152"/>
      <c r="LPU131" s="152"/>
      <c r="LPV131" s="152"/>
      <c r="LPW131" s="152"/>
      <c r="LPX131" s="152"/>
      <c r="LPY131" s="152"/>
      <c r="LPZ131" s="152"/>
      <c r="LQA131" s="152"/>
      <c r="LQB131" s="152"/>
      <c r="LQC131" s="152"/>
      <c r="LQD131" s="152"/>
      <c r="LQE131" s="152"/>
      <c r="LQF131" s="152"/>
      <c r="LQG131" s="152"/>
      <c r="LQH131" s="152"/>
      <c r="LQI131" s="152"/>
      <c r="LQJ131" s="152"/>
      <c r="LQK131" s="152"/>
      <c r="LQL131" s="152"/>
      <c r="LQM131" s="152"/>
      <c r="LQN131" s="152"/>
      <c r="LQO131" s="152"/>
      <c r="LQP131" s="152"/>
      <c r="LQQ131" s="152"/>
      <c r="LQR131" s="152"/>
      <c r="LQS131" s="152"/>
      <c r="LQT131" s="152"/>
      <c r="LQU131" s="152"/>
      <c r="LQV131" s="152"/>
      <c r="LQW131" s="152"/>
      <c r="LQX131" s="152"/>
      <c r="LQY131" s="152"/>
      <c r="LQZ131" s="152"/>
      <c r="LRA131" s="152"/>
      <c r="LRB131" s="152"/>
      <c r="LRC131" s="152"/>
      <c r="LRD131" s="152"/>
      <c r="LRE131" s="152"/>
      <c r="LRF131" s="152"/>
      <c r="LRG131" s="152"/>
      <c r="LRH131" s="152"/>
      <c r="LRI131" s="152"/>
      <c r="LRJ131" s="152"/>
      <c r="LRK131" s="152"/>
      <c r="LRL131" s="152"/>
      <c r="LRM131" s="152"/>
      <c r="LRN131" s="152"/>
      <c r="LRO131" s="152"/>
      <c r="LRP131" s="152"/>
      <c r="LRQ131" s="152"/>
      <c r="LRR131" s="152"/>
      <c r="LRS131" s="152"/>
      <c r="LRT131" s="152"/>
      <c r="LRU131" s="152"/>
      <c r="LRV131" s="152"/>
      <c r="LRW131" s="152"/>
      <c r="LRX131" s="152"/>
      <c r="LRY131" s="152"/>
      <c r="LRZ131" s="152"/>
      <c r="LSA131" s="152"/>
      <c r="LSB131" s="152"/>
      <c r="LSC131" s="152"/>
      <c r="LSD131" s="152"/>
      <c r="LSE131" s="152"/>
      <c r="LSF131" s="152"/>
      <c r="LSG131" s="152"/>
      <c r="LSH131" s="152"/>
      <c r="LSI131" s="152"/>
      <c r="LSJ131" s="152"/>
      <c r="LSK131" s="152"/>
      <c r="LSL131" s="152"/>
      <c r="LSM131" s="152"/>
      <c r="LSN131" s="152"/>
      <c r="LSO131" s="152"/>
      <c r="LSP131" s="152"/>
      <c r="LSQ131" s="152"/>
      <c r="LSR131" s="152"/>
      <c r="LSS131" s="152"/>
      <c r="LST131" s="152"/>
      <c r="LSU131" s="152"/>
      <c r="LSV131" s="152"/>
      <c r="LSW131" s="152"/>
      <c r="LSX131" s="152"/>
      <c r="LSY131" s="152"/>
      <c r="LSZ131" s="152"/>
      <c r="LTA131" s="152"/>
      <c r="LTB131" s="152"/>
      <c r="LTC131" s="152"/>
      <c r="LTD131" s="152"/>
      <c r="LTE131" s="152"/>
      <c r="LTF131" s="152"/>
      <c r="LTG131" s="152"/>
      <c r="LTH131" s="152"/>
      <c r="LTI131" s="152"/>
      <c r="LTJ131" s="152"/>
      <c r="LTK131" s="152"/>
      <c r="LTL131" s="152"/>
      <c r="LTM131" s="152"/>
      <c r="LTN131" s="152"/>
      <c r="LTO131" s="152"/>
      <c r="LTP131" s="152"/>
      <c r="LTQ131" s="152"/>
      <c r="LTR131" s="152"/>
      <c r="LTS131" s="152"/>
      <c r="LTT131" s="152"/>
      <c r="LTU131" s="152"/>
      <c r="LTV131" s="152"/>
      <c r="LTW131" s="152"/>
      <c r="LTX131" s="152"/>
      <c r="LTY131" s="152"/>
      <c r="LTZ131" s="152"/>
      <c r="LUA131" s="152"/>
      <c r="LUB131" s="152"/>
      <c r="LUC131" s="152"/>
      <c r="LUD131" s="152"/>
      <c r="LUE131" s="152"/>
      <c r="LUF131" s="152"/>
      <c r="LUG131" s="152"/>
      <c r="LUH131" s="152"/>
      <c r="LUI131" s="152"/>
      <c r="LUJ131" s="152"/>
      <c r="LUK131" s="152"/>
      <c r="LUL131" s="152"/>
      <c r="LUM131" s="152"/>
      <c r="LUN131" s="152"/>
      <c r="LUO131" s="152"/>
      <c r="LUP131" s="152"/>
      <c r="LUQ131" s="152"/>
      <c r="LUR131" s="152"/>
      <c r="LUS131" s="152"/>
      <c r="LUT131" s="152"/>
      <c r="LUU131" s="152"/>
      <c r="LUV131" s="152"/>
      <c r="LUW131" s="152"/>
      <c r="LUX131" s="152"/>
      <c r="LUY131" s="152"/>
      <c r="LUZ131" s="152"/>
      <c r="LVA131" s="152"/>
      <c r="LVB131" s="152"/>
      <c r="LVC131" s="152"/>
      <c r="LVD131" s="152"/>
      <c r="LVE131" s="152"/>
      <c r="LVF131" s="152"/>
      <c r="LVG131" s="152"/>
      <c r="LVH131" s="152"/>
      <c r="LVI131" s="152"/>
      <c r="LVJ131" s="152"/>
      <c r="LVK131" s="152"/>
      <c r="LVL131" s="152"/>
      <c r="LVM131" s="152"/>
      <c r="LVN131" s="152"/>
      <c r="LVO131" s="152"/>
      <c r="LVP131" s="152"/>
      <c r="LVQ131" s="152"/>
      <c r="LVR131" s="152"/>
      <c r="LVS131" s="152"/>
      <c r="LVT131" s="152"/>
      <c r="LVU131" s="152"/>
      <c r="LVV131" s="152"/>
      <c r="LVW131" s="152"/>
      <c r="LVX131" s="152"/>
      <c r="LVY131" s="152"/>
      <c r="LVZ131" s="152"/>
      <c r="LWA131" s="152"/>
      <c r="LWB131" s="152"/>
      <c r="LWC131" s="152"/>
      <c r="LWD131" s="152"/>
      <c r="LWE131" s="152"/>
      <c r="LWF131" s="152"/>
      <c r="LWG131" s="152"/>
      <c r="LWH131" s="152"/>
      <c r="LWI131" s="152"/>
      <c r="LWJ131" s="152"/>
      <c r="LWK131" s="152"/>
      <c r="LWL131" s="152"/>
      <c r="LWM131" s="152"/>
      <c r="LWN131" s="152"/>
      <c r="LWO131" s="152"/>
      <c r="LWP131" s="152"/>
      <c r="LWQ131" s="152"/>
      <c r="LWR131" s="152"/>
      <c r="LWS131" s="152"/>
      <c r="LWT131" s="152"/>
      <c r="LWU131" s="152"/>
      <c r="LWV131" s="152"/>
      <c r="LWW131" s="152"/>
      <c r="LWX131" s="152"/>
      <c r="LWY131" s="152"/>
      <c r="LWZ131" s="152"/>
      <c r="LXA131" s="152"/>
      <c r="LXB131" s="152"/>
      <c r="LXC131" s="152"/>
      <c r="LXD131" s="152"/>
      <c r="LXE131" s="152"/>
      <c r="LXF131" s="152"/>
      <c r="LXG131" s="152"/>
      <c r="LXH131" s="152"/>
      <c r="LXI131" s="152"/>
      <c r="LXJ131" s="152"/>
      <c r="LXK131" s="152"/>
      <c r="LXL131" s="152"/>
      <c r="LXM131" s="152"/>
      <c r="LXN131" s="152"/>
      <c r="LXO131" s="152"/>
      <c r="LXP131" s="152"/>
      <c r="LXQ131" s="152"/>
      <c r="LXR131" s="152"/>
      <c r="LXS131" s="152"/>
      <c r="LXT131" s="152"/>
      <c r="LXU131" s="152"/>
      <c r="LXV131" s="152"/>
      <c r="LXW131" s="152"/>
      <c r="LXX131" s="152"/>
      <c r="LXY131" s="152"/>
      <c r="LXZ131" s="152"/>
      <c r="LYA131" s="152"/>
      <c r="LYB131" s="152"/>
      <c r="LYC131" s="152"/>
      <c r="LYD131" s="152"/>
      <c r="LYE131" s="152"/>
      <c r="LYF131" s="152"/>
      <c r="LYG131" s="152"/>
      <c r="LYH131" s="152"/>
      <c r="LYI131" s="152"/>
      <c r="LYJ131" s="152"/>
      <c r="LYK131" s="152"/>
      <c r="LYL131" s="152"/>
      <c r="LYM131" s="152"/>
      <c r="LYN131" s="152"/>
      <c r="LYO131" s="152"/>
      <c r="LYP131" s="152"/>
      <c r="LYQ131" s="152"/>
      <c r="LYR131" s="152"/>
      <c r="LYS131" s="152"/>
      <c r="LYT131" s="152"/>
      <c r="LYU131" s="152"/>
      <c r="LYV131" s="152"/>
      <c r="LYW131" s="152"/>
      <c r="LYX131" s="152"/>
      <c r="LYY131" s="152"/>
      <c r="LYZ131" s="152"/>
      <c r="LZA131" s="152"/>
      <c r="LZB131" s="152"/>
      <c r="LZC131" s="152"/>
      <c r="LZD131" s="152"/>
      <c r="LZE131" s="152"/>
      <c r="LZF131" s="152"/>
      <c r="LZG131" s="152"/>
      <c r="LZH131" s="152"/>
      <c r="LZI131" s="152"/>
      <c r="LZJ131" s="152"/>
      <c r="LZK131" s="152"/>
      <c r="LZL131" s="152"/>
      <c r="LZM131" s="152"/>
      <c r="LZN131" s="152"/>
      <c r="LZO131" s="152"/>
      <c r="LZP131" s="152"/>
      <c r="LZQ131" s="152"/>
      <c r="LZR131" s="152"/>
      <c r="LZS131" s="152"/>
      <c r="LZT131" s="152"/>
      <c r="LZU131" s="152"/>
      <c r="LZV131" s="152"/>
      <c r="LZW131" s="152"/>
      <c r="LZX131" s="152"/>
      <c r="LZY131" s="152"/>
      <c r="LZZ131" s="152"/>
      <c r="MAA131" s="152"/>
      <c r="MAB131" s="152"/>
      <c r="MAC131" s="152"/>
      <c r="MAD131" s="152"/>
      <c r="MAE131" s="152"/>
      <c r="MAF131" s="152"/>
      <c r="MAG131" s="152"/>
      <c r="MAH131" s="152"/>
      <c r="MAI131" s="152"/>
      <c r="MAJ131" s="152"/>
      <c r="MAK131" s="152"/>
      <c r="MAL131" s="152"/>
      <c r="MAM131" s="152"/>
      <c r="MAN131" s="152"/>
      <c r="MAO131" s="152"/>
      <c r="MAP131" s="152"/>
      <c r="MAQ131" s="152"/>
      <c r="MAR131" s="152"/>
      <c r="MAS131" s="152"/>
      <c r="MAT131" s="152"/>
      <c r="MAU131" s="152"/>
      <c r="MAV131" s="152"/>
      <c r="MAW131" s="152"/>
      <c r="MAX131" s="152"/>
      <c r="MAY131" s="152"/>
      <c r="MAZ131" s="152"/>
      <c r="MBA131" s="152"/>
      <c r="MBB131" s="152"/>
      <c r="MBC131" s="152"/>
      <c r="MBD131" s="152"/>
      <c r="MBE131" s="152"/>
      <c r="MBF131" s="152"/>
      <c r="MBG131" s="152"/>
      <c r="MBH131" s="152"/>
      <c r="MBI131" s="152"/>
      <c r="MBJ131" s="152"/>
      <c r="MBK131" s="152"/>
      <c r="MBL131" s="152"/>
      <c r="MBM131" s="152"/>
      <c r="MBN131" s="152"/>
      <c r="MBO131" s="152"/>
      <c r="MBP131" s="152"/>
      <c r="MBQ131" s="152"/>
      <c r="MBR131" s="152"/>
      <c r="MBS131" s="152"/>
      <c r="MBT131" s="152"/>
      <c r="MBU131" s="152"/>
      <c r="MBV131" s="152"/>
      <c r="MBW131" s="152"/>
      <c r="MBX131" s="152"/>
      <c r="MBY131" s="152"/>
      <c r="MBZ131" s="152"/>
      <c r="MCA131" s="152"/>
      <c r="MCB131" s="152"/>
      <c r="MCC131" s="152"/>
      <c r="MCD131" s="152"/>
      <c r="MCE131" s="152"/>
      <c r="MCF131" s="152"/>
      <c r="MCG131" s="152"/>
      <c r="MCH131" s="152"/>
      <c r="MCI131" s="152"/>
      <c r="MCJ131" s="152"/>
      <c r="MCK131" s="152"/>
      <c r="MCL131" s="152"/>
      <c r="MCM131" s="152"/>
      <c r="MCN131" s="152"/>
      <c r="MCO131" s="152"/>
      <c r="MCP131" s="152"/>
      <c r="MCQ131" s="152"/>
      <c r="MCR131" s="152"/>
      <c r="MCS131" s="152"/>
      <c r="MCT131" s="152"/>
      <c r="MCU131" s="152"/>
      <c r="MCV131" s="152"/>
      <c r="MCW131" s="152"/>
      <c r="MCX131" s="152"/>
      <c r="MCY131" s="152"/>
      <c r="MCZ131" s="152"/>
      <c r="MDA131" s="152"/>
      <c r="MDB131" s="152"/>
      <c r="MDC131" s="152"/>
      <c r="MDD131" s="152"/>
      <c r="MDE131" s="152"/>
      <c r="MDF131" s="152"/>
      <c r="MDG131" s="152"/>
      <c r="MDH131" s="152"/>
      <c r="MDI131" s="152"/>
      <c r="MDJ131" s="152"/>
      <c r="MDK131" s="152"/>
      <c r="MDL131" s="152"/>
      <c r="MDM131" s="152"/>
      <c r="MDN131" s="152"/>
      <c r="MDO131" s="152"/>
      <c r="MDP131" s="152"/>
      <c r="MDQ131" s="152"/>
      <c r="MDR131" s="152"/>
      <c r="MDS131" s="152"/>
      <c r="MDT131" s="152"/>
      <c r="MDU131" s="152"/>
      <c r="MDV131" s="152"/>
      <c r="MDW131" s="152"/>
      <c r="MDX131" s="152"/>
      <c r="MDY131" s="152"/>
      <c r="MDZ131" s="152"/>
      <c r="MEA131" s="152"/>
      <c r="MEB131" s="152"/>
      <c r="MEC131" s="152"/>
      <c r="MED131" s="152"/>
      <c r="MEE131" s="152"/>
      <c r="MEF131" s="152"/>
      <c r="MEG131" s="152"/>
      <c r="MEH131" s="152"/>
      <c r="MEI131" s="152"/>
      <c r="MEJ131" s="152"/>
      <c r="MEK131" s="152"/>
      <c r="MEL131" s="152"/>
      <c r="MEM131" s="152"/>
      <c r="MEN131" s="152"/>
      <c r="MEO131" s="152"/>
      <c r="MEP131" s="152"/>
      <c r="MEQ131" s="152"/>
      <c r="MER131" s="152"/>
      <c r="MES131" s="152"/>
      <c r="MET131" s="152"/>
      <c r="MEU131" s="152"/>
      <c r="MEV131" s="152"/>
      <c r="MEW131" s="152"/>
      <c r="MEX131" s="152"/>
      <c r="MEY131" s="152"/>
      <c r="MEZ131" s="152"/>
      <c r="MFA131" s="152"/>
      <c r="MFB131" s="152"/>
      <c r="MFC131" s="152"/>
      <c r="MFD131" s="152"/>
      <c r="MFE131" s="152"/>
      <c r="MFF131" s="152"/>
      <c r="MFG131" s="152"/>
      <c r="MFH131" s="152"/>
      <c r="MFI131" s="152"/>
      <c r="MFJ131" s="152"/>
      <c r="MFK131" s="152"/>
      <c r="MFL131" s="152"/>
      <c r="MFM131" s="152"/>
      <c r="MFN131" s="152"/>
      <c r="MFO131" s="152"/>
      <c r="MFP131" s="152"/>
      <c r="MFQ131" s="152"/>
      <c r="MFR131" s="152"/>
      <c r="MFS131" s="152"/>
      <c r="MFT131" s="152"/>
      <c r="MFU131" s="152"/>
      <c r="MFV131" s="152"/>
      <c r="MFW131" s="152"/>
      <c r="MFX131" s="152"/>
      <c r="MFY131" s="152"/>
      <c r="MFZ131" s="152"/>
      <c r="MGA131" s="152"/>
      <c r="MGB131" s="152"/>
      <c r="MGC131" s="152"/>
      <c r="MGD131" s="152"/>
      <c r="MGE131" s="152"/>
      <c r="MGF131" s="152"/>
      <c r="MGG131" s="152"/>
      <c r="MGH131" s="152"/>
      <c r="MGI131" s="152"/>
      <c r="MGJ131" s="152"/>
      <c r="MGK131" s="152"/>
      <c r="MGL131" s="152"/>
      <c r="MGM131" s="152"/>
      <c r="MGN131" s="152"/>
      <c r="MGO131" s="152"/>
      <c r="MGP131" s="152"/>
      <c r="MGQ131" s="152"/>
      <c r="MGR131" s="152"/>
      <c r="MGS131" s="152"/>
      <c r="MGT131" s="152"/>
      <c r="MGU131" s="152"/>
      <c r="MGV131" s="152"/>
      <c r="MGW131" s="152"/>
      <c r="MGX131" s="152"/>
      <c r="MGY131" s="152"/>
      <c r="MGZ131" s="152"/>
      <c r="MHA131" s="152"/>
      <c r="MHB131" s="152"/>
      <c r="MHC131" s="152"/>
      <c r="MHD131" s="152"/>
      <c r="MHE131" s="152"/>
      <c r="MHF131" s="152"/>
      <c r="MHG131" s="152"/>
      <c r="MHH131" s="152"/>
      <c r="MHI131" s="152"/>
      <c r="MHJ131" s="152"/>
      <c r="MHK131" s="152"/>
      <c r="MHL131" s="152"/>
      <c r="MHM131" s="152"/>
      <c r="MHN131" s="152"/>
      <c r="MHO131" s="152"/>
      <c r="MHP131" s="152"/>
      <c r="MHQ131" s="152"/>
      <c r="MHR131" s="152"/>
      <c r="MHS131" s="152"/>
      <c r="MHT131" s="152"/>
      <c r="MHU131" s="152"/>
      <c r="MHV131" s="152"/>
      <c r="MHW131" s="152"/>
      <c r="MHX131" s="152"/>
      <c r="MHY131" s="152"/>
      <c r="MHZ131" s="152"/>
      <c r="MIA131" s="152"/>
      <c r="MIB131" s="152"/>
      <c r="MIC131" s="152"/>
      <c r="MID131" s="152"/>
      <c r="MIE131" s="152"/>
      <c r="MIF131" s="152"/>
      <c r="MIG131" s="152"/>
      <c r="MIH131" s="152"/>
      <c r="MII131" s="152"/>
      <c r="MIJ131" s="152"/>
      <c r="MIK131" s="152"/>
      <c r="MIL131" s="152"/>
      <c r="MIM131" s="152"/>
      <c r="MIN131" s="152"/>
      <c r="MIO131" s="152"/>
      <c r="MIP131" s="152"/>
      <c r="MIQ131" s="152"/>
      <c r="MIR131" s="152"/>
      <c r="MIS131" s="152"/>
      <c r="MIT131" s="152"/>
      <c r="MIU131" s="152"/>
      <c r="MIV131" s="152"/>
      <c r="MIW131" s="152"/>
      <c r="MIX131" s="152"/>
      <c r="MIY131" s="152"/>
      <c r="MIZ131" s="152"/>
      <c r="MJA131" s="152"/>
      <c r="MJB131" s="152"/>
      <c r="MJC131" s="152"/>
      <c r="MJD131" s="152"/>
      <c r="MJE131" s="152"/>
      <c r="MJF131" s="152"/>
      <c r="MJG131" s="152"/>
      <c r="MJH131" s="152"/>
      <c r="MJI131" s="152"/>
      <c r="MJJ131" s="152"/>
      <c r="MJK131" s="152"/>
      <c r="MJL131" s="152"/>
      <c r="MJM131" s="152"/>
      <c r="MJN131" s="152"/>
      <c r="MJO131" s="152"/>
      <c r="MJP131" s="152"/>
      <c r="MJQ131" s="152"/>
      <c r="MJR131" s="152"/>
      <c r="MJS131" s="152"/>
      <c r="MJT131" s="152"/>
      <c r="MJU131" s="152"/>
      <c r="MJV131" s="152"/>
      <c r="MJW131" s="152"/>
      <c r="MJX131" s="152"/>
      <c r="MJY131" s="152"/>
      <c r="MJZ131" s="152"/>
      <c r="MKA131" s="152"/>
      <c r="MKB131" s="152"/>
      <c r="MKC131" s="152"/>
      <c r="MKD131" s="152"/>
      <c r="MKE131" s="152"/>
      <c r="MKF131" s="152"/>
      <c r="MKG131" s="152"/>
      <c r="MKH131" s="152"/>
      <c r="MKI131" s="152"/>
      <c r="MKJ131" s="152"/>
      <c r="MKK131" s="152"/>
      <c r="MKL131" s="152"/>
      <c r="MKM131" s="152"/>
      <c r="MKN131" s="152"/>
      <c r="MKO131" s="152"/>
      <c r="MKP131" s="152"/>
      <c r="MKQ131" s="152"/>
      <c r="MKR131" s="152"/>
      <c r="MKS131" s="152"/>
      <c r="MKT131" s="152"/>
      <c r="MKU131" s="152"/>
      <c r="MKV131" s="152"/>
      <c r="MKW131" s="152"/>
      <c r="MKX131" s="152"/>
      <c r="MKY131" s="152"/>
      <c r="MKZ131" s="152"/>
      <c r="MLA131" s="152"/>
      <c r="MLB131" s="152"/>
      <c r="MLC131" s="152"/>
      <c r="MLD131" s="152"/>
      <c r="MLE131" s="152"/>
      <c r="MLF131" s="152"/>
      <c r="MLG131" s="152"/>
      <c r="MLH131" s="152"/>
      <c r="MLI131" s="152"/>
      <c r="MLJ131" s="152"/>
      <c r="MLK131" s="152"/>
      <c r="MLL131" s="152"/>
      <c r="MLM131" s="152"/>
      <c r="MLN131" s="152"/>
      <c r="MLO131" s="152"/>
      <c r="MLP131" s="152"/>
      <c r="MLQ131" s="152"/>
      <c r="MLR131" s="152"/>
      <c r="MLS131" s="152"/>
      <c r="MLT131" s="152"/>
      <c r="MLU131" s="152"/>
      <c r="MLV131" s="152"/>
      <c r="MLW131" s="152"/>
      <c r="MLX131" s="152"/>
      <c r="MLY131" s="152"/>
      <c r="MLZ131" s="152"/>
      <c r="MMA131" s="152"/>
      <c r="MMB131" s="152"/>
      <c r="MMC131" s="152"/>
      <c r="MMD131" s="152"/>
      <c r="MME131" s="152"/>
      <c r="MMF131" s="152"/>
      <c r="MMG131" s="152"/>
      <c r="MMH131" s="152"/>
      <c r="MMI131" s="152"/>
      <c r="MMJ131" s="152"/>
      <c r="MMK131" s="152"/>
      <c r="MML131" s="152"/>
      <c r="MMM131" s="152"/>
      <c r="MMN131" s="152"/>
      <c r="MMO131" s="152"/>
      <c r="MMP131" s="152"/>
      <c r="MMQ131" s="152"/>
      <c r="MMR131" s="152"/>
      <c r="MMS131" s="152"/>
      <c r="MMT131" s="152"/>
      <c r="MMU131" s="152"/>
      <c r="MMV131" s="152"/>
      <c r="MMW131" s="152"/>
      <c r="MMX131" s="152"/>
      <c r="MMY131" s="152"/>
      <c r="MMZ131" s="152"/>
      <c r="MNA131" s="152"/>
      <c r="MNB131" s="152"/>
      <c r="MNC131" s="152"/>
      <c r="MND131" s="152"/>
      <c r="MNE131" s="152"/>
      <c r="MNF131" s="152"/>
      <c r="MNG131" s="152"/>
      <c r="MNH131" s="152"/>
      <c r="MNI131" s="152"/>
      <c r="MNJ131" s="152"/>
      <c r="MNK131" s="152"/>
      <c r="MNL131" s="152"/>
      <c r="MNM131" s="152"/>
      <c r="MNN131" s="152"/>
      <c r="MNO131" s="152"/>
      <c r="MNP131" s="152"/>
      <c r="MNQ131" s="152"/>
      <c r="MNR131" s="152"/>
      <c r="MNS131" s="152"/>
      <c r="MNT131" s="152"/>
      <c r="MNU131" s="152"/>
      <c r="MNV131" s="152"/>
      <c r="MNW131" s="152"/>
      <c r="MNX131" s="152"/>
      <c r="MNY131" s="152"/>
      <c r="MNZ131" s="152"/>
      <c r="MOA131" s="152"/>
      <c r="MOB131" s="152"/>
      <c r="MOC131" s="152"/>
      <c r="MOD131" s="152"/>
      <c r="MOE131" s="152"/>
      <c r="MOF131" s="152"/>
      <c r="MOG131" s="152"/>
      <c r="MOH131" s="152"/>
      <c r="MOI131" s="152"/>
      <c r="MOJ131" s="152"/>
      <c r="MOK131" s="152"/>
      <c r="MOL131" s="152"/>
      <c r="MOM131" s="152"/>
      <c r="MON131" s="152"/>
      <c r="MOO131" s="152"/>
      <c r="MOP131" s="152"/>
      <c r="MOQ131" s="152"/>
      <c r="MOR131" s="152"/>
      <c r="MOS131" s="152"/>
      <c r="MOT131" s="152"/>
      <c r="MOU131" s="152"/>
      <c r="MOV131" s="152"/>
      <c r="MOW131" s="152"/>
      <c r="MOX131" s="152"/>
      <c r="MOY131" s="152"/>
      <c r="MOZ131" s="152"/>
      <c r="MPA131" s="152"/>
      <c r="MPB131" s="152"/>
      <c r="MPC131" s="152"/>
      <c r="MPD131" s="152"/>
      <c r="MPE131" s="152"/>
      <c r="MPF131" s="152"/>
      <c r="MPG131" s="152"/>
      <c r="MPH131" s="152"/>
      <c r="MPI131" s="152"/>
      <c r="MPJ131" s="152"/>
      <c r="MPK131" s="152"/>
      <c r="MPL131" s="152"/>
      <c r="MPM131" s="152"/>
      <c r="MPN131" s="152"/>
      <c r="MPO131" s="152"/>
      <c r="MPP131" s="152"/>
      <c r="MPQ131" s="152"/>
      <c r="MPR131" s="152"/>
      <c r="MPS131" s="152"/>
      <c r="MPT131" s="152"/>
      <c r="MPU131" s="152"/>
      <c r="MPV131" s="152"/>
      <c r="MPW131" s="152"/>
      <c r="MPX131" s="152"/>
      <c r="MPY131" s="152"/>
      <c r="MPZ131" s="152"/>
      <c r="MQA131" s="152"/>
      <c r="MQB131" s="152"/>
      <c r="MQC131" s="152"/>
      <c r="MQD131" s="152"/>
      <c r="MQE131" s="152"/>
      <c r="MQF131" s="152"/>
      <c r="MQG131" s="152"/>
      <c r="MQH131" s="152"/>
      <c r="MQI131" s="152"/>
      <c r="MQJ131" s="152"/>
      <c r="MQK131" s="152"/>
      <c r="MQL131" s="152"/>
      <c r="MQM131" s="152"/>
      <c r="MQN131" s="152"/>
      <c r="MQO131" s="152"/>
      <c r="MQP131" s="152"/>
      <c r="MQQ131" s="152"/>
      <c r="MQR131" s="152"/>
      <c r="MQS131" s="152"/>
      <c r="MQT131" s="152"/>
      <c r="MQU131" s="152"/>
      <c r="MQV131" s="152"/>
      <c r="MQW131" s="152"/>
      <c r="MQX131" s="152"/>
      <c r="MQY131" s="152"/>
      <c r="MQZ131" s="152"/>
      <c r="MRA131" s="152"/>
      <c r="MRB131" s="152"/>
      <c r="MRC131" s="152"/>
      <c r="MRD131" s="152"/>
      <c r="MRE131" s="152"/>
      <c r="MRF131" s="152"/>
      <c r="MRG131" s="152"/>
      <c r="MRH131" s="152"/>
      <c r="MRI131" s="152"/>
      <c r="MRJ131" s="152"/>
      <c r="MRK131" s="152"/>
      <c r="MRL131" s="152"/>
      <c r="MRM131" s="152"/>
      <c r="MRN131" s="152"/>
      <c r="MRO131" s="152"/>
      <c r="MRP131" s="152"/>
      <c r="MRQ131" s="152"/>
      <c r="MRR131" s="152"/>
      <c r="MRS131" s="152"/>
      <c r="MRT131" s="152"/>
      <c r="MRU131" s="152"/>
      <c r="MRV131" s="152"/>
      <c r="MRW131" s="152"/>
      <c r="MRX131" s="152"/>
      <c r="MRY131" s="152"/>
      <c r="MRZ131" s="152"/>
      <c r="MSA131" s="152"/>
      <c r="MSB131" s="152"/>
      <c r="MSC131" s="152"/>
      <c r="MSD131" s="152"/>
      <c r="MSE131" s="152"/>
      <c r="MSF131" s="152"/>
      <c r="MSG131" s="152"/>
      <c r="MSH131" s="152"/>
      <c r="MSI131" s="152"/>
      <c r="MSJ131" s="152"/>
      <c r="MSK131" s="152"/>
      <c r="MSL131" s="152"/>
      <c r="MSM131" s="152"/>
      <c r="MSN131" s="152"/>
      <c r="MSO131" s="152"/>
      <c r="MSP131" s="152"/>
      <c r="MSQ131" s="152"/>
      <c r="MSR131" s="152"/>
      <c r="MSS131" s="152"/>
      <c r="MST131" s="152"/>
      <c r="MSU131" s="152"/>
      <c r="MSV131" s="152"/>
      <c r="MSW131" s="152"/>
      <c r="MSX131" s="152"/>
      <c r="MSY131" s="152"/>
      <c r="MSZ131" s="152"/>
      <c r="MTA131" s="152"/>
      <c r="MTB131" s="152"/>
      <c r="MTC131" s="152"/>
      <c r="MTD131" s="152"/>
      <c r="MTE131" s="152"/>
      <c r="MTF131" s="152"/>
      <c r="MTG131" s="152"/>
      <c r="MTH131" s="152"/>
      <c r="MTI131" s="152"/>
      <c r="MTJ131" s="152"/>
      <c r="MTK131" s="152"/>
      <c r="MTL131" s="152"/>
      <c r="MTM131" s="152"/>
      <c r="MTN131" s="152"/>
      <c r="MTO131" s="152"/>
      <c r="MTP131" s="152"/>
      <c r="MTQ131" s="152"/>
      <c r="MTR131" s="152"/>
      <c r="MTS131" s="152"/>
      <c r="MTT131" s="152"/>
      <c r="MTU131" s="152"/>
      <c r="MTV131" s="152"/>
      <c r="MTW131" s="152"/>
      <c r="MTX131" s="152"/>
      <c r="MTY131" s="152"/>
      <c r="MTZ131" s="152"/>
      <c r="MUA131" s="152"/>
      <c r="MUB131" s="152"/>
      <c r="MUC131" s="152"/>
      <c r="MUD131" s="152"/>
      <c r="MUE131" s="152"/>
      <c r="MUF131" s="152"/>
      <c r="MUG131" s="152"/>
      <c r="MUH131" s="152"/>
      <c r="MUI131" s="152"/>
      <c r="MUJ131" s="152"/>
      <c r="MUK131" s="152"/>
      <c r="MUL131" s="152"/>
      <c r="MUM131" s="152"/>
      <c r="MUN131" s="152"/>
      <c r="MUO131" s="152"/>
      <c r="MUP131" s="152"/>
      <c r="MUQ131" s="152"/>
      <c r="MUR131" s="152"/>
      <c r="MUS131" s="152"/>
      <c r="MUT131" s="152"/>
      <c r="MUU131" s="152"/>
      <c r="MUV131" s="152"/>
      <c r="MUW131" s="152"/>
      <c r="MUX131" s="152"/>
      <c r="MUY131" s="152"/>
      <c r="MUZ131" s="152"/>
      <c r="MVA131" s="152"/>
      <c r="MVB131" s="152"/>
      <c r="MVC131" s="152"/>
      <c r="MVD131" s="152"/>
      <c r="MVE131" s="152"/>
      <c r="MVF131" s="152"/>
      <c r="MVG131" s="152"/>
      <c r="MVH131" s="152"/>
      <c r="MVI131" s="152"/>
      <c r="MVJ131" s="152"/>
      <c r="MVK131" s="152"/>
      <c r="MVL131" s="152"/>
      <c r="MVM131" s="152"/>
      <c r="MVN131" s="152"/>
      <c r="MVO131" s="152"/>
      <c r="MVP131" s="152"/>
      <c r="MVQ131" s="152"/>
      <c r="MVR131" s="152"/>
      <c r="MVS131" s="152"/>
      <c r="MVT131" s="152"/>
      <c r="MVU131" s="152"/>
      <c r="MVV131" s="152"/>
      <c r="MVW131" s="152"/>
      <c r="MVX131" s="152"/>
      <c r="MVY131" s="152"/>
      <c r="MVZ131" s="152"/>
      <c r="MWA131" s="152"/>
      <c r="MWB131" s="152"/>
      <c r="MWC131" s="152"/>
      <c r="MWD131" s="152"/>
      <c r="MWE131" s="152"/>
      <c r="MWF131" s="152"/>
      <c r="MWG131" s="152"/>
      <c r="MWH131" s="152"/>
      <c r="MWI131" s="152"/>
      <c r="MWJ131" s="152"/>
      <c r="MWK131" s="152"/>
      <c r="MWL131" s="152"/>
      <c r="MWM131" s="152"/>
      <c r="MWN131" s="152"/>
      <c r="MWO131" s="152"/>
      <c r="MWP131" s="152"/>
      <c r="MWQ131" s="152"/>
      <c r="MWR131" s="152"/>
      <c r="MWS131" s="152"/>
      <c r="MWT131" s="152"/>
      <c r="MWU131" s="152"/>
      <c r="MWV131" s="152"/>
      <c r="MWW131" s="152"/>
      <c r="MWX131" s="152"/>
      <c r="MWY131" s="152"/>
      <c r="MWZ131" s="152"/>
      <c r="MXA131" s="152"/>
      <c r="MXB131" s="152"/>
      <c r="MXC131" s="152"/>
      <c r="MXD131" s="152"/>
      <c r="MXE131" s="152"/>
      <c r="MXF131" s="152"/>
      <c r="MXG131" s="152"/>
      <c r="MXH131" s="152"/>
      <c r="MXI131" s="152"/>
      <c r="MXJ131" s="152"/>
      <c r="MXK131" s="152"/>
      <c r="MXL131" s="152"/>
      <c r="MXM131" s="152"/>
      <c r="MXN131" s="152"/>
      <c r="MXO131" s="152"/>
      <c r="MXP131" s="152"/>
      <c r="MXQ131" s="152"/>
      <c r="MXR131" s="152"/>
      <c r="MXS131" s="152"/>
      <c r="MXT131" s="152"/>
      <c r="MXU131" s="152"/>
      <c r="MXV131" s="152"/>
      <c r="MXW131" s="152"/>
      <c r="MXX131" s="152"/>
      <c r="MXY131" s="152"/>
      <c r="MXZ131" s="152"/>
      <c r="MYA131" s="152"/>
      <c r="MYB131" s="152"/>
      <c r="MYC131" s="152"/>
      <c r="MYD131" s="152"/>
      <c r="MYE131" s="152"/>
      <c r="MYF131" s="152"/>
      <c r="MYG131" s="152"/>
      <c r="MYH131" s="152"/>
      <c r="MYI131" s="152"/>
      <c r="MYJ131" s="152"/>
      <c r="MYK131" s="152"/>
      <c r="MYL131" s="152"/>
      <c r="MYM131" s="152"/>
      <c r="MYN131" s="152"/>
      <c r="MYO131" s="152"/>
      <c r="MYP131" s="152"/>
      <c r="MYQ131" s="152"/>
      <c r="MYR131" s="152"/>
      <c r="MYS131" s="152"/>
      <c r="MYT131" s="152"/>
      <c r="MYU131" s="152"/>
      <c r="MYV131" s="152"/>
      <c r="MYW131" s="152"/>
      <c r="MYX131" s="152"/>
      <c r="MYY131" s="152"/>
      <c r="MYZ131" s="152"/>
      <c r="MZA131" s="152"/>
      <c r="MZB131" s="152"/>
      <c r="MZC131" s="152"/>
      <c r="MZD131" s="152"/>
      <c r="MZE131" s="152"/>
      <c r="MZF131" s="152"/>
      <c r="MZG131" s="152"/>
      <c r="MZH131" s="152"/>
      <c r="MZI131" s="152"/>
      <c r="MZJ131" s="152"/>
      <c r="MZK131" s="152"/>
      <c r="MZL131" s="152"/>
      <c r="MZM131" s="152"/>
      <c r="MZN131" s="152"/>
      <c r="MZO131" s="152"/>
      <c r="MZP131" s="152"/>
      <c r="MZQ131" s="152"/>
      <c r="MZR131" s="152"/>
      <c r="MZS131" s="152"/>
      <c r="MZT131" s="152"/>
      <c r="MZU131" s="152"/>
      <c r="MZV131" s="152"/>
      <c r="MZW131" s="152"/>
      <c r="MZX131" s="152"/>
      <c r="MZY131" s="152"/>
      <c r="MZZ131" s="152"/>
      <c r="NAA131" s="152"/>
      <c r="NAB131" s="152"/>
      <c r="NAC131" s="152"/>
      <c r="NAD131" s="152"/>
      <c r="NAE131" s="152"/>
      <c r="NAF131" s="152"/>
      <c r="NAG131" s="152"/>
      <c r="NAH131" s="152"/>
      <c r="NAI131" s="152"/>
      <c r="NAJ131" s="152"/>
      <c r="NAK131" s="152"/>
      <c r="NAL131" s="152"/>
      <c r="NAM131" s="152"/>
      <c r="NAN131" s="152"/>
      <c r="NAO131" s="152"/>
      <c r="NAP131" s="152"/>
      <c r="NAQ131" s="152"/>
      <c r="NAR131" s="152"/>
      <c r="NAS131" s="152"/>
      <c r="NAT131" s="152"/>
      <c r="NAU131" s="152"/>
      <c r="NAV131" s="152"/>
      <c r="NAW131" s="152"/>
      <c r="NAX131" s="152"/>
      <c r="NAY131" s="152"/>
      <c r="NAZ131" s="152"/>
      <c r="NBA131" s="152"/>
      <c r="NBB131" s="152"/>
      <c r="NBC131" s="152"/>
      <c r="NBD131" s="152"/>
      <c r="NBE131" s="152"/>
      <c r="NBF131" s="152"/>
      <c r="NBG131" s="152"/>
      <c r="NBH131" s="152"/>
      <c r="NBI131" s="152"/>
      <c r="NBJ131" s="152"/>
      <c r="NBK131" s="152"/>
      <c r="NBL131" s="152"/>
      <c r="NBM131" s="152"/>
      <c r="NBN131" s="152"/>
      <c r="NBO131" s="152"/>
      <c r="NBP131" s="152"/>
      <c r="NBQ131" s="152"/>
      <c r="NBR131" s="152"/>
      <c r="NBS131" s="152"/>
      <c r="NBT131" s="152"/>
      <c r="NBU131" s="152"/>
      <c r="NBV131" s="152"/>
      <c r="NBW131" s="152"/>
      <c r="NBX131" s="152"/>
      <c r="NBY131" s="152"/>
      <c r="NBZ131" s="152"/>
      <c r="NCA131" s="152"/>
      <c r="NCB131" s="152"/>
      <c r="NCC131" s="152"/>
      <c r="NCD131" s="152"/>
      <c r="NCE131" s="152"/>
      <c r="NCF131" s="152"/>
      <c r="NCG131" s="152"/>
      <c r="NCH131" s="152"/>
      <c r="NCI131" s="152"/>
      <c r="NCJ131" s="152"/>
      <c r="NCK131" s="152"/>
      <c r="NCL131" s="152"/>
      <c r="NCM131" s="152"/>
      <c r="NCN131" s="152"/>
      <c r="NCO131" s="152"/>
      <c r="NCP131" s="152"/>
      <c r="NCQ131" s="152"/>
      <c r="NCR131" s="152"/>
      <c r="NCS131" s="152"/>
      <c r="NCT131" s="152"/>
      <c r="NCU131" s="152"/>
      <c r="NCV131" s="152"/>
      <c r="NCW131" s="152"/>
      <c r="NCX131" s="152"/>
      <c r="NCY131" s="152"/>
      <c r="NCZ131" s="152"/>
      <c r="NDA131" s="152"/>
      <c r="NDB131" s="152"/>
      <c r="NDC131" s="152"/>
      <c r="NDD131" s="152"/>
      <c r="NDE131" s="152"/>
      <c r="NDF131" s="152"/>
      <c r="NDG131" s="152"/>
      <c r="NDH131" s="152"/>
      <c r="NDI131" s="152"/>
      <c r="NDJ131" s="152"/>
      <c r="NDK131" s="152"/>
      <c r="NDL131" s="152"/>
      <c r="NDM131" s="152"/>
      <c r="NDN131" s="152"/>
      <c r="NDO131" s="152"/>
      <c r="NDP131" s="152"/>
      <c r="NDQ131" s="152"/>
      <c r="NDR131" s="152"/>
      <c r="NDS131" s="152"/>
      <c r="NDT131" s="152"/>
      <c r="NDU131" s="152"/>
      <c r="NDV131" s="152"/>
      <c r="NDW131" s="152"/>
      <c r="NDX131" s="152"/>
      <c r="NDY131" s="152"/>
      <c r="NDZ131" s="152"/>
      <c r="NEA131" s="152"/>
      <c r="NEB131" s="152"/>
      <c r="NEC131" s="152"/>
      <c r="NED131" s="152"/>
      <c r="NEE131" s="152"/>
      <c r="NEF131" s="152"/>
      <c r="NEG131" s="152"/>
      <c r="NEH131" s="152"/>
      <c r="NEI131" s="152"/>
      <c r="NEJ131" s="152"/>
      <c r="NEK131" s="152"/>
      <c r="NEL131" s="152"/>
      <c r="NEM131" s="152"/>
      <c r="NEN131" s="152"/>
      <c r="NEO131" s="152"/>
      <c r="NEP131" s="152"/>
      <c r="NEQ131" s="152"/>
      <c r="NER131" s="152"/>
      <c r="NES131" s="152"/>
      <c r="NET131" s="152"/>
      <c r="NEU131" s="152"/>
      <c r="NEV131" s="152"/>
      <c r="NEW131" s="152"/>
      <c r="NEX131" s="152"/>
      <c r="NEY131" s="152"/>
      <c r="NEZ131" s="152"/>
      <c r="NFA131" s="152"/>
      <c r="NFB131" s="152"/>
      <c r="NFC131" s="152"/>
      <c r="NFD131" s="152"/>
      <c r="NFE131" s="152"/>
      <c r="NFF131" s="152"/>
      <c r="NFG131" s="152"/>
      <c r="NFH131" s="152"/>
      <c r="NFI131" s="152"/>
      <c r="NFJ131" s="152"/>
      <c r="NFK131" s="152"/>
      <c r="NFL131" s="152"/>
      <c r="NFM131" s="152"/>
      <c r="NFN131" s="152"/>
      <c r="NFO131" s="152"/>
      <c r="NFP131" s="152"/>
      <c r="NFQ131" s="152"/>
      <c r="NFR131" s="152"/>
      <c r="NFS131" s="152"/>
      <c r="NFT131" s="152"/>
      <c r="NFU131" s="152"/>
      <c r="NFV131" s="152"/>
      <c r="NFW131" s="152"/>
      <c r="NFX131" s="152"/>
      <c r="NFY131" s="152"/>
      <c r="NFZ131" s="152"/>
      <c r="NGA131" s="152"/>
      <c r="NGB131" s="152"/>
      <c r="NGC131" s="152"/>
      <c r="NGD131" s="152"/>
      <c r="NGE131" s="152"/>
      <c r="NGF131" s="152"/>
      <c r="NGG131" s="152"/>
      <c r="NGH131" s="152"/>
      <c r="NGI131" s="152"/>
      <c r="NGJ131" s="152"/>
      <c r="NGK131" s="152"/>
      <c r="NGL131" s="152"/>
      <c r="NGM131" s="152"/>
      <c r="NGN131" s="152"/>
      <c r="NGO131" s="152"/>
      <c r="NGP131" s="152"/>
      <c r="NGQ131" s="152"/>
      <c r="NGR131" s="152"/>
      <c r="NGS131" s="152"/>
      <c r="NGT131" s="152"/>
      <c r="NGU131" s="152"/>
      <c r="NGV131" s="152"/>
      <c r="NGW131" s="152"/>
      <c r="NGX131" s="152"/>
      <c r="NGY131" s="152"/>
      <c r="NGZ131" s="152"/>
      <c r="NHA131" s="152"/>
      <c r="NHB131" s="152"/>
      <c r="NHC131" s="152"/>
      <c r="NHD131" s="152"/>
      <c r="NHE131" s="152"/>
      <c r="NHF131" s="152"/>
      <c r="NHG131" s="152"/>
      <c r="NHH131" s="152"/>
      <c r="NHI131" s="152"/>
      <c r="NHJ131" s="152"/>
      <c r="NHK131" s="152"/>
      <c r="NHL131" s="152"/>
      <c r="NHM131" s="152"/>
      <c r="NHN131" s="152"/>
      <c r="NHO131" s="152"/>
      <c r="NHP131" s="152"/>
      <c r="NHQ131" s="152"/>
      <c r="NHR131" s="152"/>
      <c r="NHS131" s="152"/>
      <c r="NHT131" s="152"/>
      <c r="NHU131" s="152"/>
      <c r="NHV131" s="152"/>
      <c r="NHW131" s="152"/>
      <c r="NHX131" s="152"/>
      <c r="NHY131" s="152"/>
      <c r="NHZ131" s="152"/>
      <c r="NIA131" s="152"/>
      <c r="NIB131" s="152"/>
      <c r="NIC131" s="152"/>
      <c r="NID131" s="152"/>
      <c r="NIE131" s="152"/>
      <c r="NIF131" s="152"/>
      <c r="NIG131" s="152"/>
      <c r="NIH131" s="152"/>
      <c r="NII131" s="152"/>
      <c r="NIJ131" s="152"/>
      <c r="NIK131" s="152"/>
      <c r="NIL131" s="152"/>
      <c r="NIM131" s="152"/>
      <c r="NIN131" s="152"/>
      <c r="NIO131" s="152"/>
      <c r="NIP131" s="152"/>
      <c r="NIQ131" s="152"/>
      <c r="NIR131" s="152"/>
      <c r="NIS131" s="152"/>
      <c r="NIT131" s="152"/>
      <c r="NIU131" s="152"/>
      <c r="NIV131" s="152"/>
      <c r="NIW131" s="152"/>
      <c r="NIX131" s="152"/>
      <c r="NIY131" s="152"/>
      <c r="NIZ131" s="152"/>
      <c r="NJA131" s="152"/>
      <c r="NJB131" s="152"/>
      <c r="NJC131" s="152"/>
      <c r="NJD131" s="152"/>
      <c r="NJE131" s="152"/>
      <c r="NJF131" s="152"/>
      <c r="NJG131" s="152"/>
      <c r="NJH131" s="152"/>
      <c r="NJI131" s="152"/>
      <c r="NJJ131" s="152"/>
      <c r="NJK131" s="152"/>
      <c r="NJL131" s="152"/>
      <c r="NJM131" s="152"/>
      <c r="NJN131" s="152"/>
      <c r="NJO131" s="152"/>
      <c r="NJP131" s="152"/>
      <c r="NJQ131" s="152"/>
      <c r="NJR131" s="152"/>
      <c r="NJS131" s="152"/>
      <c r="NJT131" s="152"/>
      <c r="NJU131" s="152"/>
      <c r="NJV131" s="152"/>
      <c r="NJW131" s="152"/>
      <c r="NJX131" s="152"/>
      <c r="NJY131" s="152"/>
      <c r="NJZ131" s="152"/>
      <c r="NKA131" s="152"/>
      <c r="NKB131" s="152"/>
      <c r="NKC131" s="152"/>
      <c r="NKD131" s="152"/>
      <c r="NKE131" s="152"/>
      <c r="NKF131" s="152"/>
      <c r="NKG131" s="152"/>
      <c r="NKH131" s="152"/>
      <c r="NKI131" s="152"/>
      <c r="NKJ131" s="152"/>
      <c r="NKK131" s="152"/>
      <c r="NKL131" s="152"/>
      <c r="NKM131" s="152"/>
      <c r="NKN131" s="152"/>
      <c r="NKO131" s="152"/>
      <c r="NKP131" s="152"/>
      <c r="NKQ131" s="152"/>
      <c r="NKR131" s="152"/>
      <c r="NKS131" s="152"/>
      <c r="NKT131" s="152"/>
      <c r="NKU131" s="152"/>
      <c r="NKV131" s="152"/>
      <c r="NKW131" s="152"/>
      <c r="NKX131" s="152"/>
      <c r="NKY131" s="152"/>
      <c r="NKZ131" s="152"/>
      <c r="NLA131" s="152"/>
      <c r="NLB131" s="152"/>
      <c r="NLC131" s="152"/>
      <c r="NLD131" s="152"/>
      <c r="NLE131" s="152"/>
      <c r="NLF131" s="152"/>
      <c r="NLG131" s="152"/>
      <c r="NLH131" s="152"/>
      <c r="NLI131" s="152"/>
      <c r="NLJ131" s="152"/>
      <c r="NLK131" s="152"/>
      <c r="NLL131" s="152"/>
      <c r="NLM131" s="152"/>
      <c r="NLN131" s="152"/>
      <c r="NLO131" s="152"/>
      <c r="NLP131" s="152"/>
      <c r="NLQ131" s="152"/>
      <c r="NLR131" s="152"/>
      <c r="NLS131" s="152"/>
      <c r="NLT131" s="152"/>
      <c r="NLU131" s="152"/>
      <c r="NLV131" s="152"/>
      <c r="NLW131" s="152"/>
      <c r="NLX131" s="152"/>
      <c r="NLY131" s="152"/>
      <c r="NLZ131" s="152"/>
      <c r="NMA131" s="152"/>
      <c r="NMB131" s="152"/>
      <c r="NMC131" s="152"/>
      <c r="NMD131" s="152"/>
      <c r="NME131" s="152"/>
      <c r="NMF131" s="152"/>
      <c r="NMG131" s="152"/>
      <c r="NMH131" s="152"/>
      <c r="NMI131" s="152"/>
      <c r="NMJ131" s="152"/>
      <c r="NMK131" s="152"/>
      <c r="NML131" s="152"/>
      <c r="NMM131" s="152"/>
      <c r="NMN131" s="152"/>
      <c r="NMO131" s="152"/>
      <c r="NMP131" s="152"/>
      <c r="NMQ131" s="152"/>
      <c r="NMR131" s="152"/>
      <c r="NMS131" s="152"/>
      <c r="NMT131" s="152"/>
      <c r="NMU131" s="152"/>
      <c r="NMV131" s="152"/>
      <c r="NMW131" s="152"/>
      <c r="NMX131" s="152"/>
      <c r="NMY131" s="152"/>
      <c r="NMZ131" s="152"/>
      <c r="NNA131" s="152"/>
      <c r="NNB131" s="152"/>
      <c r="NNC131" s="152"/>
      <c r="NND131" s="152"/>
      <c r="NNE131" s="152"/>
      <c r="NNF131" s="152"/>
      <c r="NNG131" s="152"/>
      <c r="NNH131" s="152"/>
      <c r="NNI131" s="152"/>
      <c r="NNJ131" s="152"/>
      <c r="NNK131" s="152"/>
      <c r="NNL131" s="152"/>
      <c r="NNM131" s="152"/>
      <c r="NNN131" s="152"/>
      <c r="NNO131" s="152"/>
      <c r="NNP131" s="152"/>
      <c r="NNQ131" s="152"/>
      <c r="NNR131" s="152"/>
      <c r="NNS131" s="152"/>
      <c r="NNT131" s="152"/>
      <c r="NNU131" s="152"/>
      <c r="NNV131" s="152"/>
      <c r="NNW131" s="152"/>
      <c r="NNX131" s="152"/>
      <c r="NNY131" s="152"/>
      <c r="NNZ131" s="152"/>
      <c r="NOA131" s="152"/>
      <c r="NOB131" s="152"/>
      <c r="NOC131" s="152"/>
      <c r="NOD131" s="152"/>
      <c r="NOE131" s="152"/>
      <c r="NOF131" s="152"/>
      <c r="NOG131" s="152"/>
      <c r="NOH131" s="152"/>
      <c r="NOI131" s="152"/>
      <c r="NOJ131" s="152"/>
      <c r="NOK131" s="152"/>
      <c r="NOL131" s="152"/>
      <c r="NOM131" s="152"/>
      <c r="NON131" s="152"/>
      <c r="NOO131" s="152"/>
      <c r="NOP131" s="152"/>
      <c r="NOQ131" s="152"/>
      <c r="NOR131" s="152"/>
      <c r="NOS131" s="152"/>
      <c r="NOT131" s="152"/>
      <c r="NOU131" s="152"/>
      <c r="NOV131" s="152"/>
      <c r="NOW131" s="152"/>
      <c r="NOX131" s="152"/>
      <c r="NOY131" s="152"/>
      <c r="NOZ131" s="152"/>
      <c r="NPA131" s="152"/>
      <c r="NPB131" s="152"/>
      <c r="NPC131" s="152"/>
      <c r="NPD131" s="152"/>
      <c r="NPE131" s="152"/>
      <c r="NPF131" s="152"/>
      <c r="NPG131" s="152"/>
      <c r="NPH131" s="152"/>
      <c r="NPI131" s="152"/>
      <c r="NPJ131" s="152"/>
      <c r="NPK131" s="152"/>
      <c r="NPL131" s="152"/>
      <c r="NPM131" s="152"/>
      <c r="NPN131" s="152"/>
      <c r="NPO131" s="152"/>
      <c r="NPP131" s="152"/>
      <c r="NPQ131" s="152"/>
      <c r="NPR131" s="152"/>
      <c r="NPS131" s="152"/>
      <c r="NPT131" s="152"/>
      <c r="NPU131" s="152"/>
      <c r="NPV131" s="152"/>
      <c r="NPW131" s="152"/>
      <c r="NPX131" s="152"/>
      <c r="NPY131" s="152"/>
      <c r="NPZ131" s="152"/>
      <c r="NQA131" s="152"/>
      <c r="NQB131" s="152"/>
      <c r="NQC131" s="152"/>
      <c r="NQD131" s="152"/>
      <c r="NQE131" s="152"/>
      <c r="NQF131" s="152"/>
      <c r="NQG131" s="152"/>
      <c r="NQH131" s="152"/>
      <c r="NQI131" s="152"/>
      <c r="NQJ131" s="152"/>
      <c r="NQK131" s="152"/>
      <c r="NQL131" s="152"/>
      <c r="NQM131" s="152"/>
      <c r="NQN131" s="152"/>
      <c r="NQO131" s="152"/>
      <c r="NQP131" s="152"/>
      <c r="NQQ131" s="152"/>
      <c r="NQR131" s="152"/>
      <c r="NQS131" s="152"/>
      <c r="NQT131" s="152"/>
      <c r="NQU131" s="152"/>
      <c r="NQV131" s="152"/>
      <c r="NQW131" s="152"/>
      <c r="NQX131" s="152"/>
      <c r="NQY131" s="152"/>
      <c r="NQZ131" s="152"/>
      <c r="NRA131" s="152"/>
      <c r="NRB131" s="152"/>
      <c r="NRC131" s="152"/>
      <c r="NRD131" s="152"/>
      <c r="NRE131" s="152"/>
      <c r="NRF131" s="152"/>
      <c r="NRG131" s="152"/>
      <c r="NRH131" s="152"/>
      <c r="NRI131" s="152"/>
      <c r="NRJ131" s="152"/>
      <c r="NRK131" s="152"/>
      <c r="NRL131" s="152"/>
      <c r="NRM131" s="152"/>
      <c r="NRN131" s="152"/>
      <c r="NRO131" s="152"/>
      <c r="NRP131" s="152"/>
      <c r="NRQ131" s="152"/>
      <c r="NRR131" s="152"/>
      <c r="NRS131" s="152"/>
      <c r="NRT131" s="152"/>
      <c r="NRU131" s="152"/>
      <c r="NRV131" s="152"/>
      <c r="NRW131" s="152"/>
      <c r="NRX131" s="152"/>
      <c r="NRY131" s="152"/>
      <c r="NRZ131" s="152"/>
      <c r="NSA131" s="152"/>
      <c r="NSB131" s="152"/>
      <c r="NSC131" s="152"/>
      <c r="NSD131" s="152"/>
      <c r="NSE131" s="152"/>
      <c r="NSF131" s="152"/>
      <c r="NSG131" s="152"/>
      <c r="NSH131" s="152"/>
      <c r="NSI131" s="152"/>
      <c r="NSJ131" s="152"/>
      <c r="NSK131" s="152"/>
      <c r="NSL131" s="152"/>
      <c r="NSM131" s="152"/>
      <c r="NSN131" s="152"/>
      <c r="NSO131" s="152"/>
      <c r="NSP131" s="152"/>
      <c r="NSQ131" s="152"/>
      <c r="NSR131" s="152"/>
      <c r="NSS131" s="152"/>
      <c r="NST131" s="152"/>
      <c r="NSU131" s="152"/>
      <c r="NSV131" s="152"/>
      <c r="NSW131" s="152"/>
      <c r="NSX131" s="152"/>
      <c r="NSY131" s="152"/>
      <c r="NSZ131" s="152"/>
      <c r="NTA131" s="152"/>
      <c r="NTB131" s="152"/>
      <c r="NTC131" s="152"/>
      <c r="NTD131" s="152"/>
      <c r="NTE131" s="152"/>
      <c r="NTF131" s="152"/>
      <c r="NTG131" s="152"/>
      <c r="NTH131" s="152"/>
      <c r="NTI131" s="152"/>
      <c r="NTJ131" s="152"/>
      <c r="NTK131" s="152"/>
      <c r="NTL131" s="152"/>
      <c r="NTM131" s="152"/>
      <c r="NTN131" s="152"/>
      <c r="NTO131" s="152"/>
      <c r="NTP131" s="152"/>
      <c r="NTQ131" s="152"/>
      <c r="NTR131" s="152"/>
      <c r="NTS131" s="152"/>
      <c r="NTT131" s="152"/>
      <c r="NTU131" s="152"/>
      <c r="NTV131" s="152"/>
      <c r="NTW131" s="152"/>
      <c r="NTX131" s="152"/>
      <c r="NTY131" s="152"/>
      <c r="NTZ131" s="152"/>
      <c r="NUA131" s="152"/>
      <c r="NUB131" s="152"/>
      <c r="NUC131" s="152"/>
      <c r="NUD131" s="152"/>
      <c r="NUE131" s="152"/>
      <c r="NUF131" s="152"/>
      <c r="NUG131" s="152"/>
      <c r="NUH131" s="152"/>
      <c r="NUI131" s="152"/>
      <c r="NUJ131" s="152"/>
      <c r="NUK131" s="152"/>
      <c r="NUL131" s="152"/>
      <c r="NUM131" s="152"/>
      <c r="NUN131" s="152"/>
      <c r="NUO131" s="152"/>
      <c r="NUP131" s="152"/>
      <c r="NUQ131" s="152"/>
      <c r="NUR131" s="152"/>
      <c r="NUS131" s="152"/>
      <c r="NUT131" s="152"/>
      <c r="NUU131" s="152"/>
      <c r="NUV131" s="152"/>
      <c r="NUW131" s="152"/>
      <c r="NUX131" s="152"/>
      <c r="NUY131" s="152"/>
      <c r="NUZ131" s="152"/>
      <c r="NVA131" s="152"/>
      <c r="NVB131" s="152"/>
      <c r="NVC131" s="152"/>
      <c r="NVD131" s="152"/>
      <c r="NVE131" s="152"/>
      <c r="NVF131" s="152"/>
      <c r="NVG131" s="152"/>
      <c r="NVH131" s="152"/>
      <c r="NVI131" s="152"/>
      <c r="NVJ131" s="152"/>
      <c r="NVK131" s="152"/>
      <c r="NVL131" s="152"/>
      <c r="NVM131" s="152"/>
      <c r="NVN131" s="152"/>
      <c r="NVO131" s="152"/>
      <c r="NVP131" s="152"/>
      <c r="NVQ131" s="152"/>
      <c r="NVR131" s="152"/>
      <c r="NVS131" s="152"/>
      <c r="NVT131" s="152"/>
      <c r="NVU131" s="152"/>
      <c r="NVV131" s="152"/>
      <c r="NVW131" s="152"/>
      <c r="NVX131" s="152"/>
      <c r="NVY131" s="152"/>
      <c r="NVZ131" s="152"/>
      <c r="NWA131" s="152"/>
      <c r="NWB131" s="152"/>
      <c r="NWC131" s="152"/>
      <c r="NWD131" s="152"/>
      <c r="NWE131" s="152"/>
      <c r="NWF131" s="152"/>
      <c r="NWG131" s="152"/>
      <c r="NWH131" s="152"/>
      <c r="NWI131" s="152"/>
      <c r="NWJ131" s="152"/>
      <c r="NWK131" s="152"/>
      <c r="NWL131" s="152"/>
      <c r="NWM131" s="152"/>
      <c r="NWN131" s="152"/>
      <c r="NWO131" s="152"/>
      <c r="NWP131" s="152"/>
      <c r="NWQ131" s="152"/>
      <c r="NWR131" s="152"/>
      <c r="NWS131" s="152"/>
      <c r="NWT131" s="152"/>
      <c r="NWU131" s="152"/>
      <c r="NWV131" s="152"/>
      <c r="NWW131" s="152"/>
      <c r="NWX131" s="152"/>
      <c r="NWY131" s="152"/>
      <c r="NWZ131" s="152"/>
      <c r="NXA131" s="152"/>
      <c r="NXB131" s="152"/>
      <c r="NXC131" s="152"/>
      <c r="NXD131" s="152"/>
      <c r="NXE131" s="152"/>
      <c r="NXF131" s="152"/>
      <c r="NXG131" s="152"/>
      <c r="NXH131" s="152"/>
      <c r="NXI131" s="152"/>
      <c r="NXJ131" s="152"/>
      <c r="NXK131" s="152"/>
      <c r="NXL131" s="152"/>
      <c r="NXM131" s="152"/>
      <c r="NXN131" s="152"/>
      <c r="NXO131" s="152"/>
      <c r="NXP131" s="152"/>
      <c r="NXQ131" s="152"/>
      <c r="NXR131" s="152"/>
      <c r="NXS131" s="152"/>
      <c r="NXT131" s="152"/>
      <c r="NXU131" s="152"/>
      <c r="NXV131" s="152"/>
      <c r="NXW131" s="152"/>
      <c r="NXX131" s="152"/>
      <c r="NXY131" s="152"/>
      <c r="NXZ131" s="152"/>
      <c r="NYA131" s="152"/>
      <c r="NYB131" s="152"/>
      <c r="NYC131" s="152"/>
      <c r="NYD131" s="152"/>
      <c r="NYE131" s="152"/>
      <c r="NYF131" s="152"/>
      <c r="NYG131" s="152"/>
      <c r="NYH131" s="152"/>
      <c r="NYI131" s="152"/>
      <c r="NYJ131" s="152"/>
      <c r="NYK131" s="152"/>
      <c r="NYL131" s="152"/>
      <c r="NYM131" s="152"/>
      <c r="NYN131" s="152"/>
      <c r="NYO131" s="152"/>
      <c r="NYP131" s="152"/>
      <c r="NYQ131" s="152"/>
      <c r="NYR131" s="152"/>
      <c r="NYS131" s="152"/>
      <c r="NYT131" s="152"/>
      <c r="NYU131" s="152"/>
      <c r="NYV131" s="152"/>
      <c r="NYW131" s="152"/>
      <c r="NYX131" s="152"/>
      <c r="NYY131" s="152"/>
      <c r="NYZ131" s="152"/>
      <c r="NZA131" s="152"/>
      <c r="NZB131" s="152"/>
      <c r="NZC131" s="152"/>
      <c r="NZD131" s="152"/>
      <c r="NZE131" s="152"/>
      <c r="NZF131" s="152"/>
      <c r="NZG131" s="152"/>
      <c r="NZH131" s="152"/>
      <c r="NZI131" s="152"/>
      <c r="NZJ131" s="152"/>
      <c r="NZK131" s="152"/>
      <c r="NZL131" s="152"/>
      <c r="NZM131" s="152"/>
      <c r="NZN131" s="152"/>
      <c r="NZO131" s="152"/>
      <c r="NZP131" s="152"/>
      <c r="NZQ131" s="152"/>
      <c r="NZR131" s="152"/>
      <c r="NZS131" s="152"/>
      <c r="NZT131" s="152"/>
      <c r="NZU131" s="152"/>
      <c r="NZV131" s="152"/>
      <c r="NZW131" s="152"/>
      <c r="NZX131" s="152"/>
      <c r="NZY131" s="152"/>
      <c r="NZZ131" s="152"/>
      <c r="OAA131" s="152"/>
      <c r="OAB131" s="152"/>
      <c r="OAC131" s="152"/>
      <c r="OAD131" s="152"/>
      <c r="OAE131" s="152"/>
      <c r="OAF131" s="152"/>
      <c r="OAG131" s="152"/>
      <c r="OAH131" s="152"/>
      <c r="OAI131" s="152"/>
      <c r="OAJ131" s="152"/>
      <c r="OAK131" s="152"/>
      <c r="OAL131" s="152"/>
      <c r="OAM131" s="152"/>
      <c r="OAN131" s="152"/>
      <c r="OAO131" s="152"/>
      <c r="OAP131" s="152"/>
      <c r="OAQ131" s="152"/>
      <c r="OAR131" s="152"/>
      <c r="OAS131" s="152"/>
      <c r="OAT131" s="152"/>
      <c r="OAU131" s="152"/>
      <c r="OAV131" s="152"/>
      <c r="OAW131" s="152"/>
      <c r="OAX131" s="152"/>
      <c r="OAY131" s="152"/>
      <c r="OAZ131" s="152"/>
      <c r="OBA131" s="152"/>
      <c r="OBB131" s="152"/>
      <c r="OBC131" s="152"/>
      <c r="OBD131" s="152"/>
      <c r="OBE131" s="152"/>
      <c r="OBF131" s="152"/>
      <c r="OBG131" s="152"/>
      <c r="OBH131" s="152"/>
      <c r="OBI131" s="152"/>
      <c r="OBJ131" s="152"/>
      <c r="OBK131" s="152"/>
      <c r="OBL131" s="152"/>
      <c r="OBM131" s="152"/>
      <c r="OBN131" s="152"/>
      <c r="OBO131" s="152"/>
      <c r="OBP131" s="152"/>
      <c r="OBQ131" s="152"/>
      <c r="OBR131" s="152"/>
      <c r="OBS131" s="152"/>
      <c r="OBT131" s="152"/>
      <c r="OBU131" s="152"/>
      <c r="OBV131" s="152"/>
      <c r="OBW131" s="152"/>
      <c r="OBX131" s="152"/>
      <c r="OBY131" s="152"/>
      <c r="OBZ131" s="152"/>
      <c r="OCA131" s="152"/>
      <c r="OCB131" s="152"/>
      <c r="OCC131" s="152"/>
      <c r="OCD131" s="152"/>
      <c r="OCE131" s="152"/>
      <c r="OCF131" s="152"/>
      <c r="OCG131" s="152"/>
      <c r="OCH131" s="152"/>
      <c r="OCI131" s="152"/>
      <c r="OCJ131" s="152"/>
      <c r="OCK131" s="152"/>
      <c r="OCL131" s="152"/>
      <c r="OCM131" s="152"/>
      <c r="OCN131" s="152"/>
      <c r="OCO131" s="152"/>
      <c r="OCP131" s="152"/>
      <c r="OCQ131" s="152"/>
      <c r="OCR131" s="152"/>
      <c r="OCS131" s="152"/>
      <c r="OCT131" s="152"/>
      <c r="OCU131" s="152"/>
      <c r="OCV131" s="152"/>
      <c r="OCW131" s="152"/>
      <c r="OCX131" s="152"/>
      <c r="OCY131" s="152"/>
      <c r="OCZ131" s="152"/>
      <c r="ODA131" s="152"/>
      <c r="ODB131" s="152"/>
      <c r="ODC131" s="152"/>
      <c r="ODD131" s="152"/>
      <c r="ODE131" s="152"/>
      <c r="ODF131" s="152"/>
      <c r="ODG131" s="152"/>
      <c r="ODH131" s="152"/>
      <c r="ODI131" s="152"/>
      <c r="ODJ131" s="152"/>
      <c r="ODK131" s="152"/>
      <c r="ODL131" s="152"/>
      <c r="ODM131" s="152"/>
      <c r="ODN131" s="152"/>
      <c r="ODO131" s="152"/>
      <c r="ODP131" s="152"/>
      <c r="ODQ131" s="152"/>
      <c r="ODR131" s="152"/>
      <c r="ODS131" s="152"/>
      <c r="ODT131" s="152"/>
      <c r="ODU131" s="152"/>
      <c r="ODV131" s="152"/>
      <c r="ODW131" s="152"/>
      <c r="ODX131" s="152"/>
      <c r="ODY131" s="152"/>
      <c r="ODZ131" s="152"/>
      <c r="OEA131" s="152"/>
      <c r="OEB131" s="152"/>
      <c r="OEC131" s="152"/>
      <c r="OED131" s="152"/>
      <c r="OEE131" s="152"/>
      <c r="OEF131" s="152"/>
      <c r="OEG131" s="152"/>
      <c r="OEH131" s="152"/>
      <c r="OEI131" s="152"/>
      <c r="OEJ131" s="152"/>
      <c r="OEK131" s="152"/>
      <c r="OEL131" s="152"/>
      <c r="OEM131" s="152"/>
      <c r="OEN131" s="152"/>
      <c r="OEO131" s="152"/>
      <c r="OEP131" s="152"/>
      <c r="OEQ131" s="152"/>
      <c r="OER131" s="152"/>
      <c r="OES131" s="152"/>
      <c r="OET131" s="152"/>
      <c r="OEU131" s="152"/>
      <c r="OEV131" s="152"/>
      <c r="OEW131" s="152"/>
      <c r="OEX131" s="152"/>
      <c r="OEY131" s="152"/>
      <c r="OEZ131" s="152"/>
      <c r="OFA131" s="152"/>
      <c r="OFB131" s="152"/>
      <c r="OFC131" s="152"/>
      <c r="OFD131" s="152"/>
      <c r="OFE131" s="152"/>
      <c r="OFF131" s="152"/>
      <c r="OFG131" s="152"/>
      <c r="OFH131" s="152"/>
      <c r="OFI131" s="152"/>
      <c r="OFJ131" s="152"/>
      <c r="OFK131" s="152"/>
      <c r="OFL131" s="152"/>
      <c r="OFM131" s="152"/>
      <c r="OFN131" s="152"/>
      <c r="OFO131" s="152"/>
      <c r="OFP131" s="152"/>
      <c r="OFQ131" s="152"/>
      <c r="OFR131" s="152"/>
      <c r="OFS131" s="152"/>
      <c r="OFT131" s="152"/>
      <c r="OFU131" s="152"/>
      <c r="OFV131" s="152"/>
      <c r="OFW131" s="152"/>
      <c r="OFX131" s="152"/>
      <c r="OFY131" s="152"/>
      <c r="OFZ131" s="152"/>
      <c r="OGA131" s="152"/>
      <c r="OGB131" s="152"/>
      <c r="OGC131" s="152"/>
      <c r="OGD131" s="152"/>
      <c r="OGE131" s="152"/>
      <c r="OGF131" s="152"/>
      <c r="OGG131" s="152"/>
      <c r="OGH131" s="152"/>
      <c r="OGI131" s="152"/>
      <c r="OGJ131" s="152"/>
      <c r="OGK131" s="152"/>
      <c r="OGL131" s="152"/>
      <c r="OGM131" s="152"/>
      <c r="OGN131" s="152"/>
      <c r="OGO131" s="152"/>
      <c r="OGP131" s="152"/>
      <c r="OGQ131" s="152"/>
      <c r="OGR131" s="152"/>
      <c r="OGS131" s="152"/>
      <c r="OGT131" s="152"/>
      <c r="OGU131" s="152"/>
      <c r="OGV131" s="152"/>
      <c r="OGW131" s="152"/>
      <c r="OGX131" s="152"/>
      <c r="OGY131" s="152"/>
      <c r="OGZ131" s="152"/>
      <c r="OHA131" s="152"/>
      <c r="OHB131" s="152"/>
      <c r="OHC131" s="152"/>
      <c r="OHD131" s="152"/>
      <c r="OHE131" s="152"/>
      <c r="OHF131" s="152"/>
      <c r="OHG131" s="152"/>
      <c r="OHH131" s="152"/>
      <c r="OHI131" s="152"/>
      <c r="OHJ131" s="152"/>
      <c r="OHK131" s="152"/>
      <c r="OHL131" s="152"/>
      <c r="OHM131" s="152"/>
      <c r="OHN131" s="152"/>
      <c r="OHO131" s="152"/>
      <c r="OHP131" s="152"/>
      <c r="OHQ131" s="152"/>
      <c r="OHR131" s="152"/>
      <c r="OHS131" s="152"/>
      <c r="OHT131" s="152"/>
      <c r="OHU131" s="152"/>
      <c r="OHV131" s="152"/>
      <c r="OHW131" s="152"/>
      <c r="OHX131" s="152"/>
      <c r="OHY131" s="152"/>
      <c r="OHZ131" s="152"/>
      <c r="OIA131" s="152"/>
      <c r="OIB131" s="152"/>
      <c r="OIC131" s="152"/>
      <c r="OID131" s="152"/>
      <c r="OIE131" s="152"/>
      <c r="OIF131" s="152"/>
      <c r="OIG131" s="152"/>
      <c r="OIH131" s="152"/>
      <c r="OII131" s="152"/>
      <c r="OIJ131" s="152"/>
      <c r="OIK131" s="152"/>
      <c r="OIL131" s="152"/>
      <c r="OIM131" s="152"/>
      <c r="OIN131" s="152"/>
      <c r="OIO131" s="152"/>
      <c r="OIP131" s="152"/>
      <c r="OIQ131" s="152"/>
      <c r="OIR131" s="152"/>
      <c r="OIS131" s="152"/>
      <c r="OIT131" s="152"/>
      <c r="OIU131" s="152"/>
      <c r="OIV131" s="152"/>
      <c r="OIW131" s="152"/>
      <c r="OIX131" s="152"/>
      <c r="OIY131" s="152"/>
      <c r="OIZ131" s="152"/>
      <c r="OJA131" s="152"/>
      <c r="OJB131" s="152"/>
      <c r="OJC131" s="152"/>
      <c r="OJD131" s="152"/>
      <c r="OJE131" s="152"/>
      <c r="OJF131" s="152"/>
      <c r="OJG131" s="152"/>
      <c r="OJH131" s="152"/>
      <c r="OJI131" s="152"/>
      <c r="OJJ131" s="152"/>
      <c r="OJK131" s="152"/>
      <c r="OJL131" s="152"/>
      <c r="OJM131" s="152"/>
      <c r="OJN131" s="152"/>
      <c r="OJO131" s="152"/>
      <c r="OJP131" s="152"/>
      <c r="OJQ131" s="152"/>
      <c r="OJR131" s="152"/>
      <c r="OJS131" s="152"/>
      <c r="OJT131" s="152"/>
      <c r="OJU131" s="152"/>
      <c r="OJV131" s="152"/>
      <c r="OJW131" s="152"/>
      <c r="OJX131" s="152"/>
      <c r="OJY131" s="152"/>
      <c r="OJZ131" s="152"/>
      <c r="OKA131" s="152"/>
      <c r="OKB131" s="152"/>
      <c r="OKC131" s="152"/>
      <c r="OKD131" s="152"/>
      <c r="OKE131" s="152"/>
      <c r="OKF131" s="152"/>
      <c r="OKG131" s="152"/>
      <c r="OKH131" s="152"/>
      <c r="OKI131" s="152"/>
      <c r="OKJ131" s="152"/>
      <c r="OKK131" s="152"/>
      <c r="OKL131" s="152"/>
      <c r="OKM131" s="152"/>
      <c r="OKN131" s="152"/>
      <c r="OKO131" s="152"/>
      <c r="OKP131" s="152"/>
      <c r="OKQ131" s="152"/>
      <c r="OKR131" s="152"/>
      <c r="OKS131" s="152"/>
      <c r="OKT131" s="152"/>
      <c r="OKU131" s="152"/>
      <c r="OKV131" s="152"/>
      <c r="OKW131" s="152"/>
      <c r="OKX131" s="152"/>
      <c r="OKY131" s="152"/>
      <c r="OKZ131" s="152"/>
      <c r="OLA131" s="152"/>
      <c r="OLB131" s="152"/>
      <c r="OLC131" s="152"/>
      <c r="OLD131" s="152"/>
      <c r="OLE131" s="152"/>
      <c r="OLF131" s="152"/>
      <c r="OLG131" s="152"/>
      <c r="OLH131" s="152"/>
      <c r="OLI131" s="152"/>
      <c r="OLJ131" s="152"/>
      <c r="OLK131" s="152"/>
      <c r="OLL131" s="152"/>
      <c r="OLM131" s="152"/>
      <c r="OLN131" s="152"/>
      <c r="OLO131" s="152"/>
      <c r="OLP131" s="152"/>
      <c r="OLQ131" s="152"/>
      <c r="OLR131" s="152"/>
      <c r="OLS131" s="152"/>
      <c r="OLT131" s="152"/>
      <c r="OLU131" s="152"/>
      <c r="OLV131" s="152"/>
      <c r="OLW131" s="152"/>
      <c r="OLX131" s="152"/>
      <c r="OLY131" s="152"/>
      <c r="OLZ131" s="152"/>
      <c r="OMA131" s="152"/>
      <c r="OMB131" s="152"/>
      <c r="OMC131" s="152"/>
      <c r="OMD131" s="152"/>
      <c r="OME131" s="152"/>
      <c r="OMF131" s="152"/>
      <c r="OMG131" s="152"/>
      <c r="OMH131" s="152"/>
      <c r="OMI131" s="152"/>
      <c r="OMJ131" s="152"/>
      <c r="OMK131" s="152"/>
      <c r="OML131" s="152"/>
      <c r="OMM131" s="152"/>
      <c r="OMN131" s="152"/>
      <c r="OMO131" s="152"/>
      <c r="OMP131" s="152"/>
      <c r="OMQ131" s="152"/>
      <c r="OMR131" s="152"/>
      <c r="OMS131" s="152"/>
      <c r="OMT131" s="152"/>
      <c r="OMU131" s="152"/>
      <c r="OMV131" s="152"/>
      <c r="OMW131" s="152"/>
      <c r="OMX131" s="152"/>
      <c r="OMY131" s="152"/>
      <c r="OMZ131" s="152"/>
      <c r="ONA131" s="152"/>
      <c r="ONB131" s="152"/>
      <c r="ONC131" s="152"/>
      <c r="OND131" s="152"/>
      <c r="ONE131" s="152"/>
      <c r="ONF131" s="152"/>
      <c r="ONG131" s="152"/>
      <c r="ONH131" s="152"/>
      <c r="ONI131" s="152"/>
      <c r="ONJ131" s="152"/>
      <c r="ONK131" s="152"/>
      <c r="ONL131" s="152"/>
      <c r="ONM131" s="152"/>
      <c r="ONN131" s="152"/>
      <c r="ONO131" s="152"/>
      <c r="ONP131" s="152"/>
      <c r="ONQ131" s="152"/>
      <c r="ONR131" s="152"/>
      <c r="ONS131" s="152"/>
      <c r="ONT131" s="152"/>
      <c r="ONU131" s="152"/>
      <c r="ONV131" s="152"/>
      <c r="ONW131" s="152"/>
      <c r="ONX131" s="152"/>
      <c r="ONY131" s="152"/>
      <c r="ONZ131" s="152"/>
      <c r="OOA131" s="152"/>
      <c r="OOB131" s="152"/>
      <c r="OOC131" s="152"/>
      <c r="OOD131" s="152"/>
      <c r="OOE131" s="152"/>
      <c r="OOF131" s="152"/>
      <c r="OOG131" s="152"/>
      <c r="OOH131" s="152"/>
      <c r="OOI131" s="152"/>
      <c r="OOJ131" s="152"/>
      <c r="OOK131" s="152"/>
      <c r="OOL131" s="152"/>
      <c r="OOM131" s="152"/>
      <c r="OON131" s="152"/>
      <c r="OOO131" s="152"/>
      <c r="OOP131" s="152"/>
      <c r="OOQ131" s="152"/>
      <c r="OOR131" s="152"/>
      <c r="OOS131" s="152"/>
      <c r="OOT131" s="152"/>
      <c r="OOU131" s="152"/>
      <c r="OOV131" s="152"/>
      <c r="OOW131" s="152"/>
      <c r="OOX131" s="152"/>
      <c r="OOY131" s="152"/>
      <c r="OOZ131" s="152"/>
      <c r="OPA131" s="152"/>
      <c r="OPB131" s="152"/>
      <c r="OPC131" s="152"/>
      <c r="OPD131" s="152"/>
      <c r="OPE131" s="152"/>
      <c r="OPF131" s="152"/>
      <c r="OPG131" s="152"/>
      <c r="OPH131" s="152"/>
      <c r="OPI131" s="152"/>
      <c r="OPJ131" s="152"/>
      <c r="OPK131" s="152"/>
      <c r="OPL131" s="152"/>
      <c r="OPM131" s="152"/>
      <c r="OPN131" s="152"/>
      <c r="OPO131" s="152"/>
      <c r="OPP131" s="152"/>
      <c r="OPQ131" s="152"/>
      <c r="OPR131" s="152"/>
      <c r="OPS131" s="152"/>
      <c r="OPT131" s="152"/>
      <c r="OPU131" s="152"/>
      <c r="OPV131" s="152"/>
      <c r="OPW131" s="152"/>
      <c r="OPX131" s="152"/>
      <c r="OPY131" s="152"/>
      <c r="OPZ131" s="152"/>
      <c r="OQA131" s="152"/>
      <c r="OQB131" s="152"/>
      <c r="OQC131" s="152"/>
      <c r="OQD131" s="152"/>
      <c r="OQE131" s="152"/>
      <c r="OQF131" s="152"/>
      <c r="OQG131" s="152"/>
      <c r="OQH131" s="152"/>
      <c r="OQI131" s="152"/>
      <c r="OQJ131" s="152"/>
      <c r="OQK131" s="152"/>
      <c r="OQL131" s="152"/>
      <c r="OQM131" s="152"/>
      <c r="OQN131" s="152"/>
      <c r="OQO131" s="152"/>
      <c r="OQP131" s="152"/>
      <c r="OQQ131" s="152"/>
      <c r="OQR131" s="152"/>
      <c r="OQS131" s="152"/>
      <c r="OQT131" s="152"/>
      <c r="OQU131" s="152"/>
      <c r="OQV131" s="152"/>
      <c r="OQW131" s="152"/>
      <c r="OQX131" s="152"/>
      <c r="OQY131" s="152"/>
      <c r="OQZ131" s="152"/>
      <c r="ORA131" s="152"/>
      <c r="ORB131" s="152"/>
      <c r="ORC131" s="152"/>
      <c r="ORD131" s="152"/>
      <c r="ORE131" s="152"/>
      <c r="ORF131" s="152"/>
      <c r="ORG131" s="152"/>
      <c r="ORH131" s="152"/>
      <c r="ORI131" s="152"/>
      <c r="ORJ131" s="152"/>
      <c r="ORK131" s="152"/>
      <c r="ORL131" s="152"/>
      <c r="ORM131" s="152"/>
      <c r="ORN131" s="152"/>
      <c r="ORO131" s="152"/>
      <c r="ORP131" s="152"/>
      <c r="ORQ131" s="152"/>
      <c r="ORR131" s="152"/>
      <c r="ORS131" s="152"/>
      <c r="ORT131" s="152"/>
      <c r="ORU131" s="152"/>
      <c r="ORV131" s="152"/>
      <c r="ORW131" s="152"/>
      <c r="ORX131" s="152"/>
      <c r="ORY131" s="152"/>
      <c r="ORZ131" s="152"/>
      <c r="OSA131" s="152"/>
      <c r="OSB131" s="152"/>
      <c r="OSC131" s="152"/>
      <c r="OSD131" s="152"/>
      <c r="OSE131" s="152"/>
      <c r="OSF131" s="152"/>
      <c r="OSG131" s="152"/>
      <c r="OSH131" s="152"/>
      <c r="OSI131" s="152"/>
      <c r="OSJ131" s="152"/>
      <c r="OSK131" s="152"/>
      <c r="OSL131" s="152"/>
      <c r="OSM131" s="152"/>
      <c r="OSN131" s="152"/>
      <c r="OSO131" s="152"/>
      <c r="OSP131" s="152"/>
      <c r="OSQ131" s="152"/>
      <c r="OSR131" s="152"/>
      <c r="OSS131" s="152"/>
      <c r="OST131" s="152"/>
      <c r="OSU131" s="152"/>
      <c r="OSV131" s="152"/>
      <c r="OSW131" s="152"/>
      <c r="OSX131" s="152"/>
      <c r="OSY131" s="152"/>
      <c r="OSZ131" s="152"/>
      <c r="OTA131" s="152"/>
      <c r="OTB131" s="152"/>
      <c r="OTC131" s="152"/>
      <c r="OTD131" s="152"/>
      <c r="OTE131" s="152"/>
      <c r="OTF131" s="152"/>
      <c r="OTG131" s="152"/>
      <c r="OTH131" s="152"/>
      <c r="OTI131" s="152"/>
      <c r="OTJ131" s="152"/>
      <c r="OTK131" s="152"/>
      <c r="OTL131" s="152"/>
      <c r="OTM131" s="152"/>
      <c r="OTN131" s="152"/>
      <c r="OTO131" s="152"/>
      <c r="OTP131" s="152"/>
      <c r="OTQ131" s="152"/>
      <c r="OTR131" s="152"/>
      <c r="OTS131" s="152"/>
      <c r="OTT131" s="152"/>
      <c r="OTU131" s="152"/>
      <c r="OTV131" s="152"/>
      <c r="OTW131" s="152"/>
      <c r="OTX131" s="152"/>
      <c r="OTY131" s="152"/>
      <c r="OTZ131" s="152"/>
      <c r="OUA131" s="152"/>
      <c r="OUB131" s="152"/>
      <c r="OUC131" s="152"/>
      <c r="OUD131" s="152"/>
      <c r="OUE131" s="152"/>
      <c r="OUF131" s="152"/>
      <c r="OUG131" s="152"/>
      <c r="OUH131" s="152"/>
      <c r="OUI131" s="152"/>
      <c r="OUJ131" s="152"/>
      <c r="OUK131" s="152"/>
      <c r="OUL131" s="152"/>
      <c r="OUM131" s="152"/>
      <c r="OUN131" s="152"/>
      <c r="OUO131" s="152"/>
      <c r="OUP131" s="152"/>
      <c r="OUQ131" s="152"/>
      <c r="OUR131" s="152"/>
      <c r="OUS131" s="152"/>
      <c r="OUT131" s="152"/>
      <c r="OUU131" s="152"/>
      <c r="OUV131" s="152"/>
      <c r="OUW131" s="152"/>
      <c r="OUX131" s="152"/>
      <c r="OUY131" s="152"/>
      <c r="OUZ131" s="152"/>
      <c r="OVA131" s="152"/>
      <c r="OVB131" s="152"/>
      <c r="OVC131" s="152"/>
      <c r="OVD131" s="152"/>
      <c r="OVE131" s="152"/>
      <c r="OVF131" s="152"/>
      <c r="OVG131" s="152"/>
      <c r="OVH131" s="152"/>
      <c r="OVI131" s="152"/>
      <c r="OVJ131" s="152"/>
      <c r="OVK131" s="152"/>
      <c r="OVL131" s="152"/>
      <c r="OVM131" s="152"/>
      <c r="OVN131" s="152"/>
      <c r="OVO131" s="152"/>
      <c r="OVP131" s="152"/>
      <c r="OVQ131" s="152"/>
      <c r="OVR131" s="152"/>
      <c r="OVS131" s="152"/>
      <c r="OVT131" s="152"/>
      <c r="OVU131" s="152"/>
      <c r="OVV131" s="152"/>
      <c r="OVW131" s="152"/>
      <c r="OVX131" s="152"/>
      <c r="OVY131" s="152"/>
      <c r="OVZ131" s="152"/>
      <c r="OWA131" s="152"/>
      <c r="OWB131" s="152"/>
      <c r="OWC131" s="152"/>
      <c r="OWD131" s="152"/>
      <c r="OWE131" s="152"/>
      <c r="OWF131" s="152"/>
      <c r="OWG131" s="152"/>
      <c r="OWH131" s="152"/>
      <c r="OWI131" s="152"/>
      <c r="OWJ131" s="152"/>
      <c r="OWK131" s="152"/>
      <c r="OWL131" s="152"/>
      <c r="OWM131" s="152"/>
      <c r="OWN131" s="152"/>
      <c r="OWO131" s="152"/>
      <c r="OWP131" s="152"/>
      <c r="OWQ131" s="152"/>
      <c r="OWR131" s="152"/>
      <c r="OWS131" s="152"/>
      <c r="OWT131" s="152"/>
      <c r="OWU131" s="152"/>
      <c r="OWV131" s="152"/>
      <c r="OWW131" s="152"/>
      <c r="OWX131" s="152"/>
      <c r="OWY131" s="152"/>
      <c r="OWZ131" s="152"/>
      <c r="OXA131" s="152"/>
      <c r="OXB131" s="152"/>
      <c r="OXC131" s="152"/>
      <c r="OXD131" s="152"/>
      <c r="OXE131" s="152"/>
      <c r="OXF131" s="152"/>
      <c r="OXG131" s="152"/>
      <c r="OXH131" s="152"/>
      <c r="OXI131" s="152"/>
      <c r="OXJ131" s="152"/>
      <c r="OXK131" s="152"/>
      <c r="OXL131" s="152"/>
      <c r="OXM131" s="152"/>
      <c r="OXN131" s="152"/>
      <c r="OXO131" s="152"/>
      <c r="OXP131" s="152"/>
      <c r="OXQ131" s="152"/>
      <c r="OXR131" s="152"/>
      <c r="OXS131" s="152"/>
      <c r="OXT131" s="152"/>
      <c r="OXU131" s="152"/>
      <c r="OXV131" s="152"/>
      <c r="OXW131" s="152"/>
      <c r="OXX131" s="152"/>
      <c r="OXY131" s="152"/>
      <c r="OXZ131" s="152"/>
      <c r="OYA131" s="152"/>
      <c r="OYB131" s="152"/>
      <c r="OYC131" s="152"/>
      <c r="OYD131" s="152"/>
      <c r="OYE131" s="152"/>
      <c r="OYF131" s="152"/>
      <c r="OYG131" s="152"/>
      <c r="OYH131" s="152"/>
      <c r="OYI131" s="152"/>
      <c r="OYJ131" s="152"/>
      <c r="OYK131" s="152"/>
      <c r="OYL131" s="152"/>
      <c r="OYM131" s="152"/>
      <c r="OYN131" s="152"/>
      <c r="OYO131" s="152"/>
      <c r="OYP131" s="152"/>
      <c r="OYQ131" s="152"/>
      <c r="OYR131" s="152"/>
      <c r="OYS131" s="152"/>
      <c r="OYT131" s="152"/>
      <c r="OYU131" s="152"/>
      <c r="OYV131" s="152"/>
      <c r="OYW131" s="152"/>
      <c r="OYX131" s="152"/>
      <c r="OYY131" s="152"/>
      <c r="OYZ131" s="152"/>
      <c r="OZA131" s="152"/>
      <c r="OZB131" s="152"/>
      <c r="OZC131" s="152"/>
      <c r="OZD131" s="152"/>
      <c r="OZE131" s="152"/>
      <c r="OZF131" s="152"/>
      <c r="OZG131" s="152"/>
      <c r="OZH131" s="152"/>
      <c r="OZI131" s="152"/>
      <c r="OZJ131" s="152"/>
      <c r="OZK131" s="152"/>
      <c r="OZL131" s="152"/>
      <c r="OZM131" s="152"/>
      <c r="OZN131" s="152"/>
      <c r="OZO131" s="152"/>
      <c r="OZP131" s="152"/>
      <c r="OZQ131" s="152"/>
      <c r="OZR131" s="152"/>
      <c r="OZS131" s="152"/>
      <c r="OZT131" s="152"/>
      <c r="OZU131" s="152"/>
      <c r="OZV131" s="152"/>
      <c r="OZW131" s="152"/>
      <c r="OZX131" s="152"/>
      <c r="OZY131" s="152"/>
      <c r="OZZ131" s="152"/>
      <c r="PAA131" s="152"/>
      <c r="PAB131" s="152"/>
      <c r="PAC131" s="152"/>
      <c r="PAD131" s="152"/>
      <c r="PAE131" s="152"/>
      <c r="PAF131" s="152"/>
      <c r="PAG131" s="152"/>
      <c r="PAH131" s="152"/>
      <c r="PAI131" s="152"/>
      <c r="PAJ131" s="152"/>
      <c r="PAK131" s="152"/>
      <c r="PAL131" s="152"/>
      <c r="PAM131" s="152"/>
      <c r="PAN131" s="152"/>
      <c r="PAO131" s="152"/>
      <c r="PAP131" s="152"/>
      <c r="PAQ131" s="152"/>
      <c r="PAR131" s="152"/>
      <c r="PAS131" s="152"/>
      <c r="PAT131" s="152"/>
      <c r="PAU131" s="152"/>
      <c r="PAV131" s="152"/>
      <c r="PAW131" s="152"/>
      <c r="PAX131" s="152"/>
      <c r="PAY131" s="152"/>
      <c r="PAZ131" s="152"/>
      <c r="PBA131" s="152"/>
      <c r="PBB131" s="152"/>
      <c r="PBC131" s="152"/>
      <c r="PBD131" s="152"/>
      <c r="PBE131" s="152"/>
      <c r="PBF131" s="152"/>
      <c r="PBG131" s="152"/>
      <c r="PBH131" s="152"/>
      <c r="PBI131" s="152"/>
      <c r="PBJ131" s="152"/>
      <c r="PBK131" s="152"/>
      <c r="PBL131" s="152"/>
      <c r="PBM131" s="152"/>
      <c r="PBN131" s="152"/>
      <c r="PBO131" s="152"/>
      <c r="PBP131" s="152"/>
      <c r="PBQ131" s="152"/>
      <c r="PBR131" s="152"/>
      <c r="PBS131" s="152"/>
      <c r="PBT131" s="152"/>
      <c r="PBU131" s="152"/>
      <c r="PBV131" s="152"/>
      <c r="PBW131" s="152"/>
      <c r="PBX131" s="152"/>
      <c r="PBY131" s="152"/>
      <c r="PBZ131" s="152"/>
      <c r="PCA131" s="152"/>
      <c r="PCB131" s="152"/>
      <c r="PCC131" s="152"/>
      <c r="PCD131" s="152"/>
      <c r="PCE131" s="152"/>
      <c r="PCF131" s="152"/>
      <c r="PCG131" s="152"/>
      <c r="PCH131" s="152"/>
      <c r="PCI131" s="152"/>
      <c r="PCJ131" s="152"/>
      <c r="PCK131" s="152"/>
      <c r="PCL131" s="152"/>
      <c r="PCM131" s="152"/>
      <c r="PCN131" s="152"/>
      <c r="PCO131" s="152"/>
      <c r="PCP131" s="152"/>
      <c r="PCQ131" s="152"/>
      <c r="PCR131" s="152"/>
      <c r="PCS131" s="152"/>
      <c r="PCT131" s="152"/>
      <c r="PCU131" s="152"/>
      <c r="PCV131" s="152"/>
      <c r="PCW131" s="152"/>
      <c r="PCX131" s="152"/>
      <c r="PCY131" s="152"/>
      <c r="PCZ131" s="152"/>
      <c r="PDA131" s="152"/>
      <c r="PDB131" s="152"/>
      <c r="PDC131" s="152"/>
      <c r="PDD131" s="152"/>
      <c r="PDE131" s="152"/>
      <c r="PDF131" s="152"/>
      <c r="PDG131" s="152"/>
      <c r="PDH131" s="152"/>
      <c r="PDI131" s="152"/>
      <c r="PDJ131" s="152"/>
      <c r="PDK131" s="152"/>
      <c r="PDL131" s="152"/>
      <c r="PDM131" s="152"/>
      <c r="PDN131" s="152"/>
      <c r="PDO131" s="152"/>
      <c r="PDP131" s="152"/>
      <c r="PDQ131" s="152"/>
      <c r="PDR131" s="152"/>
      <c r="PDS131" s="152"/>
      <c r="PDT131" s="152"/>
      <c r="PDU131" s="152"/>
      <c r="PDV131" s="152"/>
      <c r="PDW131" s="152"/>
      <c r="PDX131" s="152"/>
      <c r="PDY131" s="152"/>
      <c r="PDZ131" s="152"/>
      <c r="PEA131" s="152"/>
      <c r="PEB131" s="152"/>
      <c r="PEC131" s="152"/>
      <c r="PED131" s="152"/>
      <c r="PEE131" s="152"/>
      <c r="PEF131" s="152"/>
      <c r="PEG131" s="152"/>
      <c r="PEH131" s="152"/>
      <c r="PEI131" s="152"/>
      <c r="PEJ131" s="152"/>
      <c r="PEK131" s="152"/>
      <c r="PEL131" s="152"/>
      <c r="PEM131" s="152"/>
      <c r="PEN131" s="152"/>
      <c r="PEO131" s="152"/>
      <c r="PEP131" s="152"/>
      <c r="PEQ131" s="152"/>
      <c r="PER131" s="152"/>
      <c r="PES131" s="152"/>
      <c r="PET131" s="152"/>
      <c r="PEU131" s="152"/>
      <c r="PEV131" s="152"/>
      <c r="PEW131" s="152"/>
      <c r="PEX131" s="152"/>
      <c r="PEY131" s="152"/>
      <c r="PEZ131" s="152"/>
      <c r="PFA131" s="152"/>
      <c r="PFB131" s="152"/>
      <c r="PFC131" s="152"/>
      <c r="PFD131" s="152"/>
      <c r="PFE131" s="152"/>
      <c r="PFF131" s="152"/>
      <c r="PFG131" s="152"/>
      <c r="PFH131" s="152"/>
      <c r="PFI131" s="152"/>
      <c r="PFJ131" s="152"/>
      <c r="PFK131" s="152"/>
      <c r="PFL131" s="152"/>
      <c r="PFM131" s="152"/>
      <c r="PFN131" s="152"/>
      <c r="PFO131" s="152"/>
      <c r="PFP131" s="152"/>
      <c r="PFQ131" s="152"/>
      <c r="PFR131" s="152"/>
      <c r="PFS131" s="152"/>
      <c r="PFT131" s="152"/>
      <c r="PFU131" s="152"/>
      <c r="PFV131" s="152"/>
      <c r="PFW131" s="152"/>
      <c r="PFX131" s="152"/>
      <c r="PFY131" s="152"/>
      <c r="PFZ131" s="152"/>
      <c r="PGA131" s="152"/>
      <c r="PGB131" s="152"/>
      <c r="PGC131" s="152"/>
      <c r="PGD131" s="152"/>
      <c r="PGE131" s="152"/>
      <c r="PGF131" s="152"/>
      <c r="PGG131" s="152"/>
      <c r="PGH131" s="152"/>
      <c r="PGI131" s="152"/>
      <c r="PGJ131" s="152"/>
      <c r="PGK131" s="152"/>
      <c r="PGL131" s="152"/>
      <c r="PGM131" s="152"/>
      <c r="PGN131" s="152"/>
      <c r="PGO131" s="152"/>
      <c r="PGP131" s="152"/>
      <c r="PGQ131" s="152"/>
      <c r="PGR131" s="152"/>
      <c r="PGS131" s="152"/>
      <c r="PGT131" s="152"/>
      <c r="PGU131" s="152"/>
      <c r="PGV131" s="152"/>
      <c r="PGW131" s="152"/>
      <c r="PGX131" s="152"/>
      <c r="PGY131" s="152"/>
      <c r="PGZ131" s="152"/>
      <c r="PHA131" s="152"/>
      <c r="PHB131" s="152"/>
      <c r="PHC131" s="152"/>
      <c r="PHD131" s="152"/>
      <c r="PHE131" s="152"/>
      <c r="PHF131" s="152"/>
      <c r="PHG131" s="152"/>
      <c r="PHH131" s="152"/>
      <c r="PHI131" s="152"/>
      <c r="PHJ131" s="152"/>
      <c r="PHK131" s="152"/>
      <c r="PHL131" s="152"/>
      <c r="PHM131" s="152"/>
      <c r="PHN131" s="152"/>
      <c r="PHO131" s="152"/>
      <c r="PHP131" s="152"/>
      <c r="PHQ131" s="152"/>
      <c r="PHR131" s="152"/>
      <c r="PHS131" s="152"/>
      <c r="PHT131" s="152"/>
      <c r="PHU131" s="152"/>
      <c r="PHV131" s="152"/>
      <c r="PHW131" s="152"/>
      <c r="PHX131" s="152"/>
      <c r="PHY131" s="152"/>
      <c r="PHZ131" s="152"/>
      <c r="PIA131" s="152"/>
      <c r="PIB131" s="152"/>
      <c r="PIC131" s="152"/>
      <c r="PID131" s="152"/>
      <c r="PIE131" s="152"/>
      <c r="PIF131" s="152"/>
      <c r="PIG131" s="152"/>
      <c r="PIH131" s="152"/>
      <c r="PII131" s="152"/>
      <c r="PIJ131" s="152"/>
      <c r="PIK131" s="152"/>
      <c r="PIL131" s="152"/>
      <c r="PIM131" s="152"/>
      <c r="PIN131" s="152"/>
      <c r="PIO131" s="152"/>
      <c r="PIP131" s="152"/>
      <c r="PIQ131" s="152"/>
      <c r="PIR131" s="152"/>
      <c r="PIS131" s="152"/>
      <c r="PIT131" s="152"/>
      <c r="PIU131" s="152"/>
      <c r="PIV131" s="152"/>
      <c r="PIW131" s="152"/>
      <c r="PIX131" s="152"/>
      <c r="PIY131" s="152"/>
      <c r="PIZ131" s="152"/>
      <c r="PJA131" s="152"/>
      <c r="PJB131" s="152"/>
      <c r="PJC131" s="152"/>
      <c r="PJD131" s="152"/>
      <c r="PJE131" s="152"/>
      <c r="PJF131" s="152"/>
      <c r="PJG131" s="152"/>
      <c r="PJH131" s="152"/>
      <c r="PJI131" s="152"/>
      <c r="PJJ131" s="152"/>
      <c r="PJK131" s="152"/>
      <c r="PJL131" s="152"/>
      <c r="PJM131" s="152"/>
      <c r="PJN131" s="152"/>
      <c r="PJO131" s="152"/>
      <c r="PJP131" s="152"/>
      <c r="PJQ131" s="152"/>
      <c r="PJR131" s="152"/>
      <c r="PJS131" s="152"/>
      <c r="PJT131" s="152"/>
      <c r="PJU131" s="152"/>
      <c r="PJV131" s="152"/>
      <c r="PJW131" s="152"/>
      <c r="PJX131" s="152"/>
      <c r="PJY131" s="152"/>
      <c r="PJZ131" s="152"/>
      <c r="PKA131" s="152"/>
      <c r="PKB131" s="152"/>
      <c r="PKC131" s="152"/>
      <c r="PKD131" s="152"/>
      <c r="PKE131" s="152"/>
      <c r="PKF131" s="152"/>
      <c r="PKG131" s="152"/>
      <c r="PKH131" s="152"/>
      <c r="PKI131" s="152"/>
      <c r="PKJ131" s="152"/>
      <c r="PKK131" s="152"/>
      <c r="PKL131" s="152"/>
      <c r="PKM131" s="152"/>
      <c r="PKN131" s="152"/>
      <c r="PKO131" s="152"/>
      <c r="PKP131" s="152"/>
      <c r="PKQ131" s="152"/>
      <c r="PKR131" s="152"/>
      <c r="PKS131" s="152"/>
      <c r="PKT131" s="152"/>
      <c r="PKU131" s="152"/>
      <c r="PKV131" s="152"/>
      <c r="PKW131" s="152"/>
      <c r="PKX131" s="152"/>
      <c r="PKY131" s="152"/>
      <c r="PKZ131" s="152"/>
      <c r="PLA131" s="152"/>
      <c r="PLB131" s="152"/>
      <c r="PLC131" s="152"/>
      <c r="PLD131" s="152"/>
      <c r="PLE131" s="152"/>
      <c r="PLF131" s="152"/>
      <c r="PLG131" s="152"/>
      <c r="PLH131" s="152"/>
      <c r="PLI131" s="152"/>
      <c r="PLJ131" s="152"/>
      <c r="PLK131" s="152"/>
      <c r="PLL131" s="152"/>
      <c r="PLM131" s="152"/>
      <c r="PLN131" s="152"/>
      <c r="PLO131" s="152"/>
      <c r="PLP131" s="152"/>
      <c r="PLQ131" s="152"/>
      <c r="PLR131" s="152"/>
      <c r="PLS131" s="152"/>
      <c r="PLT131" s="152"/>
      <c r="PLU131" s="152"/>
      <c r="PLV131" s="152"/>
      <c r="PLW131" s="152"/>
      <c r="PLX131" s="152"/>
      <c r="PLY131" s="152"/>
      <c r="PLZ131" s="152"/>
      <c r="PMA131" s="152"/>
      <c r="PMB131" s="152"/>
      <c r="PMC131" s="152"/>
      <c r="PMD131" s="152"/>
      <c r="PME131" s="152"/>
      <c r="PMF131" s="152"/>
      <c r="PMG131" s="152"/>
      <c r="PMH131" s="152"/>
      <c r="PMI131" s="152"/>
      <c r="PMJ131" s="152"/>
      <c r="PMK131" s="152"/>
      <c r="PML131" s="152"/>
      <c r="PMM131" s="152"/>
      <c r="PMN131" s="152"/>
      <c r="PMO131" s="152"/>
      <c r="PMP131" s="152"/>
      <c r="PMQ131" s="152"/>
      <c r="PMR131" s="152"/>
      <c r="PMS131" s="152"/>
      <c r="PMT131" s="152"/>
      <c r="PMU131" s="152"/>
      <c r="PMV131" s="152"/>
      <c r="PMW131" s="152"/>
      <c r="PMX131" s="152"/>
      <c r="PMY131" s="152"/>
      <c r="PMZ131" s="152"/>
      <c r="PNA131" s="152"/>
      <c r="PNB131" s="152"/>
      <c r="PNC131" s="152"/>
      <c r="PND131" s="152"/>
      <c r="PNE131" s="152"/>
      <c r="PNF131" s="152"/>
      <c r="PNG131" s="152"/>
      <c r="PNH131" s="152"/>
      <c r="PNI131" s="152"/>
      <c r="PNJ131" s="152"/>
      <c r="PNK131" s="152"/>
      <c r="PNL131" s="152"/>
      <c r="PNM131" s="152"/>
      <c r="PNN131" s="152"/>
      <c r="PNO131" s="152"/>
      <c r="PNP131" s="152"/>
      <c r="PNQ131" s="152"/>
      <c r="PNR131" s="152"/>
      <c r="PNS131" s="152"/>
      <c r="PNT131" s="152"/>
      <c r="PNU131" s="152"/>
      <c r="PNV131" s="152"/>
      <c r="PNW131" s="152"/>
      <c r="PNX131" s="152"/>
      <c r="PNY131" s="152"/>
      <c r="PNZ131" s="152"/>
      <c r="POA131" s="152"/>
      <c r="POB131" s="152"/>
      <c r="POC131" s="152"/>
      <c r="POD131" s="152"/>
      <c r="POE131" s="152"/>
      <c r="POF131" s="152"/>
      <c r="POG131" s="152"/>
      <c r="POH131" s="152"/>
      <c r="POI131" s="152"/>
      <c r="POJ131" s="152"/>
      <c r="POK131" s="152"/>
      <c r="POL131" s="152"/>
      <c r="POM131" s="152"/>
      <c r="PON131" s="152"/>
      <c r="POO131" s="152"/>
      <c r="POP131" s="152"/>
      <c r="POQ131" s="152"/>
      <c r="POR131" s="152"/>
      <c r="POS131" s="152"/>
      <c r="POT131" s="152"/>
      <c r="POU131" s="152"/>
      <c r="POV131" s="152"/>
      <c r="POW131" s="152"/>
      <c r="POX131" s="152"/>
      <c r="POY131" s="152"/>
      <c r="POZ131" s="152"/>
      <c r="PPA131" s="152"/>
      <c r="PPB131" s="152"/>
      <c r="PPC131" s="152"/>
      <c r="PPD131" s="152"/>
      <c r="PPE131" s="152"/>
      <c r="PPF131" s="152"/>
      <c r="PPG131" s="152"/>
      <c r="PPH131" s="152"/>
      <c r="PPI131" s="152"/>
      <c r="PPJ131" s="152"/>
      <c r="PPK131" s="152"/>
      <c r="PPL131" s="152"/>
      <c r="PPM131" s="152"/>
      <c r="PPN131" s="152"/>
      <c r="PPO131" s="152"/>
      <c r="PPP131" s="152"/>
      <c r="PPQ131" s="152"/>
      <c r="PPR131" s="152"/>
      <c r="PPS131" s="152"/>
      <c r="PPT131" s="152"/>
      <c r="PPU131" s="152"/>
      <c r="PPV131" s="152"/>
      <c r="PPW131" s="152"/>
      <c r="PPX131" s="152"/>
      <c r="PPY131" s="152"/>
      <c r="PPZ131" s="152"/>
      <c r="PQA131" s="152"/>
      <c r="PQB131" s="152"/>
      <c r="PQC131" s="152"/>
      <c r="PQD131" s="152"/>
      <c r="PQE131" s="152"/>
      <c r="PQF131" s="152"/>
      <c r="PQG131" s="152"/>
      <c r="PQH131" s="152"/>
      <c r="PQI131" s="152"/>
      <c r="PQJ131" s="152"/>
      <c r="PQK131" s="152"/>
      <c r="PQL131" s="152"/>
      <c r="PQM131" s="152"/>
      <c r="PQN131" s="152"/>
      <c r="PQO131" s="152"/>
      <c r="PQP131" s="152"/>
      <c r="PQQ131" s="152"/>
      <c r="PQR131" s="152"/>
      <c r="PQS131" s="152"/>
      <c r="PQT131" s="152"/>
      <c r="PQU131" s="152"/>
      <c r="PQV131" s="152"/>
      <c r="PQW131" s="152"/>
      <c r="PQX131" s="152"/>
      <c r="PQY131" s="152"/>
      <c r="PQZ131" s="152"/>
      <c r="PRA131" s="152"/>
      <c r="PRB131" s="152"/>
      <c r="PRC131" s="152"/>
      <c r="PRD131" s="152"/>
      <c r="PRE131" s="152"/>
      <c r="PRF131" s="152"/>
      <c r="PRG131" s="152"/>
      <c r="PRH131" s="152"/>
      <c r="PRI131" s="152"/>
      <c r="PRJ131" s="152"/>
      <c r="PRK131" s="152"/>
      <c r="PRL131" s="152"/>
      <c r="PRM131" s="152"/>
      <c r="PRN131" s="152"/>
      <c r="PRO131" s="152"/>
      <c r="PRP131" s="152"/>
      <c r="PRQ131" s="152"/>
      <c r="PRR131" s="152"/>
      <c r="PRS131" s="152"/>
      <c r="PRT131" s="152"/>
      <c r="PRU131" s="152"/>
      <c r="PRV131" s="152"/>
      <c r="PRW131" s="152"/>
      <c r="PRX131" s="152"/>
      <c r="PRY131" s="152"/>
      <c r="PRZ131" s="152"/>
      <c r="PSA131" s="152"/>
      <c r="PSB131" s="152"/>
      <c r="PSC131" s="152"/>
      <c r="PSD131" s="152"/>
      <c r="PSE131" s="152"/>
      <c r="PSF131" s="152"/>
      <c r="PSG131" s="152"/>
      <c r="PSH131" s="152"/>
      <c r="PSI131" s="152"/>
      <c r="PSJ131" s="152"/>
      <c r="PSK131" s="152"/>
      <c r="PSL131" s="152"/>
      <c r="PSM131" s="152"/>
      <c r="PSN131" s="152"/>
      <c r="PSO131" s="152"/>
      <c r="PSP131" s="152"/>
      <c r="PSQ131" s="152"/>
      <c r="PSR131" s="152"/>
      <c r="PSS131" s="152"/>
      <c r="PST131" s="152"/>
      <c r="PSU131" s="152"/>
      <c r="PSV131" s="152"/>
      <c r="PSW131" s="152"/>
      <c r="PSX131" s="152"/>
      <c r="PSY131" s="152"/>
      <c r="PSZ131" s="152"/>
      <c r="PTA131" s="152"/>
      <c r="PTB131" s="152"/>
      <c r="PTC131" s="152"/>
      <c r="PTD131" s="152"/>
      <c r="PTE131" s="152"/>
      <c r="PTF131" s="152"/>
      <c r="PTG131" s="152"/>
      <c r="PTH131" s="152"/>
      <c r="PTI131" s="152"/>
      <c r="PTJ131" s="152"/>
      <c r="PTK131" s="152"/>
      <c r="PTL131" s="152"/>
      <c r="PTM131" s="152"/>
      <c r="PTN131" s="152"/>
      <c r="PTO131" s="152"/>
      <c r="PTP131" s="152"/>
      <c r="PTQ131" s="152"/>
      <c r="PTR131" s="152"/>
      <c r="PTS131" s="152"/>
      <c r="PTT131" s="152"/>
      <c r="PTU131" s="152"/>
      <c r="PTV131" s="152"/>
      <c r="PTW131" s="152"/>
      <c r="PTX131" s="152"/>
      <c r="PTY131" s="152"/>
      <c r="PTZ131" s="152"/>
      <c r="PUA131" s="152"/>
      <c r="PUB131" s="152"/>
      <c r="PUC131" s="152"/>
      <c r="PUD131" s="152"/>
      <c r="PUE131" s="152"/>
      <c r="PUF131" s="152"/>
      <c r="PUG131" s="152"/>
      <c r="PUH131" s="152"/>
      <c r="PUI131" s="152"/>
      <c r="PUJ131" s="152"/>
      <c r="PUK131" s="152"/>
      <c r="PUL131" s="152"/>
      <c r="PUM131" s="152"/>
      <c r="PUN131" s="152"/>
      <c r="PUO131" s="152"/>
      <c r="PUP131" s="152"/>
      <c r="PUQ131" s="152"/>
      <c r="PUR131" s="152"/>
      <c r="PUS131" s="152"/>
      <c r="PUT131" s="152"/>
      <c r="PUU131" s="152"/>
      <c r="PUV131" s="152"/>
      <c r="PUW131" s="152"/>
      <c r="PUX131" s="152"/>
      <c r="PUY131" s="152"/>
      <c r="PUZ131" s="152"/>
      <c r="PVA131" s="152"/>
      <c r="PVB131" s="152"/>
      <c r="PVC131" s="152"/>
      <c r="PVD131" s="152"/>
      <c r="PVE131" s="152"/>
      <c r="PVF131" s="152"/>
      <c r="PVG131" s="152"/>
      <c r="PVH131" s="152"/>
      <c r="PVI131" s="152"/>
      <c r="PVJ131" s="152"/>
      <c r="PVK131" s="152"/>
      <c r="PVL131" s="152"/>
      <c r="PVM131" s="152"/>
      <c r="PVN131" s="152"/>
      <c r="PVO131" s="152"/>
      <c r="PVP131" s="152"/>
      <c r="PVQ131" s="152"/>
      <c r="PVR131" s="152"/>
      <c r="PVS131" s="152"/>
      <c r="PVT131" s="152"/>
      <c r="PVU131" s="152"/>
      <c r="PVV131" s="152"/>
      <c r="PVW131" s="152"/>
      <c r="PVX131" s="152"/>
      <c r="PVY131" s="152"/>
      <c r="PVZ131" s="152"/>
      <c r="PWA131" s="152"/>
      <c r="PWB131" s="152"/>
      <c r="PWC131" s="152"/>
      <c r="PWD131" s="152"/>
      <c r="PWE131" s="152"/>
      <c r="PWF131" s="152"/>
      <c r="PWG131" s="152"/>
      <c r="PWH131" s="152"/>
      <c r="PWI131" s="152"/>
      <c r="PWJ131" s="152"/>
      <c r="PWK131" s="152"/>
      <c r="PWL131" s="152"/>
      <c r="PWM131" s="152"/>
      <c r="PWN131" s="152"/>
      <c r="PWO131" s="152"/>
      <c r="PWP131" s="152"/>
      <c r="PWQ131" s="152"/>
      <c r="PWR131" s="152"/>
      <c r="PWS131" s="152"/>
      <c r="PWT131" s="152"/>
      <c r="PWU131" s="152"/>
      <c r="PWV131" s="152"/>
      <c r="PWW131" s="152"/>
      <c r="PWX131" s="152"/>
      <c r="PWY131" s="152"/>
      <c r="PWZ131" s="152"/>
      <c r="PXA131" s="152"/>
      <c r="PXB131" s="152"/>
      <c r="PXC131" s="152"/>
      <c r="PXD131" s="152"/>
      <c r="PXE131" s="152"/>
      <c r="PXF131" s="152"/>
      <c r="PXG131" s="152"/>
      <c r="PXH131" s="152"/>
      <c r="PXI131" s="152"/>
      <c r="PXJ131" s="152"/>
      <c r="PXK131" s="152"/>
      <c r="PXL131" s="152"/>
      <c r="PXM131" s="152"/>
      <c r="PXN131" s="152"/>
      <c r="PXO131" s="152"/>
      <c r="PXP131" s="152"/>
      <c r="PXQ131" s="152"/>
      <c r="PXR131" s="152"/>
      <c r="PXS131" s="152"/>
      <c r="PXT131" s="152"/>
      <c r="PXU131" s="152"/>
      <c r="PXV131" s="152"/>
      <c r="PXW131" s="152"/>
      <c r="PXX131" s="152"/>
      <c r="PXY131" s="152"/>
      <c r="PXZ131" s="152"/>
      <c r="PYA131" s="152"/>
      <c r="PYB131" s="152"/>
      <c r="PYC131" s="152"/>
      <c r="PYD131" s="152"/>
      <c r="PYE131" s="152"/>
      <c r="PYF131" s="152"/>
      <c r="PYG131" s="152"/>
      <c r="PYH131" s="152"/>
      <c r="PYI131" s="152"/>
      <c r="PYJ131" s="152"/>
      <c r="PYK131" s="152"/>
      <c r="PYL131" s="152"/>
      <c r="PYM131" s="152"/>
      <c r="PYN131" s="152"/>
      <c r="PYO131" s="152"/>
      <c r="PYP131" s="152"/>
      <c r="PYQ131" s="152"/>
      <c r="PYR131" s="152"/>
      <c r="PYS131" s="152"/>
      <c r="PYT131" s="152"/>
      <c r="PYU131" s="152"/>
      <c r="PYV131" s="152"/>
      <c r="PYW131" s="152"/>
      <c r="PYX131" s="152"/>
      <c r="PYY131" s="152"/>
      <c r="PYZ131" s="152"/>
      <c r="PZA131" s="152"/>
      <c r="PZB131" s="152"/>
      <c r="PZC131" s="152"/>
      <c r="PZD131" s="152"/>
      <c r="PZE131" s="152"/>
      <c r="PZF131" s="152"/>
      <c r="PZG131" s="152"/>
      <c r="PZH131" s="152"/>
      <c r="PZI131" s="152"/>
      <c r="PZJ131" s="152"/>
      <c r="PZK131" s="152"/>
      <c r="PZL131" s="152"/>
      <c r="PZM131" s="152"/>
      <c r="PZN131" s="152"/>
      <c r="PZO131" s="152"/>
      <c r="PZP131" s="152"/>
      <c r="PZQ131" s="152"/>
      <c r="PZR131" s="152"/>
      <c r="PZS131" s="152"/>
      <c r="PZT131" s="152"/>
      <c r="PZU131" s="152"/>
      <c r="PZV131" s="152"/>
      <c r="PZW131" s="152"/>
      <c r="PZX131" s="152"/>
      <c r="PZY131" s="152"/>
      <c r="PZZ131" s="152"/>
      <c r="QAA131" s="152"/>
      <c r="QAB131" s="152"/>
      <c r="QAC131" s="152"/>
      <c r="QAD131" s="152"/>
      <c r="QAE131" s="152"/>
      <c r="QAF131" s="152"/>
      <c r="QAG131" s="152"/>
      <c r="QAH131" s="152"/>
      <c r="QAI131" s="152"/>
      <c r="QAJ131" s="152"/>
      <c r="QAK131" s="152"/>
      <c r="QAL131" s="152"/>
      <c r="QAM131" s="152"/>
      <c r="QAN131" s="152"/>
      <c r="QAO131" s="152"/>
      <c r="QAP131" s="152"/>
      <c r="QAQ131" s="152"/>
      <c r="QAR131" s="152"/>
      <c r="QAS131" s="152"/>
      <c r="QAT131" s="152"/>
      <c r="QAU131" s="152"/>
      <c r="QAV131" s="152"/>
      <c r="QAW131" s="152"/>
      <c r="QAX131" s="152"/>
      <c r="QAY131" s="152"/>
      <c r="QAZ131" s="152"/>
      <c r="QBA131" s="152"/>
      <c r="QBB131" s="152"/>
      <c r="QBC131" s="152"/>
      <c r="QBD131" s="152"/>
      <c r="QBE131" s="152"/>
      <c r="QBF131" s="152"/>
      <c r="QBG131" s="152"/>
      <c r="QBH131" s="152"/>
      <c r="QBI131" s="152"/>
      <c r="QBJ131" s="152"/>
      <c r="QBK131" s="152"/>
      <c r="QBL131" s="152"/>
      <c r="QBM131" s="152"/>
      <c r="QBN131" s="152"/>
      <c r="QBO131" s="152"/>
      <c r="QBP131" s="152"/>
      <c r="QBQ131" s="152"/>
      <c r="QBR131" s="152"/>
      <c r="QBS131" s="152"/>
      <c r="QBT131" s="152"/>
      <c r="QBU131" s="152"/>
      <c r="QBV131" s="152"/>
      <c r="QBW131" s="152"/>
      <c r="QBX131" s="152"/>
      <c r="QBY131" s="152"/>
      <c r="QBZ131" s="152"/>
      <c r="QCA131" s="152"/>
      <c r="QCB131" s="152"/>
      <c r="QCC131" s="152"/>
      <c r="QCD131" s="152"/>
      <c r="QCE131" s="152"/>
      <c r="QCF131" s="152"/>
      <c r="QCG131" s="152"/>
      <c r="QCH131" s="152"/>
      <c r="QCI131" s="152"/>
      <c r="QCJ131" s="152"/>
      <c r="QCK131" s="152"/>
      <c r="QCL131" s="152"/>
      <c r="QCM131" s="152"/>
      <c r="QCN131" s="152"/>
      <c r="QCO131" s="152"/>
      <c r="QCP131" s="152"/>
      <c r="QCQ131" s="152"/>
      <c r="QCR131" s="152"/>
      <c r="QCS131" s="152"/>
      <c r="QCT131" s="152"/>
      <c r="QCU131" s="152"/>
      <c r="QCV131" s="152"/>
      <c r="QCW131" s="152"/>
      <c r="QCX131" s="152"/>
      <c r="QCY131" s="152"/>
      <c r="QCZ131" s="152"/>
      <c r="QDA131" s="152"/>
      <c r="QDB131" s="152"/>
      <c r="QDC131" s="152"/>
      <c r="QDD131" s="152"/>
      <c r="QDE131" s="152"/>
      <c r="QDF131" s="152"/>
      <c r="QDG131" s="152"/>
      <c r="QDH131" s="152"/>
      <c r="QDI131" s="152"/>
      <c r="QDJ131" s="152"/>
      <c r="QDK131" s="152"/>
      <c r="QDL131" s="152"/>
      <c r="QDM131" s="152"/>
      <c r="QDN131" s="152"/>
      <c r="QDO131" s="152"/>
      <c r="QDP131" s="152"/>
      <c r="QDQ131" s="152"/>
      <c r="QDR131" s="152"/>
      <c r="QDS131" s="152"/>
      <c r="QDT131" s="152"/>
      <c r="QDU131" s="152"/>
      <c r="QDV131" s="152"/>
      <c r="QDW131" s="152"/>
      <c r="QDX131" s="152"/>
      <c r="QDY131" s="152"/>
      <c r="QDZ131" s="152"/>
      <c r="QEA131" s="152"/>
      <c r="QEB131" s="152"/>
      <c r="QEC131" s="152"/>
      <c r="QED131" s="152"/>
      <c r="QEE131" s="152"/>
      <c r="QEF131" s="152"/>
      <c r="QEG131" s="152"/>
      <c r="QEH131" s="152"/>
      <c r="QEI131" s="152"/>
      <c r="QEJ131" s="152"/>
      <c r="QEK131" s="152"/>
      <c r="QEL131" s="152"/>
      <c r="QEM131" s="152"/>
      <c r="QEN131" s="152"/>
      <c r="QEO131" s="152"/>
      <c r="QEP131" s="152"/>
      <c r="QEQ131" s="152"/>
      <c r="QER131" s="152"/>
      <c r="QES131" s="152"/>
      <c r="QET131" s="152"/>
      <c r="QEU131" s="152"/>
      <c r="QEV131" s="152"/>
      <c r="QEW131" s="152"/>
      <c r="QEX131" s="152"/>
      <c r="QEY131" s="152"/>
      <c r="QEZ131" s="152"/>
      <c r="QFA131" s="152"/>
      <c r="QFB131" s="152"/>
      <c r="QFC131" s="152"/>
      <c r="QFD131" s="152"/>
      <c r="QFE131" s="152"/>
      <c r="QFF131" s="152"/>
      <c r="QFG131" s="152"/>
      <c r="QFH131" s="152"/>
      <c r="QFI131" s="152"/>
      <c r="QFJ131" s="152"/>
      <c r="QFK131" s="152"/>
      <c r="QFL131" s="152"/>
      <c r="QFM131" s="152"/>
      <c r="QFN131" s="152"/>
      <c r="QFO131" s="152"/>
      <c r="QFP131" s="152"/>
      <c r="QFQ131" s="152"/>
      <c r="QFR131" s="152"/>
      <c r="QFS131" s="152"/>
      <c r="QFT131" s="152"/>
      <c r="QFU131" s="152"/>
      <c r="QFV131" s="152"/>
      <c r="QFW131" s="152"/>
      <c r="QFX131" s="152"/>
      <c r="QFY131" s="152"/>
      <c r="QFZ131" s="152"/>
      <c r="QGA131" s="152"/>
      <c r="QGB131" s="152"/>
      <c r="QGC131" s="152"/>
      <c r="QGD131" s="152"/>
      <c r="QGE131" s="152"/>
      <c r="QGF131" s="152"/>
      <c r="QGG131" s="152"/>
      <c r="QGH131" s="152"/>
      <c r="QGI131" s="152"/>
      <c r="QGJ131" s="152"/>
      <c r="QGK131" s="152"/>
      <c r="QGL131" s="152"/>
      <c r="QGM131" s="152"/>
      <c r="QGN131" s="152"/>
      <c r="QGO131" s="152"/>
      <c r="QGP131" s="152"/>
      <c r="QGQ131" s="152"/>
      <c r="QGR131" s="152"/>
      <c r="QGS131" s="152"/>
      <c r="QGT131" s="152"/>
      <c r="QGU131" s="152"/>
      <c r="QGV131" s="152"/>
      <c r="QGW131" s="152"/>
      <c r="QGX131" s="152"/>
      <c r="QGY131" s="152"/>
      <c r="QGZ131" s="152"/>
      <c r="QHA131" s="152"/>
      <c r="QHB131" s="152"/>
      <c r="QHC131" s="152"/>
      <c r="QHD131" s="152"/>
      <c r="QHE131" s="152"/>
      <c r="QHF131" s="152"/>
      <c r="QHG131" s="152"/>
      <c r="QHH131" s="152"/>
      <c r="QHI131" s="152"/>
      <c r="QHJ131" s="152"/>
      <c r="QHK131" s="152"/>
      <c r="QHL131" s="152"/>
      <c r="QHM131" s="152"/>
      <c r="QHN131" s="152"/>
      <c r="QHO131" s="152"/>
      <c r="QHP131" s="152"/>
      <c r="QHQ131" s="152"/>
      <c r="QHR131" s="152"/>
      <c r="QHS131" s="152"/>
      <c r="QHT131" s="152"/>
      <c r="QHU131" s="152"/>
      <c r="QHV131" s="152"/>
      <c r="QHW131" s="152"/>
      <c r="QHX131" s="152"/>
      <c r="QHY131" s="152"/>
      <c r="QHZ131" s="152"/>
      <c r="QIA131" s="152"/>
      <c r="QIB131" s="152"/>
      <c r="QIC131" s="152"/>
      <c r="QID131" s="152"/>
      <c r="QIE131" s="152"/>
      <c r="QIF131" s="152"/>
      <c r="QIG131" s="152"/>
      <c r="QIH131" s="152"/>
      <c r="QII131" s="152"/>
      <c r="QIJ131" s="152"/>
      <c r="QIK131" s="152"/>
      <c r="QIL131" s="152"/>
      <c r="QIM131" s="152"/>
      <c r="QIN131" s="152"/>
      <c r="QIO131" s="152"/>
      <c r="QIP131" s="152"/>
      <c r="QIQ131" s="152"/>
      <c r="QIR131" s="152"/>
      <c r="QIS131" s="152"/>
      <c r="QIT131" s="152"/>
      <c r="QIU131" s="152"/>
      <c r="QIV131" s="152"/>
      <c r="QIW131" s="152"/>
      <c r="QIX131" s="152"/>
      <c r="QIY131" s="152"/>
      <c r="QIZ131" s="152"/>
      <c r="QJA131" s="152"/>
      <c r="QJB131" s="152"/>
      <c r="QJC131" s="152"/>
      <c r="QJD131" s="152"/>
      <c r="QJE131" s="152"/>
      <c r="QJF131" s="152"/>
      <c r="QJG131" s="152"/>
      <c r="QJH131" s="152"/>
      <c r="QJI131" s="152"/>
      <c r="QJJ131" s="152"/>
      <c r="QJK131" s="152"/>
      <c r="QJL131" s="152"/>
      <c r="QJM131" s="152"/>
      <c r="QJN131" s="152"/>
      <c r="QJO131" s="152"/>
      <c r="QJP131" s="152"/>
      <c r="QJQ131" s="152"/>
      <c r="QJR131" s="152"/>
      <c r="QJS131" s="152"/>
      <c r="QJT131" s="152"/>
      <c r="QJU131" s="152"/>
      <c r="QJV131" s="152"/>
      <c r="QJW131" s="152"/>
      <c r="QJX131" s="152"/>
      <c r="QJY131" s="152"/>
      <c r="QJZ131" s="152"/>
      <c r="QKA131" s="152"/>
      <c r="QKB131" s="152"/>
      <c r="QKC131" s="152"/>
      <c r="QKD131" s="152"/>
      <c r="QKE131" s="152"/>
      <c r="QKF131" s="152"/>
      <c r="QKG131" s="152"/>
      <c r="QKH131" s="152"/>
      <c r="QKI131" s="152"/>
      <c r="QKJ131" s="152"/>
      <c r="QKK131" s="152"/>
      <c r="QKL131" s="152"/>
      <c r="QKM131" s="152"/>
      <c r="QKN131" s="152"/>
      <c r="QKO131" s="152"/>
      <c r="QKP131" s="152"/>
      <c r="QKQ131" s="152"/>
      <c r="QKR131" s="152"/>
      <c r="QKS131" s="152"/>
      <c r="QKT131" s="152"/>
      <c r="QKU131" s="152"/>
      <c r="QKV131" s="152"/>
      <c r="QKW131" s="152"/>
      <c r="QKX131" s="152"/>
      <c r="QKY131" s="152"/>
      <c r="QKZ131" s="152"/>
      <c r="QLA131" s="152"/>
      <c r="QLB131" s="152"/>
      <c r="QLC131" s="152"/>
      <c r="QLD131" s="152"/>
      <c r="QLE131" s="152"/>
      <c r="QLF131" s="152"/>
      <c r="QLG131" s="152"/>
      <c r="QLH131" s="152"/>
      <c r="QLI131" s="152"/>
      <c r="QLJ131" s="152"/>
      <c r="QLK131" s="152"/>
      <c r="QLL131" s="152"/>
      <c r="QLM131" s="152"/>
      <c r="QLN131" s="152"/>
      <c r="QLO131" s="152"/>
      <c r="QLP131" s="152"/>
      <c r="QLQ131" s="152"/>
      <c r="QLR131" s="152"/>
      <c r="QLS131" s="152"/>
      <c r="QLT131" s="152"/>
      <c r="QLU131" s="152"/>
      <c r="QLV131" s="152"/>
      <c r="QLW131" s="152"/>
      <c r="QLX131" s="152"/>
      <c r="QLY131" s="152"/>
      <c r="QLZ131" s="152"/>
      <c r="QMA131" s="152"/>
      <c r="QMB131" s="152"/>
      <c r="QMC131" s="152"/>
      <c r="QMD131" s="152"/>
      <c r="QME131" s="152"/>
      <c r="QMF131" s="152"/>
      <c r="QMG131" s="152"/>
      <c r="QMH131" s="152"/>
      <c r="QMI131" s="152"/>
      <c r="QMJ131" s="152"/>
      <c r="QMK131" s="152"/>
      <c r="QML131" s="152"/>
      <c r="QMM131" s="152"/>
      <c r="QMN131" s="152"/>
      <c r="QMO131" s="152"/>
      <c r="QMP131" s="152"/>
      <c r="QMQ131" s="152"/>
      <c r="QMR131" s="152"/>
      <c r="QMS131" s="152"/>
      <c r="QMT131" s="152"/>
      <c r="QMU131" s="152"/>
      <c r="QMV131" s="152"/>
      <c r="QMW131" s="152"/>
      <c r="QMX131" s="152"/>
      <c r="QMY131" s="152"/>
      <c r="QMZ131" s="152"/>
      <c r="QNA131" s="152"/>
      <c r="QNB131" s="152"/>
      <c r="QNC131" s="152"/>
      <c r="QND131" s="152"/>
      <c r="QNE131" s="152"/>
      <c r="QNF131" s="152"/>
      <c r="QNG131" s="152"/>
      <c r="QNH131" s="152"/>
      <c r="QNI131" s="152"/>
      <c r="QNJ131" s="152"/>
      <c r="QNK131" s="152"/>
      <c r="QNL131" s="152"/>
      <c r="QNM131" s="152"/>
      <c r="QNN131" s="152"/>
      <c r="QNO131" s="152"/>
      <c r="QNP131" s="152"/>
      <c r="QNQ131" s="152"/>
      <c r="QNR131" s="152"/>
      <c r="QNS131" s="152"/>
      <c r="QNT131" s="152"/>
      <c r="QNU131" s="152"/>
      <c r="QNV131" s="152"/>
      <c r="QNW131" s="152"/>
      <c r="QNX131" s="152"/>
      <c r="QNY131" s="152"/>
      <c r="QNZ131" s="152"/>
      <c r="QOA131" s="152"/>
      <c r="QOB131" s="152"/>
      <c r="QOC131" s="152"/>
      <c r="QOD131" s="152"/>
      <c r="QOE131" s="152"/>
      <c r="QOF131" s="152"/>
      <c r="QOG131" s="152"/>
      <c r="QOH131" s="152"/>
      <c r="QOI131" s="152"/>
      <c r="QOJ131" s="152"/>
      <c r="QOK131" s="152"/>
      <c r="QOL131" s="152"/>
      <c r="QOM131" s="152"/>
      <c r="QON131" s="152"/>
      <c r="QOO131" s="152"/>
      <c r="QOP131" s="152"/>
      <c r="QOQ131" s="152"/>
      <c r="QOR131" s="152"/>
      <c r="QOS131" s="152"/>
      <c r="QOT131" s="152"/>
      <c r="QOU131" s="152"/>
      <c r="QOV131" s="152"/>
      <c r="QOW131" s="152"/>
      <c r="QOX131" s="152"/>
      <c r="QOY131" s="152"/>
      <c r="QOZ131" s="152"/>
      <c r="QPA131" s="152"/>
      <c r="QPB131" s="152"/>
      <c r="QPC131" s="152"/>
      <c r="QPD131" s="152"/>
      <c r="QPE131" s="152"/>
      <c r="QPF131" s="152"/>
      <c r="QPG131" s="152"/>
      <c r="QPH131" s="152"/>
      <c r="QPI131" s="152"/>
      <c r="QPJ131" s="152"/>
      <c r="QPK131" s="152"/>
      <c r="QPL131" s="152"/>
      <c r="QPM131" s="152"/>
      <c r="QPN131" s="152"/>
      <c r="QPO131" s="152"/>
      <c r="QPP131" s="152"/>
      <c r="QPQ131" s="152"/>
      <c r="QPR131" s="152"/>
      <c r="QPS131" s="152"/>
      <c r="QPT131" s="152"/>
      <c r="QPU131" s="152"/>
      <c r="QPV131" s="152"/>
      <c r="QPW131" s="152"/>
      <c r="QPX131" s="152"/>
      <c r="QPY131" s="152"/>
      <c r="QPZ131" s="152"/>
      <c r="QQA131" s="152"/>
      <c r="QQB131" s="152"/>
      <c r="QQC131" s="152"/>
      <c r="QQD131" s="152"/>
      <c r="QQE131" s="152"/>
      <c r="QQF131" s="152"/>
      <c r="QQG131" s="152"/>
      <c r="QQH131" s="152"/>
      <c r="QQI131" s="152"/>
      <c r="QQJ131" s="152"/>
      <c r="QQK131" s="152"/>
      <c r="QQL131" s="152"/>
      <c r="QQM131" s="152"/>
      <c r="QQN131" s="152"/>
      <c r="QQO131" s="152"/>
      <c r="QQP131" s="152"/>
      <c r="QQQ131" s="152"/>
      <c r="QQR131" s="152"/>
      <c r="QQS131" s="152"/>
      <c r="QQT131" s="152"/>
      <c r="QQU131" s="152"/>
      <c r="QQV131" s="152"/>
      <c r="QQW131" s="152"/>
      <c r="QQX131" s="152"/>
      <c r="QQY131" s="152"/>
      <c r="QQZ131" s="152"/>
      <c r="QRA131" s="152"/>
      <c r="QRB131" s="152"/>
      <c r="QRC131" s="152"/>
      <c r="QRD131" s="152"/>
      <c r="QRE131" s="152"/>
      <c r="QRF131" s="152"/>
      <c r="QRG131" s="152"/>
      <c r="QRH131" s="152"/>
      <c r="QRI131" s="152"/>
      <c r="QRJ131" s="152"/>
      <c r="QRK131" s="152"/>
      <c r="QRL131" s="152"/>
      <c r="QRM131" s="152"/>
      <c r="QRN131" s="152"/>
      <c r="QRO131" s="152"/>
      <c r="QRP131" s="152"/>
      <c r="QRQ131" s="152"/>
      <c r="QRR131" s="152"/>
      <c r="QRS131" s="152"/>
      <c r="QRT131" s="152"/>
      <c r="QRU131" s="152"/>
      <c r="QRV131" s="152"/>
      <c r="QRW131" s="152"/>
      <c r="QRX131" s="152"/>
      <c r="QRY131" s="152"/>
      <c r="QRZ131" s="152"/>
      <c r="QSA131" s="152"/>
      <c r="QSB131" s="152"/>
      <c r="QSC131" s="152"/>
      <c r="QSD131" s="152"/>
      <c r="QSE131" s="152"/>
      <c r="QSF131" s="152"/>
      <c r="QSG131" s="152"/>
      <c r="QSH131" s="152"/>
      <c r="QSI131" s="152"/>
      <c r="QSJ131" s="152"/>
      <c r="QSK131" s="152"/>
      <c r="QSL131" s="152"/>
      <c r="QSM131" s="152"/>
      <c r="QSN131" s="152"/>
      <c r="QSO131" s="152"/>
      <c r="QSP131" s="152"/>
      <c r="QSQ131" s="152"/>
      <c r="QSR131" s="152"/>
      <c r="QSS131" s="152"/>
      <c r="QST131" s="152"/>
      <c r="QSU131" s="152"/>
      <c r="QSV131" s="152"/>
      <c r="QSW131" s="152"/>
      <c r="QSX131" s="152"/>
      <c r="QSY131" s="152"/>
      <c r="QSZ131" s="152"/>
      <c r="QTA131" s="152"/>
      <c r="QTB131" s="152"/>
      <c r="QTC131" s="152"/>
      <c r="QTD131" s="152"/>
      <c r="QTE131" s="152"/>
      <c r="QTF131" s="152"/>
      <c r="QTG131" s="152"/>
      <c r="QTH131" s="152"/>
      <c r="QTI131" s="152"/>
      <c r="QTJ131" s="152"/>
      <c r="QTK131" s="152"/>
      <c r="QTL131" s="152"/>
      <c r="QTM131" s="152"/>
      <c r="QTN131" s="152"/>
      <c r="QTO131" s="152"/>
      <c r="QTP131" s="152"/>
      <c r="QTQ131" s="152"/>
      <c r="QTR131" s="152"/>
      <c r="QTS131" s="152"/>
      <c r="QTT131" s="152"/>
      <c r="QTU131" s="152"/>
      <c r="QTV131" s="152"/>
      <c r="QTW131" s="152"/>
      <c r="QTX131" s="152"/>
      <c r="QTY131" s="152"/>
      <c r="QTZ131" s="152"/>
      <c r="QUA131" s="152"/>
      <c r="QUB131" s="152"/>
      <c r="QUC131" s="152"/>
      <c r="QUD131" s="152"/>
      <c r="QUE131" s="152"/>
      <c r="QUF131" s="152"/>
      <c r="QUG131" s="152"/>
      <c r="QUH131" s="152"/>
      <c r="QUI131" s="152"/>
      <c r="QUJ131" s="152"/>
      <c r="QUK131" s="152"/>
      <c r="QUL131" s="152"/>
      <c r="QUM131" s="152"/>
      <c r="QUN131" s="152"/>
      <c r="QUO131" s="152"/>
      <c r="QUP131" s="152"/>
      <c r="QUQ131" s="152"/>
      <c r="QUR131" s="152"/>
      <c r="QUS131" s="152"/>
      <c r="QUT131" s="152"/>
      <c r="QUU131" s="152"/>
      <c r="QUV131" s="152"/>
      <c r="QUW131" s="152"/>
      <c r="QUX131" s="152"/>
      <c r="QUY131" s="152"/>
      <c r="QUZ131" s="152"/>
      <c r="QVA131" s="152"/>
      <c r="QVB131" s="152"/>
      <c r="QVC131" s="152"/>
      <c r="QVD131" s="152"/>
      <c r="QVE131" s="152"/>
      <c r="QVF131" s="152"/>
      <c r="QVG131" s="152"/>
      <c r="QVH131" s="152"/>
      <c r="QVI131" s="152"/>
      <c r="QVJ131" s="152"/>
      <c r="QVK131" s="152"/>
      <c r="QVL131" s="152"/>
      <c r="QVM131" s="152"/>
      <c r="QVN131" s="152"/>
      <c r="QVO131" s="152"/>
      <c r="QVP131" s="152"/>
      <c r="QVQ131" s="152"/>
      <c r="QVR131" s="152"/>
      <c r="QVS131" s="152"/>
      <c r="QVT131" s="152"/>
      <c r="QVU131" s="152"/>
      <c r="QVV131" s="152"/>
      <c r="QVW131" s="152"/>
      <c r="QVX131" s="152"/>
      <c r="QVY131" s="152"/>
      <c r="QVZ131" s="152"/>
      <c r="QWA131" s="152"/>
      <c r="QWB131" s="152"/>
      <c r="QWC131" s="152"/>
      <c r="QWD131" s="152"/>
      <c r="QWE131" s="152"/>
      <c r="QWF131" s="152"/>
      <c r="QWG131" s="152"/>
      <c r="QWH131" s="152"/>
      <c r="QWI131" s="152"/>
      <c r="QWJ131" s="152"/>
      <c r="QWK131" s="152"/>
      <c r="QWL131" s="152"/>
      <c r="QWM131" s="152"/>
      <c r="QWN131" s="152"/>
      <c r="QWO131" s="152"/>
      <c r="QWP131" s="152"/>
      <c r="QWQ131" s="152"/>
      <c r="QWR131" s="152"/>
      <c r="QWS131" s="152"/>
      <c r="QWT131" s="152"/>
      <c r="QWU131" s="152"/>
      <c r="QWV131" s="152"/>
      <c r="QWW131" s="152"/>
      <c r="QWX131" s="152"/>
      <c r="QWY131" s="152"/>
      <c r="QWZ131" s="152"/>
      <c r="QXA131" s="152"/>
      <c r="QXB131" s="152"/>
      <c r="QXC131" s="152"/>
      <c r="QXD131" s="152"/>
      <c r="QXE131" s="152"/>
      <c r="QXF131" s="152"/>
      <c r="QXG131" s="152"/>
      <c r="QXH131" s="152"/>
      <c r="QXI131" s="152"/>
      <c r="QXJ131" s="152"/>
      <c r="QXK131" s="152"/>
      <c r="QXL131" s="152"/>
      <c r="QXM131" s="152"/>
      <c r="QXN131" s="152"/>
      <c r="QXO131" s="152"/>
      <c r="QXP131" s="152"/>
      <c r="QXQ131" s="152"/>
      <c r="QXR131" s="152"/>
      <c r="QXS131" s="152"/>
      <c r="QXT131" s="152"/>
      <c r="QXU131" s="152"/>
      <c r="QXV131" s="152"/>
      <c r="QXW131" s="152"/>
      <c r="QXX131" s="152"/>
      <c r="QXY131" s="152"/>
      <c r="QXZ131" s="152"/>
      <c r="QYA131" s="152"/>
      <c r="QYB131" s="152"/>
      <c r="QYC131" s="152"/>
      <c r="QYD131" s="152"/>
      <c r="QYE131" s="152"/>
      <c r="QYF131" s="152"/>
      <c r="QYG131" s="152"/>
      <c r="QYH131" s="152"/>
      <c r="QYI131" s="152"/>
      <c r="QYJ131" s="152"/>
      <c r="QYK131" s="152"/>
      <c r="QYL131" s="152"/>
      <c r="QYM131" s="152"/>
      <c r="QYN131" s="152"/>
      <c r="QYO131" s="152"/>
      <c r="QYP131" s="152"/>
      <c r="QYQ131" s="152"/>
      <c r="QYR131" s="152"/>
      <c r="QYS131" s="152"/>
      <c r="QYT131" s="152"/>
      <c r="QYU131" s="152"/>
      <c r="QYV131" s="152"/>
      <c r="QYW131" s="152"/>
      <c r="QYX131" s="152"/>
      <c r="QYY131" s="152"/>
      <c r="QYZ131" s="152"/>
      <c r="QZA131" s="152"/>
      <c r="QZB131" s="152"/>
      <c r="QZC131" s="152"/>
      <c r="QZD131" s="152"/>
      <c r="QZE131" s="152"/>
      <c r="QZF131" s="152"/>
      <c r="QZG131" s="152"/>
      <c r="QZH131" s="152"/>
      <c r="QZI131" s="152"/>
      <c r="QZJ131" s="152"/>
      <c r="QZK131" s="152"/>
      <c r="QZL131" s="152"/>
      <c r="QZM131" s="152"/>
      <c r="QZN131" s="152"/>
      <c r="QZO131" s="152"/>
      <c r="QZP131" s="152"/>
      <c r="QZQ131" s="152"/>
      <c r="QZR131" s="152"/>
      <c r="QZS131" s="152"/>
      <c r="QZT131" s="152"/>
      <c r="QZU131" s="152"/>
      <c r="QZV131" s="152"/>
      <c r="QZW131" s="152"/>
      <c r="QZX131" s="152"/>
      <c r="QZY131" s="152"/>
      <c r="QZZ131" s="152"/>
      <c r="RAA131" s="152"/>
      <c r="RAB131" s="152"/>
      <c r="RAC131" s="152"/>
      <c r="RAD131" s="152"/>
      <c r="RAE131" s="152"/>
      <c r="RAF131" s="152"/>
      <c r="RAG131" s="152"/>
      <c r="RAH131" s="152"/>
      <c r="RAI131" s="152"/>
      <c r="RAJ131" s="152"/>
      <c r="RAK131" s="152"/>
      <c r="RAL131" s="152"/>
      <c r="RAM131" s="152"/>
      <c r="RAN131" s="152"/>
      <c r="RAO131" s="152"/>
      <c r="RAP131" s="152"/>
      <c r="RAQ131" s="152"/>
      <c r="RAR131" s="152"/>
      <c r="RAS131" s="152"/>
      <c r="RAT131" s="152"/>
      <c r="RAU131" s="152"/>
      <c r="RAV131" s="152"/>
      <c r="RAW131" s="152"/>
      <c r="RAX131" s="152"/>
      <c r="RAY131" s="152"/>
      <c r="RAZ131" s="152"/>
      <c r="RBA131" s="152"/>
      <c r="RBB131" s="152"/>
      <c r="RBC131" s="152"/>
      <c r="RBD131" s="152"/>
      <c r="RBE131" s="152"/>
      <c r="RBF131" s="152"/>
      <c r="RBG131" s="152"/>
      <c r="RBH131" s="152"/>
      <c r="RBI131" s="152"/>
      <c r="RBJ131" s="152"/>
      <c r="RBK131" s="152"/>
      <c r="RBL131" s="152"/>
      <c r="RBM131" s="152"/>
      <c r="RBN131" s="152"/>
      <c r="RBO131" s="152"/>
      <c r="RBP131" s="152"/>
      <c r="RBQ131" s="152"/>
      <c r="RBR131" s="152"/>
      <c r="RBS131" s="152"/>
      <c r="RBT131" s="152"/>
      <c r="RBU131" s="152"/>
      <c r="RBV131" s="152"/>
      <c r="RBW131" s="152"/>
      <c r="RBX131" s="152"/>
      <c r="RBY131" s="152"/>
      <c r="RBZ131" s="152"/>
      <c r="RCA131" s="152"/>
      <c r="RCB131" s="152"/>
      <c r="RCC131" s="152"/>
      <c r="RCD131" s="152"/>
      <c r="RCE131" s="152"/>
      <c r="RCF131" s="152"/>
      <c r="RCG131" s="152"/>
      <c r="RCH131" s="152"/>
      <c r="RCI131" s="152"/>
      <c r="RCJ131" s="152"/>
      <c r="RCK131" s="152"/>
      <c r="RCL131" s="152"/>
      <c r="RCM131" s="152"/>
      <c r="RCN131" s="152"/>
      <c r="RCO131" s="152"/>
      <c r="RCP131" s="152"/>
      <c r="RCQ131" s="152"/>
      <c r="RCR131" s="152"/>
      <c r="RCS131" s="152"/>
      <c r="RCT131" s="152"/>
      <c r="RCU131" s="152"/>
      <c r="RCV131" s="152"/>
      <c r="RCW131" s="152"/>
      <c r="RCX131" s="152"/>
      <c r="RCY131" s="152"/>
      <c r="RCZ131" s="152"/>
      <c r="RDA131" s="152"/>
      <c r="RDB131" s="152"/>
      <c r="RDC131" s="152"/>
      <c r="RDD131" s="152"/>
      <c r="RDE131" s="152"/>
      <c r="RDF131" s="152"/>
      <c r="RDG131" s="152"/>
      <c r="RDH131" s="152"/>
      <c r="RDI131" s="152"/>
      <c r="RDJ131" s="152"/>
      <c r="RDK131" s="152"/>
      <c r="RDL131" s="152"/>
      <c r="RDM131" s="152"/>
      <c r="RDN131" s="152"/>
      <c r="RDO131" s="152"/>
      <c r="RDP131" s="152"/>
      <c r="RDQ131" s="152"/>
      <c r="RDR131" s="152"/>
      <c r="RDS131" s="152"/>
      <c r="RDT131" s="152"/>
      <c r="RDU131" s="152"/>
      <c r="RDV131" s="152"/>
      <c r="RDW131" s="152"/>
      <c r="RDX131" s="152"/>
      <c r="RDY131" s="152"/>
      <c r="RDZ131" s="152"/>
      <c r="REA131" s="152"/>
      <c r="REB131" s="152"/>
      <c r="REC131" s="152"/>
      <c r="RED131" s="152"/>
      <c r="REE131" s="152"/>
      <c r="REF131" s="152"/>
      <c r="REG131" s="152"/>
      <c r="REH131" s="152"/>
      <c r="REI131" s="152"/>
      <c r="REJ131" s="152"/>
      <c r="REK131" s="152"/>
      <c r="REL131" s="152"/>
      <c r="REM131" s="152"/>
      <c r="REN131" s="152"/>
      <c r="REO131" s="152"/>
      <c r="REP131" s="152"/>
      <c r="REQ131" s="152"/>
      <c r="RER131" s="152"/>
      <c r="RES131" s="152"/>
      <c r="RET131" s="152"/>
      <c r="REU131" s="152"/>
      <c r="REV131" s="152"/>
      <c r="REW131" s="152"/>
      <c r="REX131" s="152"/>
      <c r="REY131" s="152"/>
      <c r="REZ131" s="152"/>
      <c r="RFA131" s="152"/>
      <c r="RFB131" s="152"/>
      <c r="RFC131" s="152"/>
      <c r="RFD131" s="152"/>
      <c r="RFE131" s="152"/>
      <c r="RFF131" s="152"/>
      <c r="RFG131" s="152"/>
      <c r="RFH131" s="152"/>
      <c r="RFI131" s="152"/>
      <c r="RFJ131" s="152"/>
      <c r="RFK131" s="152"/>
      <c r="RFL131" s="152"/>
      <c r="RFM131" s="152"/>
      <c r="RFN131" s="152"/>
      <c r="RFO131" s="152"/>
      <c r="RFP131" s="152"/>
      <c r="RFQ131" s="152"/>
      <c r="RFR131" s="152"/>
      <c r="RFS131" s="152"/>
      <c r="RFT131" s="152"/>
      <c r="RFU131" s="152"/>
      <c r="RFV131" s="152"/>
      <c r="RFW131" s="152"/>
      <c r="RFX131" s="152"/>
      <c r="RFY131" s="152"/>
      <c r="RFZ131" s="152"/>
      <c r="RGA131" s="152"/>
      <c r="RGB131" s="152"/>
      <c r="RGC131" s="152"/>
      <c r="RGD131" s="152"/>
      <c r="RGE131" s="152"/>
      <c r="RGF131" s="152"/>
      <c r="RGG131" s="152"/>
      <c r="RGH131" s="152"/>
      <c r="RGI131" s="152"/>
      <c r="RGJ131" s="152"/>
      <c r="RGK131" s="152"/>
      <c r="RGL131" s="152"/>
      <c r="RGM131" s="152"/>
      <c r="RGN131" s="152"/>
      <c r="RGO131" s="152"/>
      <c r="RGP131" s="152"/>
      <c r="RGQ131" s="152"/>
      <c r="RGR131" s="152"/>
      <c r="RGS131" s="152"/>
      <c r="RGT131" s="152"/>
      <c r="RGU131" s="152"/>
      <c r="RGV131" s="152"/>
      <c r="RGW131" s="152"/>
      <c r="RGX131" s="152"/>
      <c r="RGY131" s="152"/>
      <c r="RGZ131" s="152"/>
      <c r="RHA131" s="152"/>
      <c r="RHB131" s="152"/>
      <c r="RHC131" s="152"/>
      <c r="RHD131" s="152"/>
      <c r="RHE131" s="152"/>
      <c r="RHF131" s="152"/>
      <c r="RHG131" s="152"/>
      <c r="RHH131" s="152"/>
      <c r="RHI131" s="152"/>
      <c r="RHJ131" s="152"/>
      <c r="RHK131" s="152"/>
      <c r="RHL131" s="152"/>
      <c r="RHM131" s="152"/>
      <c r="RHN131" s="152"/>
      <c r="RHO131" s="152"/>
      <c r="RHP131" s="152"/>
      <c r="RHQ131" s="152"/>
      <c r="RHR131" s="152"/>
      <c r="RHS131" s="152"/>
      <c r="RHT131" s="152"/>
      <c r="RHU131" s="152"/>
      <c r="RHV131" s="152"/>
      <c r="RHW131" s="152"/>
      <c r="RHX131" s="152"/>
      <c r="RHY131" s="152"/>
      <c r="RHZ131" s="152"/>
      <c r="RIA131" s="152"/>
      <c r="RIB131" s="152"/>
      <c r="RIC131" s="152"/>
      <c r="RID131" s="152"/>
      <c r="RIE131" s="152"/>
      <c r="RIF131" s="152"/>
      <c r="RIG131" s="152"/>
      <c r="RIH131" s="152"/>
      <c r="RII131" s="152"/>
      <c r="RIJ131" s="152"/>
      <c r="RIK131" s="152"/>
      <c r="RIL131" s="152"/>
      <c r="RIM131" s="152"/>
      <c r="RIN131" s="152"/>
      <c r="RIO131" s="152"/>
      <c r="RIP131" s="152"/>
      <c r="RIQ131" s="152"/>
      <c r="RIR131" s="152"/>
      <c r="RIS131" s="152"/>
      <c r="RIT131" s="152"/>
      <c r="RIU131" s="152"/>
      <c r="RIV131" s="152"/>
      <c r="RIW131" s="152"/>
      <c r="RIX131" s="152"/>
      <c r="RIY131" s="152"/>
      <c r="RIZ131" s="152"/>
      <c r="RJA131" s="152"/>
      <c r="RJB131" s="152"/>
      <c r="RJC131" s="152"/>
      <c r="RJD131" s="152"/>
      <c r="RJE131" s="152"/>
      <c r="RJF131" s="152"/>
      <c r="RJG131" s="152"/>
      <c r="RJH131" s="152"/>
      <c r="RJI131" s="152"/>
      <c r="RJJ131" s="152"/>
      <c r="RJK131" s="152"/>
      <c r="RJL131" s="152"/>
      <c r="RJM131" s="152"/>
      <c r="RJN131" s="152"/>
      <c r="RJO131" s="152"/>
      <c r="RJP131" s="152"/>
      <c r="RJQ131" s="152"/>
      <c r="RJR131" s="152"/>
      <c r="RJS131" s="152"/>
      <c r="RJT131" s="152"/>
      <c r="RJU131" s="152"/>
      <c r="RJV131" s="152"/>
      <c r="RJW131" s="152"/>
      <c r="RJX131" s="152"/>
      <c r="RJY131" s="152"/>
      <c r="RJZ131" s="152"/>
      <c r="RKA131" s="152"/>
      <c r="RKB131" s="152"/>
      <c r="RKC131" s="152"/>
      <c r="RKD131" s="152"/>
      <c r="RKE131" s="152"/>
      <c r="RKF131" s="152"/>
      <c r="RKG131" s="152"/>
      <c r="RKH131" s="152"/>
      <c r="RKI131" s="152"/>
      <c r="RKJ131" s="152"/>
      <c r="RKK131" s="152"/>
      <c r="RKL131" s="152"/>
      <c r="RKM131" s="152"/>
      <c r="RKN131" s="152"/>
      <c r="RKO131" s="152"/>
      <c r="RKP131" s="152"/>
      <c r="RKQ131" s="152"/>
      <c r="RKR131" s="152"/>
      <c r="RKS131" s="152"/>
      <c r="RKT131" s="152"/>
      <c r="RKU131" s="152"/>
      <c r="RKV131" s="152"/>
      <c r="RKW131" s="152"/>
      <c r="RKX131" s="152"/>
      <c r="RKY131" s="152"/>
      <c r="RKZ131" s="152"/>
      <c r="RLA131" s="152"/>
      <c r="RLB131" s="152"/>
      <c r="RLC131" s="152"/>
      <c r="RLD131" s="152"/>
      <c r="RLE131" s="152"/>
      <c r="RLF131" s="152"/>
      <c r="RLG131" s="152"/>
      <c r="RLH131" s="152"/>
      <c r="RLI131" s="152"/>
      <c r="RLJ131" s="152"/>
      <c r="RLK131" s="152"/>
      <c r="RLL131" s="152"/>
      <c r="RLM131" s="152"/>
      <c r="RLN131" s="152"/>
      <c r="RLO131" s="152"/>
      <c r="RLP131" s="152"/>
      <c r="RLQ131" s="152"/>
      <c r="RLR131" s="152"/>
      <c r="RLS131" s="152"/>
      <c r="RLT131" s="152"/>
      <c r="RLU131" s="152"/>
      <c r="RLV131" s="152"/>
      <c r="RLW131" s="152"/>
      <c r="RLX131" s="152"/>
      <c r="RLY131" s="152"/>
      <c r="RLZ131" s="152"/>
      <c r="RMA131" s="152"/>
      <c r="RMB131" s="152"/>
      <c r="RMC131" s="152"/>
      <c r="RMD131" s="152"/>
      <c r="RME131" s="152"/>
      <c r="RMF131" s="152"/>
      <c r="RMG131" s="152"/>
      <c r="RMH131" s="152"/>
      <c r="RMI131" s="152"/>
      <c r="RMJ131" s="152"/>
      <c r="RMK131" s="152"/>
      <c r="RML131" s="152"/>
      <c r="RMM131" s="152"/>
      <c r="RMN131" s="152"/>
      <c r="RMO131" s="152"/>
      <c r="RMP131" s="152"/>
      <c r="RMQ131" s="152"/>
      <c r="RMR131" s="152"/>
      <c r="RMS131" s="152"/>
      <c r="RMT131" s="152"/>
      <c r="RMU131" s="152"/>
      <c r="RMV131" s="152"/>
      <c r="RMW131" s="152"/>
      <c r="RMX131" s="152"/>
      <c r="RMY131" s="152"/>
      <c r="RMZ131" s="152"/>
      <c r="RNA131" s="152"/>
      <c r="RNB131" s="152"/>
      <c r="RNC131" s="152"/>
      <c r="RND131" s="152"/>
      <c r="RNE131" s="152"/>
      <c r="RNF131" s="152"/>
      <c r="RNG131" s="152"/>
      <c r="RNH131" s="152"/>
      <c r="RNI131" s="152"/>
      <c r="RNJ131" s="152"/>
      <c r="RNK131" s="152"/>
      <c r="RNL131" s="152"/>
      <c r="RNM131" s="152"/>
      <c r="RNN131" s="152"/>
      <c r="RNO131" s="152"/>
      <c r="RNP131" s="152"/>
      <c r="RNQ131" s="152"/>
      <c r="RNR131" s="152"/>
      <c r="RNS131" s="152"/>
      <c r="RNT131" s="152"/>
      <c r="RNU131" s="152"/>
      <c r="RNV131" s="152"/>
      <c r="RNW131" s="152"/>
      <c r="RNX131" s="152"/>
      <c r="RNY131" s="152"/>
      <c r="RNZ131" s="152"/>
      <c r="ROA131" s="152"/>
      <c r="ROB131" s="152"/>
      <c r="ROC131" s="152"/>
      <c r="ROD131" s="152"/>
      <c r="ROE131" s="152"/>
      <c r="ROF131" s="152"/>
      <c r="ROG131" s="152"/>
      <c r="ROH131" s="152"/>
      <c r="ROI131" s="152"/>
      <c r="ROJ131" s="152"/>
      <c r="ROK131" s="152"/>
      <c r="ROL131" s="152"/>
      <c r="ROM131" s="152"/>
      <c r="RON131" s="152"/>
      <c r="ROO131" s="152"/>
      <c r="ROP131" s="152"/>
      <c r="ROQ131" s="152"/>
      <c r="ROR131" s="152"/>
      <c r="ROS131" s="152"/>
      <c r="ROT131" s="152"/>
      <c r="ROU131" s="152"/>
      <c r="ROV131" s="152"/>
      <c r="ROW131" s="152"/>
      <c r="ROX131" s="152"/>
      <c r="ROY131" s="152"/>
      <c r="ROZ131" s="152"/>
      <c r="RPA131" s="152"/>
      <c r="RPB131" s="152"/>
      <c r="RPC131" s="152"/>
      <c r="RPD131" s="152"/>
      <c r="RPE131" s="152"/>
      <c r="RPF131" s="152"/>
      <c r="RPG131" s="152"/>
      <c r="RPH131" s="152"/>
      <c r="RPI131" s="152"/>
      <c r="RPJ131" s="152"/>
      <c r="RPK131" s="152"/>
      <c r="RPL131" s="152"/>
      <c r="RPM131" s="152"/>
      <c r="RPN131" s="152"/>
      <c r="RPO131" s="152"/>
      <c r="RPP131" s="152"/>
      <c r="RPQ131" s="152"/>
      <c r="RPR131" s="152"/>
      <c r="RPS131" s="152"/>
      <c r="RPT131" s="152"/>
      <c r="RPU131" s="152"/>
      <c r="RPV131" s="152"/>
      <c r="RPW131" s="152"/>
      <c r="RPX131" s="152"/>
      <c r="RPY131" s="152"/>
      <c r="RPZ131" s="152"/>
      <c r="RQA131" s="152"/>
      <c r="RQB131" s="152"/>
      <c r="RQC131" s="152"/>
      <c r="RQD131" s="152"/>
      <c r="RQE131" s="152"/>
      <c r="RQF131" s="152"/>
      <c r="RQG131" s="152"/>
      <c r="RQH131" s="152"/>
      <c r="RQI131" s="152"/>
      <c r="RQJ131" s="152"/>
      <c r="RQK131" s="152"/>
      <c r="RQL131" s="152"/>
      <c r="RQM131" s="152"/>
      <c r="RQN131" s="152"/>
      <c r="RQO131" s="152"/>
      <c r="RQP131" s="152"/>
      <c r="RQQ131" s="152"/>
      <c r="RQR131" s="152"/>
      <c r="RQS131" s="152"/>
      <c r="RQT131" s="152"/>
      <c r="RQU131" s="152"/>
      <c r="RQV131" s="152"/>
      <c r="RQW131" s="152"/>
      <c r="RQX131" s="152"/>
      <c r="RQY131" s="152"/>
      <c r="RQZ131" s="152"/>
      <c r="RRA131" s="152"/>
      <c r="RRB131" s="152"/>
      <c r="RRC131" s="152"/>
      <c r="RRD131" s="152"/>
      <c r="RRE131" s="152"/>
      <c r="RRF131" s="152"/>
      <c r="RRG131" s="152"/>
      <c r="RRH131" s="152"/>
      <c r="RRI131" s="152"/>
      <c r="RRJ131" s="152"/>
      <c r="RRK131" s="152"/>
      <c r="RRL131" s="152"/>
      <c r="RRM131" s="152"/>
      <c r="RRN131" s="152"/>
      <c r="RRO131" s="152"/>
      <c r="RRP131" s="152"/>
      <c r="RRQ131" s="152"/>
      <c r="RRR131" s="152"/>
      <c r="RRS131" s="152"/>
      <c r="RRT131" s="152"/>
      <c r="RRU131" s="152"/>
      <c r="RRV131" s="152"/>
      <c r="RRW131" s="152"/>
      <c r="RRX131" s="152"/>
      <c r="RRY131" s="152"/>
      <c r="RRZ131" s="152"/>
      <c r="RSA131" s="152"/>
      <c r="RSB131" s="152"/>
      <c r="RSC131" s="152"/>
      <c r="RSD131" s="152"/>
      <c r="RSE131" s="152"/>
      <c r="RSF131" s="152"/>
      <c r="RSG131" s="152"/>
      <c r="RSH131" s="152"/>
      <c r="RSI131" s="152"/>
      <c r="RSJ131" s="152"/>
      <c r="RSK131" s="152"/>
      <c r="RSL131" s="152"/>
      <c r="RSM131" s="152"/>
      <c r="RSN131" s="152"/>
      <c r="RSO131" s="152"/>
      <c r="RSP131" s="152"/>
      <c r="RSQ131" s="152"/>
      <c r="RSR131" s="152"/>
      <c r="RSS131" s="152"/>
      <c r="RST131" s="152"/>
      <c r="RSU131" s="152"/>
      <c r="RSV131" s="152"/>
      <c r="RSW131" s="152"/>
      <c r="RSX131" s="152"/>
      <c r="RSY131" s="152"/>
      <c r="RSZ131" s="152"/>
      <c r="RTA131" s="152"/>
      <c r="RTB131" s="152"/>
      <c r="RTC131" s="152"/>
      <c r="RTD131" s="152"/>
      <c r="RTE131" s="152"/>
      <c r="RTF131" s="152"/>
      <c r="RTG131" s="152"/>
      <c r="RTH131" s="152"/>
      <c r="RTI131" s="152"/>
      <c r="RTJ131" s="152"/>
      <c r="RTK131" s="152"/>
      <c r="RTL131" s="152"/>
      <c r="RTM131" s="152"/>
      <c r="RTN131" s="152"/>
      <c r="RTO131" s="152"/>
      <c r="RTP131" s="152"/>
      <c r="RTQ131" s="152"/>
      <c r="RTR131" s="152"/>
      <c r="RTS131" s="152"/>
      <c r="RTT131" s="152"/>
      <c r="RTU131" s="152"/>
      <c r="RTV131" s="152"/>
      <c r="RTW131" s="152"/>
      <c r="RTX131" s="152"/>
      <c r="RTY131" s="152"/>
      <c r="RTZ131" s="152"/>
      <c r="RUA131" s="152"/>
      <c r="RUB131" s="152"/>
      <c r="RUC131" s="152"/>
      <c r="RUD131" s="152"/>
      <c r="RUE131" s="152"/>
      <c r="RUF131" s="152"/>
      <c r="RUG131" s="152"/>
      <c r="RUH131" s="152"/>
      <c r="RUI131" s="152"/>
      <c r="RUJ131" s="152"/>
      <c r="RUK131" s="152"/>
      <c r="RUL131" s="152"/>
      <c r="RUM131" s="152"/>
      <c r="RUN131" s="152"/>
      <c r="RUO131" s="152"/>
      <c r="RUP131" s="152"/>
      <c r="RUQ131" s="152"/>
      <c r="RUR131" s="152"/>
      <c r="RUS131" s="152"/>
      <c r="RUT131" s="152"/>
      <c r="RUU131" s="152"/>
      <c r="RUV131" s="152"/>
      <c r="RUW131" s="152"/>
      <c r="RUX131" s="152"/>
      <c r="RUY131" s="152"/>
      <c r="RUZ131" s="152"/>
      <c r="RVA131" s="152"/>
      <c r="RVB131" s="152"/>
      <c r="RVC131" s="152"/>
      <c r="RVD131" s="152"/>
      <c r="RVE131" s="152"/>
      <c r="RVF131" s="152"/>
      <c r="RVG131" s="152"/>
      <c r="RVH131" s="152"/>
      <c r="RVI131" s="152"/>
      <c r="RVJ131" s="152"/>
      <c r="RVK131" s="152"/>
      <c r="RVL131" s="152"/>
      <c r="RVM131" s="152"/>
      <c r="RVN131" s="152"/>
      <c r="RVO131" s="152"/>
      <c r="RVP131" s="152"/>
      <c r="RVQ131" s="152"/>
      <c r="RVR131" s="152"/>
      <c r="RVS131" s="152"/>
      <c r="RVT131" s="152"/>
      <c r="RVU131" s="152"/>
      <c r="RVV131" s="152"/>
      <c r="RVW131" s="152"/>
      <c r="RVX131" s="152"/>
      <c r="RVY131" s="152"/>
      <c r="RVZ131" s="152"/>
      <c r="RWA131" s="152"/>
      <c r="RWB131" s="152"/>
      <c r="RWC131" s="152"/>
      <c r="RWD131" s="152"/>
      <c r="RWE131" s="152"/>
      <c r="RWF131" s="152"/>
      <c r="RWG131" s="152"/>
      <c r="RWH131" s="152"/>
      <c r="RWI131" s="152"/>
      <c r="RWJ131" s="152"/>
      <c r="RWK131" s="152"/>
      <c r="RWL131" s="152"/>
      <c r="RWM131" s="152"/>
      <c r="RWN131" s="152"/>
      <c r="RWO131" s="152"/>
      <c r="RWP131" s="152"/>
      <c r="RWQ131" s="152"/>
      <c r="RWR131" s="152"/>
      <c r="RWS131" s="152"/>
      <c r="RWT131" s="152"/>
      <c r="RWU131" s="152"/>
      <c r="RWV131" s="152"/>
      <c r="RWW131" s="152"/>
      <c r="RWX131" s="152"/>
      <c r="RWY131" s="152"/>
      <c r="RWZ131" s="152"/>
      <c r="RXA131" s="152"/>
      <c r="RXB131" s="152"/>
      <c r="RXC131" s="152"/>
      <c r="RXD131" s="152"/>
      <c r="RXE131" s="152"/>
      <c r="RXF131" s="152"/>
      <c r="RXG131" s="152"/>
      <c r="RXH131" s="152"/>
      <c r="RXI131" s="152"/>
      <c r="RXJ131" s="152"/>
      <c r="RXK131" s="152"/>
      <c r="RXL131" s="152"/>
      <c r="RXM131" s="152"/>
      <c r="RXN131" s="152"/>
      <c r="RXO131" s="152"/>
      <c r="RXP131" s="152"/>
      <c r="RXQ131" s="152"/>
      <c r="RXR131" s="152"/>
      <c r="RXS131" s="152"/>
      <c r="RXT131" s="152"/>
      <c r="RXU131" s="152"/>
      <c r="RXV131" s="152"/>
      <c r="RXW131" s="152"/>
      <c r="RXX131" s="152"/>
      <c r="RXY131" s="152"/>
      <c r="RXZ131" s="152"/>
      <c r="RYA131" s="152"/>
      <c r="RYB131" s="152"/>
      <c r="RYC131" s="152"/>
      <c r="RYD131" s="152"/>
      <c r="RYE131" s="152"/>
      <c r="RYF131" s="152"/>
      <c r="RYG131" s="152"/>
      <c r="RYH131" s="152"/>
      <c r="RYI131" s="152"/>
      <c r="RYJ131" s="152"/>
      <c r="RYK131" s="152"/>
      <c r="RYL131" s="152"/>
      <c r="RYM131" s="152"/>
      <c r="RYN131" s="152"/>
      <c r="RYO131" s="152"/>
      <c r="RYP131" s="152"/>
      <c r="RYQ131" s="152"/>
      <c r="RYR131" s="152"/>
      <c r="RYS131" s="152"/>
      <c r="RYT131" s="152"/>
      <c r="RYU131" s="152"/>
      <c r="RYV131" s="152"/>
      <c r="RYW131" s="152"/>
      <c r="RYX131" s="152"/>
      <c r="RYY131" s="152"/>
      <c r="RYZ131" s="152"/>
      <c r="RZA131" s="152"/>
      <c r="RZB131" s="152"/>
      <c r="RZC131" s="152"/>
      <c r="RZD131" s="152"/>
      <c r="RZE131" s="152"/>
      <c r="RZF131" s="152"/>
      <c r="RZG131" s="152"/>
      <c r="RZH131" s="152"/>
      <c r="RZI131" s="152"/>
      <c r="RZJ131" s="152"/>
      <c r="RZK131" s="152"/>
      <c r="RZL131" s="152"/>
      <c r="RZM131" s="152"/>
      <c r="RZN131" s="152"/>
      <c r="RZO131" s="152"/>
      <c r="RZP131" s="152"/>
      <c r="RZQ131" s="152"/>
      <c r="RZR131" s="152"/>
      <c r="RZS131" s="152"/>
      <c r="RZT131" s="152"/>
      <c r="RZU131" s="152"/>
      <c r="RZV131" s="152"/>
      <c r="RZW131" s="152"/>
      <c r="RZX131" s="152"/>
      <c r="RZY131" s="152"/>
      <c r="RZZ131" s="152"/>
      <c r="SAA131" s="152"/>
      <c r="SAB131" s="152"/>
      <c r="SAC131" s="152"/>
      <c r="SAD131" s="152"/>
      <c r="SAE131" s="152"/>
      <c r="SAF131" s="152"/>
      <c r="SAG131" s="152"/>
      <c r="SAH131" s="152"/>
      <c r="SAI131" s="152"/>
      <c r="SAJ131" s="152"/>
      <c r="SAK131" s="152"/>
      <c r="SAL131" s="152"/>
      <c r="SAM131" s="152"/>
      <c r="SAN131" s="152"/>
      <c r="SAO131" s="152"/>
      <c r="SAP131" s="152"/>
      <c r="SAQ131" s="152"/>
      <c r="SAR131" s="152"/>
      <c r="SAS131" s="152"/>
      <c r="SAT131" s="152"/>
      <c r="SAU131" s="152"/>
      <c r="SAV131" s="152"/>
      <c r="SAW131" s="152"/>
      <c r="SAX131" s="152"/>
      <c r="SAY131" s="152"/>
      <c r="SAZ131" s="152"/>
      <c r="SBA131" s="152"/>
      <c r="SBB131" s="152"/>
      <c r="SBC131" s="152"/>
      <c r="SBD131" s="152"/>
      <c r="SBE131" s="152"/>
      <c r="SBF131" s="152"/>
      <c r="SBG131" s="152"/>
      <c r="SBH131" s="152"/>
      <c r="SBI131" s="152"/>
      <c r="SBJ131" s="152"/>
      <c r="SBK131" s="152"/>
      <c r="SBL131" s="152"/>
      <c r="SBM131" s="152"/>
      <c r="SBN131" s="152"/>
      <c r="SBO131" s="152"/>
      <c r="SBP131" s="152"/>
      <c r="SBQ131" s="152"/>
      <c r="SBR131" s="152"/>
      <c r="SBS131" s="152"/>
      <c r="SBT131" s="152"/>
      <c r="SBU131" s="152"/>
      <c r="SBV131" s="152"/>
      <c r="SBW131" s="152"/>
      <c r="SBX131" s="152"/>
      <c r="SBY131" s="152"/>
      <c r="SBZ131" s="152"/>
      <c r="SCA131" s="152"/>
      <c r="SCB131" s="152"/>
      <c r="SCC131" s="152"/>
      <c r="SCD131" s="152"/>
      <c r="SCE131" s="152"/>
      <c r="SCF131" s="152"/>
      <c r="SCG131" s="152"/>
      <c r="SCH131" s="152"/>
      <c r="SCI131" s="152"/>
      <c r="SCJ131" s="152"/>
      <c r="SCK131" s="152"/>
      <c r="SCL131" s="152"/>
      <c r="SCM131" s="152"/>
      <c r="SCN131" s="152"/>
      <c r="SCO131" s="152"/>
      <c r="SCP131" s="152"/>
      <c r="SCQ131" s="152"/>
      <c r="SCR131" s="152"/>
      <c r="SCS131" s="152"/>
      <c r="SCT131" s="152"/>
      <c r="SCU131" s="152"/>
      <c r="SCV131" s="152"/>
      <c r="SCW131" s="152"/>
      <c r="SCX131" s="152"/>
      <c r="SCY131" s="152"/>
      <c r="SCZ131" s="152"/>
      <c r="SDA131" s="152"/>
      <c r="SDB131" s="152"/>
      <c r="SDC131" s="152"/>
      <c r="SDD131" s="152"/>
      <c r="SDE131" s="152"/>
      <c r="SDF131" s="152"/>
      <c r="SDG131" s="152"/>
      <c r="SDH131" s="152"/>
      <c r="SDI131" s="152"/>
      <c r="SDJ131" s="152"/>
      <c r="SDK131" s="152"/>
      <c r="SDL131" s="152"/>
      <c r="SDM131" s="152"/>
      <c r="SDN131" s="152"/>
      <c r="SDO131" s="152"/>
      <c r="SDP131" s="152"/>
      <c r="SDQ131" s="152"/>
      <c r="SDR131" s="152"/>
      <c r="SDS131" s="152"/>
      <c r="SDT131" s="152"/>
      <c r="SDU131" s="152"/>
      <c r="SDV131" s="152"/>
      <c r="SDW131" s="152"/>
      <c r="SDX131" s="152"/>
      <c r="SDY131" s="152"/>
      <c r="SDZ131" s="152"/>
      <c r="SEA131" s="152"/>
      <c r="SEB131" s="152"/>
      <c r="SEC131" s="152"/>
      <c r="SED131" s="152"/>
      <c r="SEE131" s="152"/>
      <c r="SEF131" s="152"/>
      <c r="SEG131" s="152"/>
      <c r="SEH131" s="152"/>
      <c r="SEI131" s="152"/>
      <c r="SEJ131" s="152"/>
      <c r="SEK131" s="152"/>
      <c r="SEL131" s="152"/>
      <c r="SEM131" s="152"/>
      <c r="SEN131" s="152"/>
      <c r="SEO131" s="152"/>
      <c r="SEP131" s="152"/>
      <c r="SEQ131" s="152"/>
      <c r="SER131" s="152"/>
      <c r="SES131" s="152"/>
      <c r="SET131" s="152"/>
      <c r="SEU131" s="152"/>
      <c r="SEV131" s="152"/>
      <c r="SEW131" s="152"/>
      <c r="SEX131" s="152"/>
      <c r="SEY131" s="152"/>
      <c r="SEZ131" s="152"/>
      <c r="SFA131" s="152"/>
      <c r="SFB131" s="152"/>
      <c r="SFC131" s="152"/>
      <c r="SFD131" s="152"/>
      <c r="SFE131" s="152"/>
      <c r="SFF131" s="152"/>
      <c r="SFG131" s="152"/>
      <c r="SFH131" s="152"/>
      <c r="SFI131" s="152"/>
      <c r="SFJ131" s="152"/>
      <c r="SFK131" s="152"/>
      <c r="SFL131" s="152"/>
      <c r="SFM131" s="152"/>
      <c r="SFN131" s="152"/>
      <c r="SFO131" s="152"/>
      <c r="SFP131" s="152"/>
      <c r="SFQ131" s="152"/>
      <c r="SFR131" s="152"/>
      <c r="SFS131" s="152"/>
      <c r="SFT131" s="152"/>
      <c r="SFU131" s="152"/>
      <c r="SFV131" s="152"/>
      <c r="SFW131" s="152"/>
      <c r="SFX131" s="152"/>
      <c r="SFY131" s="152"/>
      <c r="SFZ131" s="152"/>
      <c r="SGA131" s="152"/>
      <c r="SGB131" s="152"/>
      <c r="SGC131" s="152"/>
      <c r="SGD131" s="152"/>
      <c r="SGE131" s="152"/>
      <c r="SGF131" s="152"/>
      <c r="SGG131" s="152"/>
      <c r="SGH131" s="152"/>
      <c r="SGI131" s="152"/>
      <c r="SGJ131" s="152"/>
      <c r="SGK131" s="152"/>
      <c r="SGL131" s="152"/>
      <c r="SGM131" s="152"/>
      <c r="SGN131" s="152"/>
      <c r="SGO131" s="152"/>
      <c r="SGP131" s="152"/>
      <c r="SGQ131" s="152"/>
      <c r="SGR131" s="152"/>
      <c r="SGS131" s="152"/>
      <c r="SGT131" s="152"/>
      <c r="SGU131" s="152"/>
      <c r="SGV131" s="152"/>
      <c r="SGW131" s="152"/>
      <c r="SGX131" s="152"/>
      <c r="SGY131" s="152"/>
      <c r="SGZ131" s="152"/>
      <c r="SHA131" s="152"/>
      <c r="SHB131" s="152"/>
      <c r="SHC131" s="152"/>
      <c r="SHD131" s="152"/>
      <c r="SHE131" s="152"/>
      <c r="SHF131" s="152"/>
      <c r="SHG131" s="152"/>
      <c r="SHH131" s="152"/>
      <c r="SHI131" s="152"/>
      <c r="SHJ131" s="152"/>
      <c r="SHK131" s="152"/>
      <c r="SHL131" s="152"/>
      <c r="SHM131" s="152"/>
      <c r="SHN131" s="152"/>
      <c r="SHO131" s="152"/>
      <c r="SHP131" s="152"/>
      <c r="SHQ131" s="152"/>
      <c r="SHR131" s="152"/>
      <c r="SHS131" s="152"/>
      <c r="SHT131" s="152"/>
      <c r="SHU131" s="152"/>
      <c r="SHV131" s="152"/>
      <c r="SHW131" s="152"/>
      <c r="SHX131" s="152"/>
      <c r="SHY131" s="152"/>
      <c r="SHZ131" s="152"/>
      <c r="SIA131" s="152"/>
      <c r="SIB131" s="152"/>
      <c r="SIC131" s="152"/>
      <c r="SID131" s="152"/>
      <c r="SIE131" s="152"/>
      <c r="SIF131" s="152"/>
      <c r="SIG131" s="152"/>
      <c r="SIH131" s="152"/>
      <c r="SII131" s="152"/>
      <c r="SIJ131" s="152"/>
      <c r="SIK131" s="152"/>
      <c r="SIL131" s="152"/>
      <c r="SIM131" s="152"/>
      <c r="SIN131" s="152"/>
      <c r="SIO131" s="152"/>
      <c r="SIP131" s="152"/>
      <c r="SIQ131" s="152"/>
      <c r="SIR131" s="152"/>
      <c r="SIS131" s="152"/>
      <c r="SIT131" s="152"/>
      <c r="SIU131" s="152"/>
      <c r="SIV131" s="152"/>
      <c r="SIW131" s="152"/>
      <c r="SIX131" s="152"/>
      <c r="SIY131" s="152"/>
      <c r="SIZ131" s="152"/>
      <c r="SJA131" s="152"/>
      <c r="SJB131" s="152"/>
      <c r="SJC131" s="152"/>
      <c r="SJD131" s="152"/>
      <c r="SJE131" s="152"/>
      <c r="SJF131" s="152"/>
      <c r="SJG131" s="152"/>
      <c r="SJH131" s="152"/>
      <c r="SJI131" s="152"/>
      <c r="SJJ131" s="152"/>
      <c r="SJK131" s="152"/>
      <c r="SJL131" s="152"/>
      <c r="SJM131" s="152"/>
      <c r="SJN131" s="152"/>
      <c r="SJO131" s="152"/>
      <c r="SJP131" s="152"/>
      <c r="SJQ131" s="152"/>
      <c r="SJR131" s="152"/>
      <c r="SJS131" s="152"/>
      <c r="SJT131" s="152"/>
      <c r="SJU131" s="152"/>
      <c r="SJV131" s="152"/>
      <c r="SJW131" s="152"/>
      <c r="SJX131" s="152"/>
      <c r="SJY131" s="152"/>
      <c r="SJZ131" s="152"/>
      <c r="SKA131" s="152"/>
      <c r="SKB131" s="152"/>
      <c r="SKC131" s="152"/>
      <c r="SKD131" s="152"/>
      <c r="SKE131" s="152"/>
      <c r="SKF131" s="152"/>
      <c r="SKG131" s="152"/>
      <c r="SKH131" s="152"/>
      <c r="SKI131" s="152"/>
      <c r="SKJ131" s="152"/>
      <c r="SKK131" s="152"/>
      <c r="SKL131" s="152"/>
      <c r="SKM131" s="152"/>
      <c r="SKN131" s="152"/>
      <c r="SKO131" s="152"/>
      <c r="SKP131" s="152"/>
      <c r="SKQ131" s="152"/>
      <c r="SKR131" s="152"/>
      <c r="SKS131" s="152"/>
      <c r="SKT131" s="152"/>
      <c r="SKU131" s="152"/>
      <c r="SKV131" s="152"/>
      <c r="SKW131" s="152"/>
      <c r="SKX131" s="152"/>
      <c r="SKY131" s="152"/>
      <c r="SKZ131" s="152"/>
      <c r="SLA131" s="152"/>
      <c r="SLB131" s="152"/>
      <c r="SLC131" s="152"/>
      <c r="SLD131" s="152"/>
      <c r="SLE131" s="152"/>
      <c r="SLF131" s="152"/>
      <c r="SLG131" s="152"/>
      <c r="SLH131" s="152"/>
      <c r="SLI131" s="152"/>
      <c r="SLJ131" s="152"/>
      <c r="SLK131" s="152"/>
      <c r="SLL131" s="152"/>
      <c r="SLM131" s="152"/>
      <c r="SLN131" s="152"/>
      <c r="SLO131" s="152"/>
      <c r="SLP131" s="152"/>
      <c r="SLQ131" s="152"/>
      <c r="SLR131" s="152"/>
      <c r="SLS131" s="152"/>
      <c r="SLT131" s="152"/>
      <c r="SLU131" s="152"/>
      <c r="SLV131" s="152"/>
      <c r="SLW131" s="152"/>
      <c r="SLX131" s="152"/>
      <c r="SLY131" s="152"/>
      <c r="SLZ131" s="152"/>
      <c r="SMA131" s="152"/>
      <c r="SMB131" s="152"/>
      <c r="SMC131" s="152"/>
      <c r="SMD131" s="152"/>
      <c r="SME131" s="152"/>
      <c r="SMF131" s="152"/>
      <c r="SMG131" s="152"/>
      <c r="SMH131" s="152"/>
      <c r="SMI131" s="152"/>
      <c r="SMJ131" s="152"/>
      <c r="SMK131" s="152"/>
      <c r="SML131" s="152"/>
      <c r="SMM131" s="152"/>
      <c r="SMN131" s="152"/>
      <c r="SMO131" s="152"/>
      <c r="SMP131" s="152"/>
      <c r="SMQ131" s="152"/>
      <c r="SMR131" s="152"/>
      <c r="SMS131" s="152"/>
      <c r="SMT131" s="152"/>
      <c r="SMU131" s="152"/>
      <c r="SMV131" s="152"/>
      <c r="SMW131" s="152"/>
      <c r="SMX131" s="152"/>
      <c r="SMY131" s="152"/>
      <c r="SMZ131" s="152"/>
      <c r="SNA131" s="152"/>
      <c r="SNB131" s="152"/>
      <c r="SNC131" s="152"/>
      <c r="SND131" s="152"/>
      <c r="SNE131" s="152"/>
      <c r="SNF131" s="152"/>
      <c r="SNG131" s="152"/>
      <c r="SNH131" s="152"/>
      <c r="SNI131" s="152"/>
      <c r="SNJ131" s="152"/>
      <c r="SNK131" s="152"/>
      <c r="SNL131" s="152"/>
      <c r="SNM131" s="152"/>
      <c r="SNN131" s="152"/>
      <c r="SNO131" s="152"/>
      <c r="SNP131" s="152"/>
      <c r="SNQ131" s="152"/>
      <c r="SNR131" s="152"/>
      <c r="SNS131" s="152"/>
      <c r="SNT131" s="152"/>
      <c r="SNU131" s="152"/>
      <c r="SNV131" s="152"/>
      <c r="SNW131" s="152"/>
      <c r="SNX131" s="152"/>
      <c r="SNY131" s="152"/>
      <c r="SNZ131" s="152"/>
      <c r="SOA131" s="152"/>
      <c r="SOB131" s="152"/>
      <c r="SOC131" s="152"/>
      <c r="SOD131" s="152"/>
      <c r="SOE131" s="152"/>
      <c r="SOF131" s="152"/>
      <c r="SOG131" s="152"/>
      <c r="SOH131" s="152"/>
      <c r="SOI131" s="152"/>
      <c r="SOJ131" s="152"/>
      <c r="SOK131" s="152"/>
      <c r="SOL131" s="152"/>
      <c r="SOM131" s="152"/>
      <c r="SON131" s="152"/>
      <c r="SOO131" s="152"/>
      <c r="SOP131" s="152"/>
      <c r="SOQ131" s="152"/>
      <c r="SOR131" s="152"/>
      <c r="SOS131" s="152"/>
      <c r="SOT131" s="152"/>
      <c r="SOU131" s="152"/>
      <c r="SOV131" s="152"/>
      <c r="SOW131" s="152"/>
      <c r="SOX131" s="152"/>
      <c r="SOY131" s="152"/>
      <c r="SOZ131" s="152"/>
      <c r="SPA131" s="152"/>
      <c r="SPB131" s="152"/>
      <c r="SPC131" s="152"/>
      <c r="SPD131" s="152"/>
      <c r="SPE131" s="152"/>
      <c r="SPF131" s="152"/>
      <c r="SPG131" s="152"/>
      <c r="SPH131" s="152"/>
      <c r="SPI131" s="152"/>
      <c r="SPJ131" s="152"/>
      <c r="SPK131" s="152"/>
      <c r="SPL131" s="152"/>
      <c r="SPM131" s="152"/>
      <c r="SPN131" s="152"/>
      <c r="SPO131" s="152"/>
      <c r="SPP131" s="152"/>
      <c r="SPQ131" s="152"/>
      <c r="SPR131" s="152"/>
      <c r="SPS131" s="152"/>
      <c r="SPT131" s="152"/>
      <c r="SPU131" s="152"/>
      <c r="SPV131" s="152"/>
      <c r="SPW131" s="152"/>
      <c r="SPX131" s="152"/>
      <c r="SPY131" s="152"/>
      <c r="SPZ131" s="152"/>
      <c r="SQA131" s="152"/>
      <c r="SQB131" s="152"/>
      <c r="SQC131" s="152"/>
      <c r="SQD131" s="152"/>
      <c r="SQE131" s="152"/>
      <c r="SQF131" s="152"/>
      <c r="SQG131" s="152"/>
      <c r="SQH131" s="152"/>
      <c r="SQI131" s="152"/>
      <c r="SQJ131" s="152"/>
      <c r="SQK131" s="152"/>
      <c r="SQL131" s="152"/>
      <c r="SQM131" s="152"/>
      <c r="SQN131" s="152"/>
      <c r="SQO131" s="152"/>
      <c r="SQP131" s="152"/>
      <c r="SQQ131" s="152"/>
      <c r="SQR131" s="152"/>
      <c r="SQS131" s="152"/>
      <c r="SQT131" s="152"/>
      <c r="SQU131" s="152"/>
      <c r="SQV131" s="152"/>
      <c r="SQW131" s="152"/>
      <c r="SQX131" s="152"/>
      <c r="SQY131" s="152"/>
      <c r="SQZ131" s="152"/>
      <c r="SRA131" s="152"/>
      <c r="SRB131" s="152"/>
      <c r="SRC131" s="152"/>
      <c r="SRD131" s="152"/>
      <c r="SRE131" s="152"/>
      <c r="SRF131" s="152"/>
      <c r="SRG131" s="152"/>
      <c r="SRH131" s="152"/>
      <c r="SRI131" s="152"/>
      <c r="SRJ131" s="152"/>
      <c r="SRK131" s="152"/>
      <c r="SRL131" s="152"/>
      <c r="SRM131" s="152"/>
      <c r="SRN131" s="152"/>
      <c r="SRO131" s="152"/>
      <c r="SRP131" s="152"/>
      <c r="SRQ131" s="152"/>
      <c r="SRR131" s="152"/>
      <c r="SRS131" s="152"/>
      <c r="SRT131" s="152"/>
      <c r="SRU131" s="152"/>
      <c r="SRV131" s="152"/>
      <c r="SRW131" s="152"/>
      <c r="SRX131" s="152"/>
      <c r="SRY131" s="152"/>
      <c r="SRZ131" s="152"/>
      <c r="SSA131" s="152"/>
      <c r="SSB131" s="152"/>
      <c r="SSC131" s="152"/>
      <c r="SSD131" s="152"/>
      <c r="SSE131" s="152"/>
      <c r="SSF131" s="152"/>
      <c r="SSG131" s="152"/>
      <c r="SSH131" s="152"/>
      <c r="SSI131" s="152"/>
      <c r="SSJ131" s="152"/>
      <c r="SSK131" s="152"/>
      <c r="SSL131" s="152"/>
      <c r="SSM131" s="152"/>
      <c r="SSN131" s="152"/>
      <c r="SSO131" s="152"/>
      <c r="SSP131" s="152"/>
      <c r="SSQ131" s="152"/>
      <c r="SSR131" s="152"/>
      <c r="SSS131" s="152"/>
      <c r="SST131" s="152"/>
      <c r="SSU131" s="152"/>
      <c r="SSV131" s="152"/>
      <c r="SSW131" s="152"/>
      <c r="SSX131" s="152"/>
      <c r="SSY131" s="152"/>
      <c r="SSZ131" s="152"/>
      <c r="STA131" s="152"/>
      <c r="STB131" s="152"/>
      <c r="STC131" s="152"/>
      <c r="STD131" s="152"/>
      <c r="STE131" s="152"/>
      <c r="STF131" s="152"/>
      <c r="STG131" s="152"/>
      <c r="STH131" s="152"/>
      <c r="STI131" s="152"/>
      <c r="STJ131" s="152"/>
      <c r="STK131" s="152"/>
      <c r="STL131" s="152"/>
      <c r="STM131" s="152"/>
      <c r="STN131" s="152"/>
      <c r="STO131" s="152"/>
      <c r="STP131" s="152"/>
      <c r="STQ131" s="152"/>
      <c r="STR131" s="152"/>
      <c r="STS131" s="152"/>
      <c r="STT131" s="152"/>
      <c r="STU131" s="152"/>
      <c r="STV131" s="152"/>
      <c r="STW131" s="152"/>
      <c r="STX131" s="152"/>
      <c r="STY131" s="152"/>
      <c r="STZ131" s="152"/>
      <c r="SUA131" s="152"/>
      <c r="SUB131" s="152"/>
      <c r="SUC131" s="152"/>
      <c r="SUD131" s="152"/>
      <c r="SUE131" s="152"/>
      <c r="SUF131" s="152"/>
      <c r="SUG131" s="152"/>
      <c r="SUH131" s="152"/>
      <c r="SUI131" s="152"/>
      <c r="SUJ131" s="152"/>
      <c r="SUK131" s="152"/>
      <c r="SUL131" s="152"/>
      <c r="SUM131" s="152"/>
      <c r="SUN131" s="152"/>
      <c r="SUO131" s="152"/>
      <c r="SUP131" s="152"/>
      <c r="SUQ131" s="152"/>
      <c r="SUR131" s="152"/>
      <c r="SUS131" s="152"/>
      <c r="SUT131" s="152"/>
      <c r="SUU131" s="152"/>
      <c r="SUV131" s="152"/>
      <c r="SUW131" s="152"/>
      <c r="SUX131" s="152"/>
      <c r="SUY131" s="152"/>
      <c r="SUZ131" s="152"/>
      <c r="SVA131" s="152"/>
      <c r="SVB131" s="152"/>
      <c r="SVC131" s="152"/>
      <c r="SVD131" s="152"/>
      <c r="SVE131" s="152"/>
      <c r="SVF131" s="152"/>
      <c r="SVG131" s="152"/>
      <c r="SVH131" s="152"/>
      <c r="SVI131" s="152"/>
      <c r="SVJ131" s="152"/>
      <c r="SVK131" s="152"/>
      <c r="SVL131" s="152"/>
      <c r="SVM131" s="152"/>
      <c r="SVN131" s="152"/>
      <c r="SVO131" s="152"/>
      <c r="SVP131" s="152"/>
      <c r="SVQ131" s="152"/>
      <c r="SVR131" s="152"/>
      <c r="SVS131" s="152"/>
      <c r="SVT131" s="152"/>
      <c r="SVU131" s="152"/>
      <c r="SVV131" s="152"/>
      <c r="SVW131" s="152"/>
      <c r="SVX131" s="152"/>
      <c r="SVY131" s="152"/>
      <c r="SVZ131" s="152"/>
      <c r="SWA131" s="152"/>
      <c r="SWB131" s="152"/>
      <c r="SWC131" s="152"/>
      <c r="SWD131" s="152"/>
      <c r="SWE131" s="152"/>
      <c r="SWF131" s="152"/>
      <c r="SWG131" s="152"/>
      <c r="SWH131" s="152"/>
      <c r="SWI131" s="152"/>
      <c r="SWJ131" s="152"/>
      <c r="SWK131" s="152"/>
      <c r="SWL131" s="152"/>
      <c r="SWM131" s="152"/>
      <c r="SWN131" s="152"/>
      <c r="SWO131" s="152"/>
      <c r="SWP131" s="152"/>
      <c r="SWQ131" s="152"/>
      <c r="SWR131" s="152"/>
      <c r="SWS131" s="152"/>
      <c r="SWT131" s="152"/>
      <c r="SWU131" s="152"/>
      <c r="SWV131" s="152"/>
      <c r="SWW131" s="152"/>
      <c r="SWX131" s="152"/>
      <c r="SWY131" s="152"/>
      <c r="SWZ131" s="152"/>
      <c r="SXA131" s="152"/>
      <c r="SXB131" s="152"/>
      <c r="SXC131" s="152"/>
      <c r="SXD131" s="152"/>
      <c r="SXE131" s="152"/>
      <c r="SXF131" s="152"/>
      <c r="SXG131" s="152"/>
      <c r="SXH131" s="152"/>
      <c r="SXI131" s="152"/>
      <c r="SXJ131" s="152"/>
      <c r="SXK131" s="152"/>
      <c r="SXL131" s="152"/>
      <c r="SXM131" s="152"/>
      <c r="SXN131" s="152"/>
      <c r="SXO131" s="152"/>
      <c r="SXP131" s="152"/>
      <c r="SXQ131" s="152"/>
      <c r="SXR131" s="152"/>
      <c r="SXS131" s="152"/>
      <c r="SXT131" s="152"/>
      <c r="SXU131" s="152"/>
      <c r="SXV131" s="152"/>
      <c r="SXW131" s="152"/>
      <c r="SXX131" s="152"/>
      <c r="SXY131" s="152"/>
      <c r="SXZ131" s="152"/>
      <c r="SYA131" s="152"/>
      <c r="SYB131" s="152"/>
      <c r="SYC131" s="152"/>
      <c r="SYD131" s="152"/>
      <c r="SYE131" s="152"/>
      <c r="SYF131" s="152"/>
      <c r="SYG131" s="152"/>
      <c r="SYH131" s="152"/>
      <c r="SYI131" s="152"/>
      <c r="SYJ131" s="152"/>
      <c r="SYK131" s="152"/>
      <c r="SYL131" s="152"/>
      <c r="SYM131" s="152"/>
      <c r="SYN131" s="152"/>
      <c r="SYO131" s="152"/>
      <c r="SYP131" s="152"/>
      <c r="SYQ131" s="152"/>
      <c r="SYR131" s="152"/>
      <c r="SYS131" s="152"/>
      <c r="SYT131" s="152"/>
      <c r="SYU131" s="152"/>
      <c r="SYV131" s="152"/>
      <c r="SYW131" s="152"/>
      <c r="SYX131" s="152"/>
      <c r="SYY131" s="152"/>
      <c r="SYZ131" s="152"/>
      <c r="SZA131" s="152"/>
      <c r="SZB131" s="152"/>
      <c r="SZC131" s="152"/>
      <c r="SZD131" s="152"/>
      <c r="SZE131" s="152"/>
      <c r="SZF131" s="152"/>
      <c r="SZG131" s="152"/>
      <c r="SZH131" s="152"/>
      <c r="SZI131" s="152"/>
      <c r="SZJ131" s="152"/>
      <c r="SZK131" s="152"/>
      <c r="SZL131" s="152"/>
      <c r="SZM131" s="152"/>
      <c r="SZN131" s="152"/>
      <c r="SZO131" s="152"/>
      <c r="SZP131" s="152"/>
      <c r="SZQ131" s="152"/>
      <c r="SZR131" s="152"/>
      <c r="SZS131" s="152"/>
      <c r="SZT131" s="152"/>
      <c r="SZU131" s="152"/>
      <c r="SZV131" s="152"/>
      <c r="SZW131" s="152"/>
      <c r="SZX131" s="152"/>
      <c r="SZY131" s="152"/>
      <c r="SZZ131" s="152"/>
      <c r="TAA131" s="152"/>
      <c r="TAB131" s="152"/>
      <c r="TAC131" s="152"/>
      <c r="TAD131" s="152"/>
      <c r="TAE131" s="152"/>
      <c r="TAF131" s="152"/>
      <c r="TAG131" s="152"/>
      <c r="TAH131" s="152"/>
      <c r="TAI131" s="152"/>
      <c r="TAJ131" s="152"/>
      <c r="TAK131" s="152"/>
      <c r="TAL131" s="152"/>
      <c r="TAM131" s="152"/>
      <c r="TAN131" s="152"/>
      <c r="TAO131" s="152"/>
      <c r="TAP131" s="152"/>
      <c r="TAQ131" s="152"/>
      <c r="TAR131" s="152"/>
      <c r="TAS131" s="152"/>
      <c r="TAT131" s="152"/>
      <c r="TAU131" s="152"/>
      <c r="TAV131" s="152"/>
      <c r="TAW131" s="152"/>
      <c r="TAX131" s="152"/>
      <c r="TAY131" s="152"/>
      <c r="TAZ131" s="152"/>
      <c r="TBA131" s="152"/>
      <c r="TBB131" s="152"/>
      <c r="TBC131" s="152"/>
      <c r="TBD131" s="152"/>
      <c r="TBE131" s="152"/>
      <c r="TBF131" s="152"/>
      <c r="TBG131" s="152"/>
      <c r="TBH131" s="152"/>
      <c r="TBI131" s="152"/>
      <c r="TBJ131" s="152"/>
      <c r="TBK131" s="152"/>
      <c r="TBL131" s="152"/>
      <c r="TBM131" s="152"/>
      <c r="TBN131" s="152"/>
      <c r="TBO131" s="152"/>
      <c r="TBP131" s="152"/>
      <c r="TBQ131" s="152"/>
      <c r="TBR131" s="152"/>
      <c r="TBS131" s="152"/>
      <c r="TBT131" s="152"/>
      <c r="TBU131" s="152"/>
      <c r="TBV131" s="152"/>
      <c r="TBW131" s="152"/>
      <c r="TBX131" s="152"/>
      <c r="TBY131" s="152"/>
      <c r="TBZ131" s="152"/>
      <c r="TCA131" s="152"/>
      <c r="TCB131" s="152"/>
      <c r="TCC131" s="152"/>
      <c r="TCD131" s="152"/>
      <c r="TCE131" s="152"/>
      <c r="TCF131" s="152"/>
      <c r="TCG131" s="152"/>
      <c r="TCH131" s="152"/>
      <c r="TCI131" s="152"/>
      <c r="TCJ131" s="152"/>
      <c r="TCK131" s="152"/>
      <c r="TCL131" s="152"/>
      <c r="TCM131" s="152"/>
      <c r="TCN131" s="152"/>
      <c r="TCO131" s="152"/>
      <c r="TCP131" s="152"/>
      <c r="TCQ131" s="152"/>
      <c r="TCR131" s="152"/>
      <c r="TCS131" s="152"/>
      <c r="TCT131" s="152"/>
      <c r="TCU131" s="152"/>
      <c r="TCV131" s="152"/>
      <c r="TCW131" s="152"/>
      <c r="TCX131" s="152"/>
      <c r="TCY131" s="152"/>
      <c r="TCZ131" s="152"/>
      <c r="TDA131" s="152"/>
      <c r="TDB131" s="152"/>
      <c r="TDC131" s="152"/>
      <c r="TDD131" s="152"/>
      <c r="TDE131" s="152"/>
      <c r="TDF131" s="152"/>
      <c r="TDG131" s="152"/>
      <c r="TDH131" s="152"/>
      <c r="TDI131" s="152"/>
      <c r="TDJ131" s="152"/>
      <c r="TDK131" s="152"/>
      <c r="TDL131" s="152"/>
      <c r="TDM131" s="152"/>
      <c r="TDN131" s="152"/>
      <c r="TDO131" s="152"/>
      <c r="TDP131" s="152"/>
      <c r="TDQ131" s="152"/>
      <c r="TDR131" s="152"/>
      <c r="TDS131" s="152"/>
      <c r="TDT131" s="152"/>
      <c r="TDU131" s="152"/>
      <c r="TDV131" s="152"/>
      <c r="TDW131" s="152"/>
      <c r="TDX131" s="152"/>
      <c r="TDY131" s="152"/>
      <c r="TDZ131" s="152"/>
      <c r="TEA131" s="152"/>
      <c r="TEB131" s="152"/>
      <c r="TEC131" s="152"/>
      <c r="TED131" s="152"/>
      <c r="TEE131" s="152"/>
      <c r="TEF131" s="152"/>
      <c r="TEG131" s="152"/>
      <c r="TEH131" s="152"/>
      <c r="TEI131" s="152"/>
      <c r="TEJ131" s="152"/>
      <c r="TEK131" s="152"/>
      <c r="TEL131" s="152"/>
      <c r="TEM131" s="152"/>
      <c r="TEN131" s="152"/>
      <c r="TEO131" s="152"/>
      <c r="TEP131" s="152"/>
      <c r="TEQ131" s="152"/>
      <c r="TER131" s="152"/>
      <c r="TES131" s="152"/>
      <c r="TET131" s="152"/>
      <c r="TEU131" s="152"/>
      <c r="TEV131" s="152"/>
      <c r="TEW131" s="152"/>
      <c r="TEX131" s="152"/>
      <c r="TEY131" s="152"/>
      <c r="TEZ131" s="152"/>
      <c r="TFA131" s="152"/>
      <c r="TFB131" s="152"/>
      <c r="TFC131" s="152"/>
      <c r="TFD131" s="152"/>
      <c r="TFE131" s="152"/>
      <c r="TFF131" s="152"/>
      <c r="TFG131" s="152"/>
      <c r="TFH131" s="152"/>
      <c r="TFI131" s="152"/>
      <c r="TFJ131" s="152"/>
      <c r="TFK131" s="152"/>
      <c r="TFL131" s="152"/>
      <c r="TFM131" s="152"/>
      <c r="TFN131" s="152"/>
      <c r="TFO131" s="152"/>
      <c r="TFP131" s="152"/>
      <c r="TFQ131" s="152"/>
      <c r="TFR131" s="152"/>
      <c r="TFS131" s="152"/>
      <c r="TFT131" s="152"/>
      <c r="TFU131" s="152"/>
      <c r="TFV131" s="152"/>
      <c r="TFW131" s="152"/>
      <c r="TFX131" s="152"/>
      <c r="TFY131" s="152"/>
      <c r="TFZ131" s="152"/>
      <c r="TGA131" s="152"/>
      <c r="TGB131" s="152"/>
      <c r="TGC131" s="152"/>
      <c r="TGD131" s="152"/>
      <c r="TGE131" s="152"/>
      <c r="TGF131" s="152"/>
      <c r="TGG131" s="152"/>
      <c r="TGH131" s="152"/>
      <c r="TGI131" s="152"/>
      <c r="TGJ131" s="152"/>
      <c r="TGK131" s="152"/>
      <c r="TGL131" s="152"/>
      <c r="TGM131" s="152"/>
      <c r="TGN131" s="152"/>
      <c r="TGO131" s="152"/>
      <c r="TGP131" s="152"/>
      <c r="TGQ131" s="152"/>
      <c r="TGR131" s="152"/>
      <c r="TGS131" s="152"/>
      <c r="TGT131" s="152"/>
      <c r="TGU131" s="152"/>
      <c r="TGV131" s="152"/>
      <c r="TGW131" s="152"/>
      <c r="TGX131" s="152"/>
      <c r="TGY131" s="152"/>
      <c r="TGZ131" s="152"/>
      <c r="THA131" s="152"/>
      <c r="THB131" s="152"/>
      <c r="THC131" s="152"/>
      <c r="THD131" s="152"/>
      <c r="THE131" s="152"/>
      <c r="THF131" s="152"/>
      <c r="THG131" s="152"/>
      <c r="THH131" s="152"/>
      <c r="THI131" s="152"/>
      <c r="THJ131" s="152"/>
      <c r="THK131" s="152"/>
      <c r="THL131" s="152"/>
      <c r="THM131" s="152"/>
      <c r="THN131" s="152"/>
      <c r="THO131" s="152"/>
      <c r="THP131" s="152"/>
      <c r="THQ131" s="152"/>
      <c r="THR131" s="152"/>
      <c r="THS131" s="152"/>
      <c r="THT131" s="152"/>
      <c r="THU131" s="152"/>
      <c r="THV131" s="152"/>
      <c r="THW131" s="152"/>
      <c r="THX131" s="152"/>
      <c r="THY131" s="152"/>
      <c r="THZ131" s="152"/>
      <c r="TIA131" s="152"/>
      <c r="TIB131" s="152"/>
      <c r="TIC131" s="152"/>
      <c r="TID131" s="152"/>
      <c r="TIE131" s="152"/>
      <c r="TIF131" s="152"/>
      <c r="TIG131" s="152"/>
      <c r="TIH131" s="152"/>
      <c r="TII131" s="152"/>
      <c r="TIJ131" s="152"/>
      <c r="TIK131" s="152"/>
      <c r="TIL131" s="152"/>
      <c r="TIM131" s="152"/>
      <c r="TIN131" s="152"/>
      <c r="TIO131" s="152"/>
      <c r="TIP131" s="152"/>
      <c r="TIQ131" s="152"/>
      <c r="TIR131" s="152"/>
      <c r="TIS131" s="152"/>
      <c r="TIT131" s="152"/>
      <c r="TIU131" s="152"/>
      <c r="TIV131" s="152"/>
      <c r="TIW131" s="152"/>
      <c r="TIX131" s="152"/>
      <c r="TIY131" s="152"/>
      <c r="TIZ131" s="152"/>
      <c r="TJA131" s="152"/>
      <c r="TJB131" s="152"/>
      <c r="TJC131" s="152"/>
      <c r="TJD131" s="152"/>
      <c r="TJE131" s="152"/>
      <c r="TJF131" s="152"/>
      <c r="TJG131" s="152"/>
      <c r="TJH131" s="152"/>
      <c r="TJI131" s="152"/>
      <c r="TJJ131" s="152"/>
      <c r="TJK131" s="152"/>
      <c r="TJL131" s="152"/>
      <c r="TJM131" s="152"/>
      <c r="TJN131" s="152"/>
      <c r="TJO131" s="152"/>
      <c r="TJP131" s="152"/>
      <c r="TJQ131" s="152"/>
      <c r="TJR131" s="152"/>
      <c r="TJS131" s="152"/>
      <c r="TJT131" s="152"/>
      <c r="TJU131" s="152"/>
      <c r="TJV131" s="152"/>
      <c r="TJW131" s="152"/>
      <c r="TJX131" s="152"/>
      <c r="TJY131" s="152"/>
      <c r="TJZ131" s="152"/>
      <c r="TKA131" s="152"/>
      <c r="TKB131" s="152"/>
      <c r="TKC131" s="152"/>
      <c r="TKD131" s="152"/>
      <c r="TKE131" s="152"/>
      <c r="TKF131" s="152"/>
      <c r="TKG131" s="152"/>
      <c r="TKH131" s="152"/>
      <c r="TKI131" s="152"/>
      <c r="TKJ131" s="152"/>
      <c r="TKK131" s="152"/>
      <c r="TKL131" s="152"/>
      <c r="TKM131" s="152"/>
      <c r="TKN131" s="152"/>
      <c r="TKO131" s="152"/>
      <c r="TKP131" s="152"/>
      <c r="TKQ131" s="152"/>
      <c r="TKR131" s="152"/>
      <c r="TKS131" s="152"/>
      <c r="TKT131" s="152"/>
      <c r="TKU131" s="152"/>
      <c r="TKV131" s="152"/>
      <c r="TKW131" s="152"/>
      <c r="TKX131" s="152"/>
      <c r="TKY131" s="152"/>
      <c r="TKZ131" s="152"/>
      <c r="TLA131" s="152"/>
      <c r="TLB131" s="152"/>
      <c r="TLC131" s="152"/>
      <c r="TLD131" s="152"/>
      <c r="TLE131" s="152"/>
      <c r="TLF131" s="152"/>
      <c r="TLG131" s="152"/>
      <c r="TLH131" s="152"/>
      <c r="TLI131" s="152"/>
      <c r="TLJ131" s="152"/>
      <c r="TLK131" s="152"/>
      <c r="TLL131" s="152"/>
      <c r="TLM131" s="152"/>
      <c r="TLN131" s="152"/>
      <c r="TLO131" s="152"/>
      <c r="TLP131" s="152"/>
      <c r="TLQ131" s="152"/>
      <c r="TLR131" s="152"/>
      <c r="TLS131" s="152"/>
      <c r="TLT131" s="152"/>
      <c r="TLU131" s="152"/>
      <c r="TLV131" s="152"/>
      <c r="TLW131" s="152"/>
      <c r="TLX131" s="152"/>
      <c r="TLY131" s="152"/>
      <c r="TLZ131" s="152"/>
      <c r="TMA131" s="152"/>
      <c r="TMB131" s="152"/>
      <c r="TMC131" s="152"/>
      <c r="TMD131" s="152"/>
      <c r="TME131" s="152"/>
      <c r="TMF131" s="152"/>
      <c r="TMG131" s="152"/>
      <c r="TMH131" s="152"/>
      <c r="TMI131" s="152"/>
      <c r="TMJ131" s="152"/>
      <c r="TMK131" s="152"/>
      <c r="TML131" s="152"/>
      <c r="TMM131" s="152"/>
      <c r="TMN131" s="152"/>
      <c r="TMO131" s="152"/>
      <c r="TMP131" s="152"/>
      <c r="TMQ131" s="152"/>
      <c r="TMR131" s="152"/>
      <c r="TMS131" s="152"/>
      <c r="TMT131" s="152"/>
      <c r="TMU131" s="152"/>
      <c r="TMV131" s="152"/>
      <c r="TMW131" s="152"/>
      <c r="TMX131" s="152"/>
      <c r="TMY131" s="152"/>
      <c r="TMZ131" s="152"/>
      <c r="TNA131" s="152"/>
      <c r="TNB131" s="152"/>
      <c r="TNC131" s="152"/>
      <c r="TND131" s="152"/>
      <c r="TNE131" s="152"/>
      <c r="TNF131" s="152"/>
      <c r="TNG131" s="152"/>
      <c r="TNH131" s="152"/>
      <c r="TNI131" s="152"/>
      <c r="TNJ131" s="152"/>
      <c r="TNK131" s="152"/>
      <c r="TNL131" s="152"/>
      <c r="TNM131" s="152"/>
      <c r="TNN131" s="152"/>
      <c r="TNO131" s="152"/>
      <c r="TNP131" s="152"/>
      <c r="TNQ131" s="152"/>
      <c r="TNR131" s="152"/>
      <c r="TNS131" s="152"/>
      <c r="TNT131" s="152"/>
      <c r="TNU131" s="152"/>
      <c r="TNV131" s="152"/>
      <c r="TNW131" s="152"/>
      <c r="TNX131" s="152"/>
      <c r="TNY131" s="152"/>
      <c r="TNZ131" s="152"/>
      <c r="TOA131" s="152"/>
      <c r="TOB131" s="152"/>
      <c r="TOC131" s="152"/>
      <c r="TOD131" s="152"/>
      <c r="TOE131" s="152"/>
      <c r="TOF131" s="152"/>
      <c r="TOG131" s="152"/>
      <c r="TOH131" s="152"/>
      <c r="TOI131" s="152"/>
      <c r="TOJ131" s="152"/>
      <c r="TOK131" s="152"/>
      <c r="TOL131" s="152"/>
      <c r="TOM131" s="152"/>
      <c r="TON131" s="152"/>
      <c r="TOO131" s="152"/>
      <c r="TOP131" s="152"/>
      <c r="TOQ131" s="152"/>
      <c r="TOR131" s="152"/>
      <c r="TOS131" s="152"/>
      <c r="TOT131" s="152"/>
      <c r="TOU131" s="152"/>
      <c r="TOV131" s="152"/>
      <c r="TOW131" s="152"/>
      <c r="TOX131" s="152"/>
      <c r="TOY131" s="152"/>
      <c r="TOZ131" s="152"/>
      <c r="TPA131" s="152"/>
      <c r="TPB131" s="152"/>
      <c r="TPC131" s="152"/>
      <c r="TPD131" s="152"/>
      <c r="TPE131" s="152"/>
      <c r="TPF131" s="152"/>
      <c r="TPG131" s="152"/>
      <c r="TPH131" s="152"/>
      <c r="TPI131" s="152"/>
      <c r="TPJ131" s="152"/>
      <c r="TPK131" s="152"/>
      <c r="TPL131" s="152"/>
      <c r="TPM131" s="152"/>
      <c r="TPN131" s="152"/>
      <c r="TPO131" s="152"/>
      <c r="TPP131" s="152"/>
      <c r="TPQ131" s="152"/>
      <c r="TPR131" s="152"/>
      <c r="TPS131" s="152"/>
      <c r="TPT131" s="152"/>
      <c r="TPU131" s="152"/>
      <c r="TPV131" s="152"/>
      <c r="TPW131" s="152"/>
      <c r="TPX131" s="152"/>
      <c r="TPY131" s="152"/>
      <c r="TPZ131" s="152"/>
      <c r="TQA131" s="152"/>
      <c r="TQB131" s="152"/>
      <c r="TQC131" s="152"/>
      <c r="TQD131" s="152"/>
      <c r="TQE131" s="152"/>
      <c r="TQF131" s="152"/>
      <c r="TQG131" s="152"/>
      <c r="TQH131" s="152"/>
      <c r="TQI131" s="152"/>
      <c r="TQJ131" s="152"/>
      <c r="TQK131" s="152"/>
      <c r="TQL131" s="152"/>
      <c r="TQM131" s="152"/>
      <c r="TQN131" s="152"/>
      <c r="TQO131" s="152"/>
      <c r="TQP131" s="152"/>
      <c r="TQQ131" s="152"/>
      <c r="TQR131" s="152"/>
      <c r="TQS131" s="152"/>
      <c r="TQT131" s="152"/>
      <c r="TQU131" s="152"/>
      <c r="TQV131" s="152"/>
      <c r="TQW131" s="152"/>
      <c r="TQX131" s="152"/>
      <c r="TQY131" s="152"/>
      <c r="TQZ131" s="152"/>
      <c r="TRA131" s="152"/>
      <c r="TRB131" s="152"/>
      <c r="TRC131" s="152"/>
      <c r="TRD131" s="152"/>
      <c r="TRE131" s="152"/>
      <c r="TRF131" s="152"/>
      <c r="TRG131" s="152"/>
      <c r="TRH131" s="152"/>
      <c r="TRI131" s="152"/>
      <c r="TRJ131" s="152"/>
      <c r="TRK131" s="152"/>
      <c r="TRL131" s="152"/>
      <c r="TRM131" s="152"/>
      <c r="TRN131" s="152"/>
      <c r="TRO131" s="152"/>
      <c r="TRP131" s="152"/>
      <c r="TRQ131" s="152"/>
      <c r="TRR131" s="152"/>
      <c r="TRS131" s="152"/>
      <c r="TRT131" s="152"/>
      <c r="TRU131" s="152"/>
      <c r="TRV131" s="152"/>
      <c r="TRW131" s="152"/>
      <c r="TRX131" s="152"/>
      <c r="TRY131" s="152"/>
      <c r="TRZ131" s="152"/>
      <c r="TSA131" s="152"/>
      <c r="TSB131" s="152"/>
      <c r="TSC131" s="152"/>
      <c r="TSD131" s="152"/>
      <c r="TSE131" s="152"/>
      <c r="TSF131" s="152"/>
      <c r="TSG131" s="152"/>
      <c r="TSH131" s="152"/>
      <c r="TSI131" s="152"/>
      <c r="TSJ131" s="152"/>
      <c r="TSK131" s="152"/>
      <c r="TSL131" s="152"/>
      <c r="TSM131" s="152"/>
      <c r="TSN131" s="152"/>
      <c r="TSO131" s="152"/>
      <c r="TSP131" s="152"/>
      <c r="TSQ131" s="152"/>
      <c r="TSR131" s="152"/>
      <c r="TSS131" s="152"/>
      <c r="TST131" s="152"/>
      <c r="TSU131" s="152"/>
      <c r="TSV131" s="152"/>
      <c r="TSW131" s="152"/>
      <c r="TSX131" s="152"/>
      <c r="TSY131" s="152"/>
      <c r="TSZ131" s="152"/>
      <c r="TTA131" s="152"/>
      <c r="TTB131" s="152"/>
      <c r="TTC131" s="152"/>
      <c r="TTD131" s="152"/>
      <c r="TTE131" s="152"/>
      <c r="TTF131" s="152"/>
      <c r="TTG131" s="152"/>
      <c r="TTH131" s="152"/>
      <c r="TTI131" s="152"/>
      <c r="TTJ131" s="152"/>
      <c r="TTK131" s="152"/>
      <c r="TTL131" s="152"/>
      <c r="TTM131" s="152"/>
      <c r="TTN131" s="152"/>
      <c r="TTO131" s="152"/>
      <c r="TTP131" s="152"/>
      <c r="TTQ131" s="152"/>
      <c r="TTR131" s="152"/>
      <c r="TTS131" s="152"/>
      <c r="TTT131" s="152"/>
      <c r="TTU131" s="152"/>
      <c r="TTV131" s="152"/>
      <c r="TTW131" s="152"/>
      <c r="TTX131" s="152"/>
      <c r="TTY131" s="152"/>
      <c r="TTZ131" s="152"/>
      <c r="TUA131" s="152"/>
      <c r="TUB131" s="152"/>
      <c r="TUC131" s="152"/>
      <c r="TUD131" s="152"/>
      <c r="TUE131" s="152"/>
      <c r="TUF131" s="152"/>
      <c r="TUG131" s="152"/>
      <c r="TUH131" s="152"/>
      <c r="TUI131" s="152"/>
      <c r="TUJ131" s="152"/>
      <c r="TUK131" s="152"/>
      <c r="TUL131" s="152"/>
      <c r="TUM131" s="152"/>
      <c r="TUN131" s="152"/>
      <c r="TUO131" s="152"/>
      <c r="TUP131" s="152"/>
      <c r="TUQ131" s="152"/>
      <c r="TUR131" s="152"/>
      <c r="TUS131" s="152"/>
      <c r="TUT131" s="152"/>
      <c r="TUU131" s="152"/>
      <c r="TUV131" s="152"/>
      <c r="TUW131" s="152"/>
      <c r="TUX131" s="152"/>
      <c r="TUY131" s="152"/>
      <c r="TUZ131" s="152"/>
      <c r="TVA131" s="152"/>
      <c r="TVB131" s="152"/>
      <c r="TVC131" s="152"/>
      <c r="TVD131" s="152"/>
      <c r="TVE131" s="152"/>
      <c r="TVF131" s="152"/>
      <c r="TVG131" s="152"/>
      <c r="TVH131" s="152"/>
      <c r="TVI131" s="152"/>
      <c r="TVJ131" s="152"/>
      <c r="TVK131" s="152"/>
      <c r="TVL131" s="152"/>
      <c r="TVM131" s="152"/>
      <c r="TVN131" s="152"/>
      <c r="TVO131" s="152"/>
      <c r="TVP131" s="152"/>
      <c r="TVQ131" s="152"/>
      <c r="TVR131" s="152"/>
      <c r="TVS131" s="152"/>
      <c r="TVT131" s="152"/>
      <c r="TVU131" s="152"/>
      <c r="TVV131" s="152"/>
      <c r="TVW131" s="152"/>
      <c r="TVX131" s="152"/>
      <c r="TVY131" s="152"/>
      <c r="TVZ131" s="152"/>
      <c r="TWA131" s="152"/>
      <c r="TWB131" s="152"/>
      <c r="TWC131" s="152"/>
      <c r="TWD131" s="152"/>
      <c r="TWE131" s="152"/>
      <c r="TWF131" s="152"/>
      <c r="TWG131" s="152"/>
      <c r="TWH131" s="152"/>
      <c r="TWI131" s="152"/>
      <c r="TWJ131" s="152"/>
      <c r="TWK131" s="152"/>
      <c r="TWL131" s="152"/>
      <c r="TWM131" s="152"/>
      <c r="TWN131" s="152"/>
      <c r="TWO131" s="152"/>
      <c r="TWP131" s="152"/>
      <c r="TWQ131" s="152"/>
      <c r="TWR131" s="152"/>
      <c r="TWS131" s="152"/>
      <c r="TWT131" s="152"/>
      <c r="TWU131" s="152"/>
      <c r="TWV131" s="152"/>
      <c r="TWW131" s="152"/>
      <c r="TWX131" s="152"/>
      <c r="TWY131" s="152"/>
      <c r="TWZ131" s="152"/>
      <c r="TXA131" s="152"/>
      <c r="TXB131" s="152"/>
      <c r="TXC131" s="152"/>
      <c r="TXD131" s="152"/>
      <c r="TXE131" s="152"/>
      <c r="TXF131" s="152"/>
      <c r="TXG131" s="152"/>
      <c r="TXH131" s="152"/>
      <c r="TXI131" s="152"/>
      <c r="TXJ131" s="152"/>
      <c r="TXK131" s="152"/>
      <c r="TXL131" s="152"/>
      <c r="TXM131" s="152"/>
      <c r="TXN131" s="152"/>
      <c r="TXO131" s="152"/>
      <c r="TXP131" s="152"/>
      <c r="TXQ131" s="152"/>
      <c r="TXR131" s="152"/>
      <c r="TXS131" s="152"/>
      <c r="TXT131" s="152"/>
      <c r="TXU131" s="152"/>
      <c r="TXV131" s="152"/>
      <c r="TXW131" s="152"/>
      <c r="TXX131" s="152"/>
      <c r="TXY131" s="152"/>
      <c r="TXZ131" s="152"/>
      <c r="TYA131" s="152"/>
      <c r="TYB131" s="152"/>
      <c r="TYC131" s="152"/>
      <c r="TYD131" s="152"/>
      <c r="TYE131" s="152"/>
      <c r="TYF131" s="152"/>
      <c r="TYG131" s="152"/>
      <c r="TYH131" s="152"/>
      <c r="TYI131" s="152"/>
      <c r="TYJ131" s="152"/>
      <c r="TYK131" s="152"/>
      <c r="TYL131" s="152"/>
      <c r="TYM131" s="152"/>
      <c r="TYN131" s="152"/>
      <c r="TYO131" s="152"/>
      <c r="TYP131" s="152"/>
      <c r="TYQ131" s="152"/>
      <c r="TYR131" s="152"/>
      <c r="TYS131" s="152"/>
      <c r="TYT131" s="152"/>
      <c r="TYU131" s="152"/>
      <c r="TYV131" s="152"/>
      <c r="TYW131" s="152"/>
      <c r="TYX131" s="152"/>
      <c r="TYY131" s="152"/>
      <c r="TYZ131" s="152"/>
      <c r="TZA131" s="152"/>
      <c r="TZB131" s="152"/>
      <c r="TZC131" s="152"/>
      <c r="TZD131" s="152"/>
      <c r="TZE131" s="152"/>
      <c r="TZF131" s="152"/>
      <c r="TZG131" s="152"/>
      <c r="TZH131" s="152"/>
      <c r="TZI131" s="152"/>
      <c r="TZJ131" s="152"/>
      <c r="TZK131" s="152"/>
      <c r="TZL131" s="152"/>
      <c r="TZM131" s="152"/>
      <c r="TZN131" s="152"/>
      <c r="TZO131" s="152"/>
      <c r="TZP131" s="152"/>
      <c r="TZQ131" s="152"/>
      <c r="TZR131" s="152"/>
      <c r="TZS131" s="152"/>
      <c r="TZT131" s="152"/>
      <c r="TZU131" s="152"/>
      <c r="TZV131" s="152"/>
      <c r="TZW131" s="152"/>
      <c r="TZX131" s="152"/>
      <c r="TZY131" s="152"/>
      <c r="TZZ131" s="152"/>
      <c r="UAA131" s="152"/>
      <c r="UAB131" s="152"/>
      <c r="UAC131" s="152"/>
      <c r="UAD131" s="152"/>
      <c r="UAE131" s="152"/>
      <c r="UAF131" s="152"/>
      <c r="UAG131" s="152"/>
      <c r="UAH131" s="152"/>
      <c r="UAI131" s="152"/>
      <c r="UAJ131" s="152"/>
      <c r="UAK131" s="152"/>
      <c r="UAL131" s="152"/>
      <c r="UAM131" s="152"/>
      <c r="UAN131" s="152"/>
      <c r="UAO131" s="152"/>
      <c r="UAP131" s="152"/>
      <c r="UAQ131" s="152"/>
      <c r="UAR131" s="152"/>
      <c r="UAS131" s="152"/>
      <c r="UAT131" s="152"/>
      <c r="UAU131" s="152"/>
      <c r="UAV131" s="152"/>
      <c r="UAW131" s="152"/>
      <c r="UAX131" s="152"/>
      <c r="UAY131" s="152"/>
      <c r="UAZ131" s="152"/>
      <c r="UBA131" s="152"/>
      <c r="UBB131" s="152"/>
      <c r="UBC131" s="152"/>
      <c r="UBD131" s="152"/>
      <c r="UBE131" s="152"/>
      <c r="UBF131" s="152"/>
      <c r="UBG131" s="152"/>
      <c r="UBH131" s="152"/>
      <c r="UBI131" s="152"/>
      <c r="UBJ131" s="152"/>
      <c r="UBK131" s="152"/>
      <c r="UBL131" s="152"/>
      <c r="UBM131" s="152"/>
      <c r="UBN131" s="152"/>
      <c r="UBO131" s="152"/>
      <c r="UBP131" s="152"/>
      <c r="UBQ131" s="152"/>
      <c r="UBR131" s="152"/>
      <c r="UBS131" s="152"/>
      <c r="UBT131" s="152"/>
      <c r="UBU131" s="152"/>
      <c r="UBV131" s="152"/>
      <c r="UBW131" s="152"/>
      <c r="UBX131" s="152"/>
      <c r="UBY131" s="152"/>
      <c r="UBZ131" s="152"/>
      <c r="UCA131" s="152"/>
      <c r="UCB131" s="152"/>
      <c r="UCC131" s="152"/>
      <c r="UCD131" s="152"/>
      <c r="UCE131" s="152"/>
      <c r="UCF131" s="152"/>
      <c r="UCG131" s="152"/>
      <c r="UCH131" s="152"/>
      <c r="UCI131" s="152"/>
      <c r="UCJ131" s="152"/>
      <c r="UCK131" s="152"/>
      <c r="UCL131" s="152"/>
      <c r="UCM131" s="152"/>
      <c r="UCN131" s="152"/>
      <c r="UCO131" s="152"/>
      <c r="UCP131" s="152"/>
      <c r="UCQ131" s="152"/>
      <c r="UCR131" s="152"/>
      <c r="UCS131" s="152"/>
      <c r="UCT131" s="152"/>
      <c r="UCU131" s="152"/>
      <c r="UCV131" s="152"/>
      <c r="UCW131" s="152"/>
      <c r="UCX131" s="152"/>
      <c r="UCY131" s="152"/>
      <c r="UCZ131" s="152"/>
      <c r="UDA131" s="152"/>
      <c r="UDB131" s="152"/>
      <c r="UDC131" s="152"/>
      <c r="UDD131" s="152"/>
      <c r="UDE131" s="152"/>
      <c r="UDF131" s="152"/>
      <c r="UDG131" s="152"/>
      <c r="UDH131" s="152"/>
      <c r="UDI131" s="152"/>
      <c r="UDJ131" s="152"/>
      <c r="UDK131" s="152"/>
      <c r="UDL131" s="152"/>
      <c r="UDM131" s="152"/>
      <c r="UDN131" s="152"/>
      <c r="UDO131" s="152"/>
      <c r="UDP131" s="152"/>
      <c r="UDQ131" s="152"/>
      <c r="UDR131" s="152"/>
      <c r="UDS131" s="152"/>
      <c r="UDT131" s="152"/>
      <c r="UDU131" s="152"/>
      <c r="UDV131" s="152"/>
      <c r="UDW131" s="152"/>
      <c r="UDX131" s="152"/>
      <c r="UDY131" s="152"/>
      <c r="UDZ131" s="152"/>
      <c r="UEA131" s="152"/>
      <c r="UEB131" s="152"/>
      <c r="UEC131" s="152"/>
      <c r="UED131" s="152"/>
      <c r="UEE131" s="152"/>
      <c r="UEF131" s="152"/>
      <c r="UEG131" s="152"/>
      <c r="UEH131" s="152"/>
      <c r="UEI131" s="152"/>
      <c r="UEJ131" s="152"/>
      <c r="UEK131" s="152"/>
      <c r="UEL131" s="152"/>
      <c r="UEM131" s="152"/>
      <c r="UEN131" s="152"/>
      <c r="UEO131" s="152"/>
      <c r="UEP131" s="152"/>
      <c r="UEQ131" s="152"/>
      <c r="UER131" s="152"/>
      <c r="UES131" s="152"/>
      <c r="UET131" s="152"/>
      <c r="UEU131" s="152"/>
      <c r="UEV131" s="152"/>
      <c r="UEW131" s="152"/>
      <c r="UEX131" s="152"/>
      <c r="UEY131" s="152"/>
      <c r="UEZ131" s="152"/>
      <c r="UFA131" s="152"/>
      <c r="UFB131" s="152"/>
      <c r="UFC131" s="152"/>
      <c r="UFD131" s="152"/>
      <c r="UFE131" s="152"/>
      <c r="UFF131" s="152"/>
      <c r="UFG131" s="152"/>
      <c r="UFH131" s="152"/>
      <c r="UFI131" s="152"/>
      <c r="UFJ131" s="152"/>
      <c r="UFK131" s="152"/>
      <c r="UFL131" s="152"/>
      <c r="UFM131" s="152"/>
      <c r="UFN131" s="152"/>
      <c r="UFO131" s="152"/>
      <c r="UFP131" s="152"/>
      <c r="UFQ131" s="152"/>
      <c r="UFR131" s="152"/>
      <c r="UFS131" s="152"/>
      <c r="UFT131" s="152"/>
      <c r="UFU131" s="152"/>
      <c r="UFV131" s="152"/>
      <c r="UFW131" s="152"/>
      <c r="UFX131" s="152"/>
      <c r="UFY131" s="152"/>
      <c r="UFZ131" s="152"/>
      <c r="UGA131" s="152"/>
      <c r="UGB131" s="152"/>
      <c r="UGC131" s="152"/>
      <c r="UGD131" s="152"/>
      <c r="UGE131" s="152"/>
      <c r="UGF131" s="152"/>
      <c r="UGG131" s="152"/>
      <c r="UGH131" s="152"/>
      <c r="UGI131" s="152"/>
      <c r="UGJ131" s="152"/>
      <c r="UGK131" s="152"/>
      <c r="UGL131" s="152"/>
      <c r="UGM131" s="152"/>
      <c r="UGN131" s="152"/>
      <c r="UGO131" s="152"/>
      <c r="UGP131" s="152"/>
      <c r="UGQ131" s="152"/>
      <c r="UGR131" s="152"/>
      <c r="UGS131" s="152"/>
      <c r="UGT131" s="152"/>
      <c r="UGU131" s="152"/>
      <c r="UGV131" s="152"/>
      <c r="UGW131" s="152"/>
      <c r="UGX131" s="152"/>
      <c r="UGY131" s="152"/>
      <c r="UGZ131" s="152"/>
      <c r="UHA131" s="152"/>
      <c r="UHB131" s="152"/>
      <c r="UHC131" s="152"/>
      <c r="UHD131" s="152"/>
      <c r="UHE131" s="152"/>
      <c r="UHF131" s="152"/>
      <c r="UHG131" s="152"/>
      <c r="UHH131" s="152"/>
      <c r="UHI131" s="152"/>
      <c r="UHJ131" s="152"/>
      <c r="UHK131" s="152"/>
      <c r="UHL131" s="152"/>
      <c r="UHM131" s="152"/>
      <c r="UHN131" s="152"/>
      <c r="UHO131" s="152"/>
      <c r="UHP131" s="152"/>
      <c r="UHQ131" s="152"/>
      <c r="UHR131" s="152"/>
      <c r="UHS131" s="152"/>
      <c r="UHT131" s="152"/>
      <c r="UHU131" s="152"/>
      <c r="UHV131" s="152"/>
      <c r="UHW131" s="152"/>
      <c r="UHX131" s="152"/>
      <c r="UHY131" s="152"/>
      <c r="UHZ131" s="152"/>
      <c r="UIA131" s="152"/>
      <c r="UIB131" s="152"/>
      <c r="UIC131" s="152"/>
      <c r="UID131" s="152"/>
      <c r="UIE131" s="152"/>
      <c r="UIF131" s="152"/>
      <c r="UIG131" s="152"/>
      <c r="UIH131" s="152"/>
      <c r="UII131" s="152"/>
      <c r="UIJ131" s="152"/>
      <c r="UIK131" s="152"/>
      <c r="UIL131" s="152"/>
      <c r="UIM131" s="152"/>
      <c r="UIN131" s="152"/>
      <c r="UIO131" s="152"/>
      <c r="UIP131" s="152"/>
      <c r="UIQ131" s="152"/>
      <c r="UIR131" s="152"/>
      <c r="UIS131" s="152"/>
      <c r="UIT131" s="152"/>
      <c r="UIU131" s="152"/>
      <c r="UIV131" s="152"/>
      <c r="UIW131" s="152"/>
      <c r="UIX131" s="152"/>
      <c r="UIY131" s="152"/>
      <c r="UIZ131" s="152"/>
      <c r="UJA131" s="152"/>
      <c r="UJB131" s="152"/>
      <c r="UJC131" s="152"/>
      <c r="UJD131" s="152"/>
      <c r="UJE131" s="152"/>
      <c r="UJF131" s="152"/>
      <c r="UJG131" s="152"/>
      <c r="UJH131" s="152"/>
      <c r="UJI131" s="152"/>
      <c r="UJJ131" s="152"/>
      <c r="UJK131" s="152"/>
      <c r="UJL131" s="152"/>
      <c r="UJM131" s="152"/>
      <c r="UJN131" s="152"/>
      <c r="UJO131" s="152"/>
      <c r="UJP131" s="152"/>
      <c r="UJQ131" s="152"/>
      <c r="UJR131" s="152"/>
      <c r="UJS131" s="152"/>
      <c r="UJT131" s="152"/>
      <c r="UJU131" s="152"/>
      <c r="UJV131" s="152"/>
      <c r="UJW131" s="152"/>
      <c r="UJX131" s="152"/>
      <c r="UJY131" s="152"/>
      <c r="UJZ131" s="152"/>
      <c r="UKA131" s="152"/>
      <c r="UKB131" s="152"/>
      <c r="UKC131" s="152"/>
      <c r="UKD131" s="152"/>
      <c r="UKE131" s="152"/>
      <c r="UKF131" s="152"/>
      <c r="UKG131" s="152"/>
      <c r="UKH131" s="152"/>
      <c r="UKI131" s="152"/>
      <c r="UKJ131" s="152"/>
      <c r="UKK131" s="152"/>
      <c r="UKL131" s="152"/>
      <c r="UKM131" s="152"/>
      <c r="UKN131" s="152"/>
      <c r="UKO131" s="152"/>
      <c r="UKP131" s="152"/>
      <c r="UKQ131" s="152"/>
      <c r="UKR131" s="152"/>
      <c r="UKS131" s="152"/>
      <c r="UKT131" s="152"/>
      <c r="UKU131" s="152"/>
      <c r="UKV131" s="152"/>
      <c r="UKW131" s="152"/>
      <c r="UKX131" s="152"/>
      <c r="UKY131" s="152"/>
      <c r="UKZ131" s="152"/>
      <c r="ULA131" s="152"/>
      <c r="ULB131" s="152"/>
      <c r="ULC131" s="152"/>
      <c r="ULD131" s="152"/>
      <c r="ULE131" s="152"/>
      <c r="ULF131" s="152"/>
      <c r="ULG131" s="152"/>
      <c r="ULH131" s="152"/>
      <c r="ULI131" s="152"/>
      <c r="ULJ131" s="152"/>
      <c r="ULK131" s="152"/>
      <c r="ULL131" s="152"/>
      <c r="ULM131" s="152"/>
      <c r="ULN131" s="152"/>
      <c r="ULO131" s="152"/>
      <c r="ULP131" s="152"/>
      <c r="ULQ131" s="152"/>
      <c r="ULR131" s="152"/>
      <c r="ULS131" s="152"/>
      <c r="ULT131" s="152"/>
      <c r="ULU131" s="152"/>
      <c r="ULV131" s="152"/>
      <c r="ULW131" s="152"/>
      <c r="ULX131" s="152"/>
      <c r="ULY131" s="152"/>
      <c r="ULZ131" s="152"/>
      <c r="UMA131" s="152"/>
      <c r="UMB131" s="152"/>
      <c r="UMC131" s="152"/>
      <c r="UMD131" s="152"/>
      <c r="UME131" s="152"/>
      <c r="UMF131" s="152"/>
      <c r="UMG131" s="152"/>
      <c r="UMH131" s="152"/>
      <c r="UMI131" s="152"/>
      <c r="UMJ131" s="152"/>
      <c r="UMK131" s="152"/>
      <c r="UML131" s="152"/>
      <c r="UMM131" s="152"/>
      <c r="UMN131" s="152"/>
      <c r="UMO131" s="152"/>
      <c r="UMP131" s="152"/>
      <c r="UMQ131" s="152"/>
      <c r="UMR131" s="152"/>
      <c r="UMS131" s="152"/>
      <c r="UMT131" s="152"/>
      <c r="UMU131" s="152"/>
      <c r="UMV131" s="152"/>
      <c r="UMW131" s="152"/>
      <c r="UMX131" s="152"/>
      <c r="UMY131" s="152"/>
      <c r="UMZ131" s="152"/>
      <c r="UNA131" s="152"/>
      <c r="UNB131" s="152"/>
      <c r="UNC131" s="152"/>
      <c r="UND131" s="152"/>
      <c r="UNE131" s="152"/>
      <c r="UNF131" s="152"/>
      <c r="UNG131" s="152"/>
      <c r="UNH131" s="152"/>
      <c r="UNI131" s="152"/>
      <c r="UNJ131" s="152"/>
      <c r="UNK131" s="152"/>
      <c r="UNL131" s="152"/>
      <c r="UNM131" s="152"/>
      <c r="UNN131" s="152"/>
      <c r="UNO131" s="152"/>
      <c r="UNP131" s="152"/>
      <c r="UNQ131" s="152"/>
      <c r="UNR131" s="152"/>
      <c r="UNS131" s="152"/>
      <c r="UNT131" s="152"/>
      <c r="UNU131" s="152"/>
      <c r="UNV131" s="152"/>
      <c r="UNW131" s="152"/>
      <c r="UNX131" s="152"/>
      <c r="UNY131" s="152"/>
      <c r="UNZ131" s="152"/>
      <c r="UOA131" s="152"/>
      <c r="UOB131" s="152"/>
      <c r="UOC131" s="152"/>
      <c r="UOD131" s="152"/>
      <c r="UOE131" s="152"/>
      <c r="UOF131" s="152"/>
      <c r="UOG131" s="152"/>
      <c r="UOH131" s="152"/>
      <c r="UOI131" s="152"/>
      <c r="UOJ131" s="152"/>
      <c r="UOK131" s="152"/>
      <c r="UOL131" s="152"/>
      <c r="UOM131" s="152"/>
      <c r="UON131" s="152"/>
      <c r="UOO131" s="152"/>
      <c r="UOP131" s="152"/>
      <c r="UOQ131" s="152"/>
      <c r="UOR131" s="152"/>
      <c r="UOS131" s="152"/>
      <c r="UOT131" s="152"/>
      <c r="UOU131" s="152"/>
      <c r="UOV131" s="152"/>
      <c r="UOW131" s="152"/>
      <c r="UOX131" s="152"/>
      <c r="UOY131" s="152"/>
      <c r="UOZ131" s="152"/>
      <c r="UPA131" s="152"/>
      <c r="UPB131" s="152"/>
      <c r="UPC131" s="152"/>
      <c r="UPD131" s="152"/>
      <c r="UPE131" s="152"/>
      <c r="UPF131" s="152"/>
      <c r="UPG131" s="152"/>
      <c r="UPH131" s="152"/>
      <c r="UPI131" s="152"/>
      <c r="UPJ131" s="152"/>
      <c r="UPK131" s="152"/>
      <c r="UPL131" s="152"/>
      <c r="UPM131" s="152"/>
      <c r="UPN131" s="152"/>
      <c r="UPO131" s="152"/>
      <c r="UPP131" s="152"/>
      <c r="UPQ131" s="152"/>
      <c r="UPR131" s="152"/>
      <c r="UPS131" s="152"/>
      <c r="UPT131" s="152"/>
      <c r="UPU131" s="152"/>
      <c r="UPV131" s="152"/>
      <c r="UPW131" s="152"/>
      <c r="UPX131" s="152"/>
      <c r="UPY131" s="152"/>
      <c r="UPZ131" s="152"/>
      <c r="UQA131" s="152"/>
      <c r="UQB131" s="152"/>
      <c r="UQC131" s="152"/>
      <c r="UQD131" s="152"/>
      <c r="UQE131" s="152"/>
      <c r="UQF131" s="152"/>
      <c r="UQG131" s="152"/>
      <c r="UQH131" s="152"/>
      <c r="UQI131" s="152"/>
      <c r="UQJ131" s="152"/>
      <c r="UQK131" s="152"/>
      <c r="UQL131" s="152"/>
      <c r="UQM131" s="152"/>
      <c r="UQN131" s="152"/>
      <c r="UQO131" s="152"/>
      <c r="UQP131" s="152"/>
      <c r="UQQ131" s="152"/>
      <c r="UQR131" s="152"/>
      <c r="UQS131" s="152"/>
      <c r="UQT131" s="152"/>
      <c r="UQU131" s="152"/>
      <c r="UQV131" s="152"/>
      <c r="UQW131" s="152"/>
      <c r="UQX131" s="152"/>
      <c r="UQY131" s="152"/>
      <c r="UQZ131" s="152"/>
      <c r="URA131" s="152"/>
      <c r="URB131" s="152"/>
      <c r="URC131" s="152"/>
      <c r="URD131" s="152"/>
      <c r="URE131" s="152"/>
      <c r="URF131" s="152"/>
      <c r="URG131" s="152"/>
      <c r="URH131" s="152"/>
      <c r="URI131" s="152"/>
      <c r="URJ131" s="152"/>
      <c r="URK131" s="152"/>
      <c r="URL131" s="152"/>
      <c r="URM131" s="152"/>
      <c r="URN131" s="152"/>
      <c r="URO131" s="152"/>
      <c r="URP131" s="152"/>
      <c r="URQ131" s="152"/>
      <c r="URR131" s="152"/>
      <c r="URS131" s="152"/>
      <c r="URT131" s="152"/>
      <c r="URU131" s="152"/>
      <c r="URV131" s="152"/>
      <c r="URW131" s="152"/>
      <c r="URX131" s="152"/>
      <c r="URY131" s="152"/>
      <c r="URZ131" s="152"/>
      <c r="USA131" s="152"/>
      <c r="USB131" s="152"/>
      <c r="USC131" s="152"/>
      <c r="USD131" s="152"/>
      <c r="USE131" s="152"/>
      <c r="USF131" s="152"/>
      <c r="USG131" s="152"/>
      <c r="USH131" s="152"/>
      <c r="USI131" s="152"/>
      <c r="USJ131" s="152"/>
      <c r="USK131" s="152"/>
      <c r="USL131" s="152"/>
      <c r="USM131" s="152"/>
      <c r="USN131" s="152"/>
      <c r="USO131" s="152"/>
      <c r="USP131" s="152"/>
      <c r="USQ131" s="152"/>
      <c r="USR131" s="152"/>
      <c r="USS131" s="152"/>
      <c r="UST131" s="152"/>
      <c r="USU131" s="152"/>
      <c r="USV131" s="152"/>
      <c r="USW131" s="152"/>
      <c r="USX131" s="152"/>
      <c r="USY131" s="152"/>
      <c r="USZ131" s="152"/>
      <c r="UTA131" s="152"/>
      <c r="UTB131" s="152"/>
      <c r="UTC131" s="152"/>
      <c r="UTD131" s="152"/>
      <c r="UTE131" s="152"/>
      <c r="UTF131" s="152"/>
      <c r="UTG131" s="152"/>
      <c r="UTH131" s="152"/>
      <c r="UTI131" s="152"/>
      <c r="UTJ131" s="152"/>
      <c r="UTK131" s="152"/>
      <c r="UTL131" s="152"/>
      <c r="UTM131" s="152"/>
      <c r="UTN131" s="152"/>
      <c r="UTO131" s="152"/>
      <c r="UTP131" s="152"/>
      <c r="UTQ131" s="152"/>
      <c r="UTR131" s="152"/>
      <c r="UTS131" s="152"/>
      <c r="UTT131" s="152"/>
      <c r="UTU131" s="152"/>
      <c r="UTV131" s="152"/>
      <c r="UTW131" s="152"/>
      <c r="UTX131" s="152"/>
      <c r="UTY131" s="152"/>
      <c r="UTZ131" s="152"/>
      <c r="UUA131" s="152"/>
      <c r="UUB131" s="152"/>
      <c r="UUC131" s="152"/>
      <c r="UUD131" s="152"/>
      <c r="UUE131" s="152"/>
      <c r="UUF131" s="152"/>
      <c r="UUG131" s="152"/>
      <c r="UUH131" s="152"/>
      <c r="UUI131" s="152"/>
      <c r="UUJ131" s="152"/>
      <c r="UUK131" s="152"/>
      <c r="UUL131" s="152"/>
      <c r="UUM131" s="152"/>
      <c r="UUN131" s="152"/>
      <c r="UUO131" s="152"/>
      <c r="UUP131" s="152"/>
      <c r="UUQ131" s="152"/>
      <c r="UUR131" s="152"/>
      <c r="UUS131" s="152"/>
      <c r="UUT131" s="152"/>
      <c r="UUU131" s="152"/>
      <c r="UUV131" s="152"/>
      <c r="UUW131" s="152"/>
      <c r="UUX131" s="152"/>
      <c r="UUY131" s="152"/>
      <c r="UUZ131" s="152"/>
      <c r="UVA131" s="152"/>
      <c r="UVB131" s="152"/>
      <c r="UVC131" s="152"/>
      <c r="UVD131" s="152"/>
      <c r="UVE131" s="152"/>
      <c r="UVF131" s="152"/>
      <c r="UVG131" s="152"/>
      <c r="UVH131" s="152"/>
      <c r="UVI131" s="152"/>
      <c r="UVJ131" s="152"/>
      <c r="UVK131" s="152"/>
      <c r="UVL131" s="152"/>
      <c r="UVM131" s="152"/>
      <c r="UVN131" s="152"/>
      <c r="UVO131" s="152"/>
      <c r="UVP131" s="152"/>
      <c r="UVQ131" s="152"/>
      <c r="UVR131" s="152"/>
      <c r="UVS131" s="152"/>
      <c r="UVT131" s="152"/>
      <c r="UVU131" s="152"/>
      <c r="UVV131" s="152"/>
      <c r="UVW131" s="152"/>
      <c r="UVX131" s="152"/>
      <c r="UVY131" s="152"/>
      <c r="UVZ131" s="152"/>
      <c r="UWA131" s="152"/>
      <c r="UWB131" s="152"/>
      <c r="UWC131" s="152"/>
      <c r="UWD131" s="152"/>
      <c r="UWE131" s="152"/>
      <c r="UWF131" s="152"/>
      <c r="UWG131" s="152"/>
      <c r="UWH131" s="152"/>
      <c r="UWI131" s="152"/>
      <c r="UWJ131" s="152"/>
      <c r="UWK131" s="152"/>
      <c r="UWL131" s="152"/>
      <c r="UWM131" s="152"/>
      <c r="UWN131" s="152"/>
      <c r="UWO131" s="152"/>
      <c r="UWP131" s="152"/>
      <c r="UWQ131" s="152"/>
      <c r="UWR131" s="152"/>
      <c r="UWS131" s="152"/>
      <c r="UWT131" s="152"/>
      <c r="UWU131" s="152"/>
      <c r="UWV131" s="152"/>
      <c r="UWW131" s="152"/>
      <c r="UWX131" s="152"/>
      <c r="UWY131" s="152"/>
      <c r="UWZ131" s="152"/>
      <c r="UXA131" s="152"/>
      <c r="UXB131" s="152"/>
      <c r="UXC131" s="152"/>
      <c r="UXD131" s="152"/>
      <c r="UXE131" s="152"/>
      <c r="UXF131" s="152"/>
      <c r="UXG131" s="152"/>
      <c r="UXH131" s="152"/>
      <c r="UXI131" s="152"/>
      <c r="UXJ131" s="152"/>
      <c r="UXK131" s="152"/>
      <c r="UXL131" s="152"/>
      <c r="UXM131" s="152"/>
      <c r="UXN131" s="152"/>
      <c r="UXO131" s="152"/>
      <c r="UXP131" s="152"/>
      <c r="UXQ131" s="152"/>
      <c r="UXR131" s="152"/>
      <c r="UXS131" s="152"/>
      <c r="UXT131" s="152"/>
      <c r="UXU131" s="152"/>
      <c r="UXV131" s="152"/>
      <c r="UXW131" s="152"/>
      <c r="UXX131" s="152"/>
      <c r="UXY131" s="152"/>
      <c r="UXZ131" s="152"/>
      <c r="UYA131" s="152"/>
      <c r="UYB131" s="152"/>
      <c r="UYC131" s="152"/>
      <c r="UYD131" s="152"/>
      <c r="UYE131" s="152"/>
      <c r="UYF131" s="152"/>
      <c r="UYG131" s="152"/>
      <c r="UYH131" s="152"/>
      <c r="UYI131" s="152"/>
      <c r="UYJ131" s="152"/>
      <c r="UYK131" s="152"/>
      <c r="UYL131" s="152"/>
      <c r="UYM131" s="152"/>
      <c r="UYN131" s="152"/>
      <c r="UYO131" s="152"/>
      <c r="UYP131" s="152"/>
      <c r="UYQ131" s="152"/>
      <c r="UYR131" s="152"/>
      <c r="UYS131" s="152"/>
      <c r="UYT131" s="152"/>
      <c r="UYU131" s="152"/>
      <c r="UYV131" s="152"/>
      <c r="UYW131" s="152"/>
      <c r="UYX131" s="152"/>
      <c r="UYY131" s="152"/>
      <c r="UYZ131" s="152"/>
      <c r="UZA131" s="152"/>
      <c r="UZB131" s="152"/>
      <c r="UZC131" s="152"/>
      <c r="UZD131" s="152"/>
      <c r="UZE131" s="152"/>
      <c r="UZF131" s="152"/>
      <c r="UZG131" s="152"/>
      <c r="UZH131" s="152"/>
      <c r="UZI131" s="152"/>
      <c r="UZJ131" s="152"/>
      <c r="UZK131" s="152"/>
      <c r="UZL131" s="152"/>
      <c r="UZM131" s="152"/>
      <c r="UZN131" s="152"/>
      <c r="UZO131" s="152"/>
      <c r="UZP131" s="152"/>
      <c r="UZQ131" s="152"/>
      <c r="UZR131" s="152"/>
      <c r="UZS131" s="152"/>
      <c r="UZT131" s="152"/>
      <c r="UZU131" s="152"/>
      <c r="UZV131" s="152"/>
      <c r="UZW131" s="152"/>
      <c r="UZX131" s="152"/>
      <c r="UZY131" s="152"/>
      <c r="UZZ131" s="152"/>
      <c r="VAA131" s="152"/>
      <c r="VAB131" s="152"/>
      <c r="VAC131" s="152"/>
      <c r="VAD131" s="152"/>
      <c r="VAE131" s="152"/>
      <c r="VAF131" s="152"/>
      <c r="VAG131" s="152"/>
      <c r="VAH131" s="152"/>
      <c r="VAI131" s="152"/>
      <c r="VAJ131" s="152"/>
      <c r="VAK131" s="152"/>
      <c r="VAL131" s="152"/>
      <c r="VAM131" s="152"/>
      <c r="VAN131" s="152"/>
      <c r="VAO131" s="152"/>
      <c r="VAP131" s="152"/>
      <c r="VAQ131" s="152"/>
      <c r="VAR131" s="152"/>
      <c r="VAS131" s="152"/>
      <c r="VAT131" s="152"/>
      <c r="VAU131" s="152"/>
      <c r="VAV131" s="152"/>
      <c r="VAW131" s="152"/>
      <c r="VAX131" s="152"/>
      <c r="VAY131" s="152"/>
      <c r="VAZ131" s="152"/>
      <c r="VBA131" s="152"/>
      <c r="VBB131" s="152"/>
      <c r="VBC131" s="152"/>
      <c r="VBD131" s="152"/>
      <c r="VBE131" s="152"/>
      <c r="VBF131" s="152"/>
      <c r="VBG131" s="152"/>
      <c r="VBH131" s="152"/>
      <c r="VBI131" s="152"/>
      <c r="VBJ131" s="152"/>
      <c r="VBK131" s="152"/>
      <c r="VBL131" s="152"/>
      <c r="VBM131" s="152"/>
      <c r="VBN131" s="152"/>
      <c r="VBO131" s="152"/>
      <c r="VBP131" s="152"/>
      <c r="VBQ131" s="152"/>
      <c r="VBR131" s="152"/>
      <c r="VBS131" s="152"/>
      <c r="VBT131" s="152"/>
      <c r="VBU131" s="152"/>
      <c r="VBV131" s="152"/>
      <c r="VBW131" s="152"/>
      <c r="VBX131" s="152"/>
      <c r="VBY131" s="152"/>
      <c r="VBZ131" s="152"/>
      <c r="VCA131" s="152"/>
      <c r="VCB131" s="152"/>
      <c r="VCC131" s="152"/>
      <c r="VCD131" s="152"/>
      <c r="VCE131" s="152"/>
      <c r="VCF131" s="152"/>
      <c r="VCG131" s="152"/>
      <c r="VCH131" s="152"/>
      <c r="VCI131" s="152"/>
      <c r="VCJ131" s="152"/>
      <c r="VCK131" s="152"/>
      <c r="VCL131" s="152"/>
      <c r="VCM131" s="152"/>
      <c r="VCN131" s="152"/>
      <c r="VCO131" s="152"/>
      <c r="VCP131" s="152"/>
      <c r="VCQ131" s="152"/>
      <c r="VCR131" s="152"/>
      <c r="VCS131" s="152"/>
      <c r="VCT131" s="152"/>
      <c r="VCU131" s="152"/>
      <c r="VCV131" s="152"/>
      <c r="VCW131" s="152"/>
      <c r="VCX131" s="152"/>
      <c r="VCY131" s="152"/>
      <c r="VCZ131" s="152"/>
      <c r="VDA131" s="152"/>
      <c r="VDB131" s="152"/>
      <c r="VDC131" s="152"/>
      <c r="VDD131" s="152"/>
      <c r="VDE131" s="152"/>
      <c r="VDF131" s="152"/>
      <c r="VDG131" s="152"/>
      <c r="VDH131" s="152"/>
      <c r="VDI131" s="152"/>
      <c r="VDJ131" s="152"/>
      <c r="VDK131" s="152"/>
      <c r="VDL131" s="152"/>
      <c r="VDM131" s="152"/>
      <c r="VDN131" s="152"/>
      <c r="VDO131" s="152"/>
      <c r="VDP131" s="152"/>
      <c r="VDQ131" s="152"/>
      <c r="VDR131" s="152"/>
      <c r="VDS131" s="152"/>
      <c r="VDT131" s="152"/>
      <c r="VDU131" s="152"/>
      <c r="VDV131" s="152"/>
      <c r="VDW131" s="152"/>
      <c r="VDX131" s="152"/>
      <c r="VDY131" s="152"/>
      <c r="VDZ131" s="152"/>
      <c r="VEA131" s="152"/>
      <c r="VEB131" s="152"/>
      <c r="VEC131" s="152"/>
      <c r="VED131" s="152"/>
      <c r="VEE131" s="152"/>
      <c r="VEF131" s="152"/>
      <c r="VEG131" s="152"/>
      <c r="VEH131" s="152"/>
      <c r="VEI131" s="152"/>
      <c r="VEJ131" s="152"/>
      <c r="VEK131" s="152"/>
      <c r="VEL131" s="152"/>
      <c r="VEM131" s="152"/>
      <c r="VEN131" s="152"/>
      <c r="VEO131" s="152"/>
      <c r="VEP131" s="152"/>
      <c r="VEQ131" s="152"/>
      <c r="VER131" s="152"/>
      <c r="VES131" s="152"/>
      <c r="VET131" s="152"/>
      <c r="VEU131" s="152"/>
      <c r="VEV131" s="152"/>
      <c r="VEW131" s="152"/>
      <c r="VEX131" s="152"/>
      <c r="VEY131" s="152"/>
      <c r="VEZ131" s="152"/>
      <c r="VFA131" s="152"/>
      <c r="VFB131" s="152"/>
      <c r="VFC131" s="152"/>
      <c r="VFD131" s="152"/>
      <c r="VFE131" s="152"/>
      <c r="VFF131" s="152"/>
      <c r="VFG131" s="152"/>
      <c r="VFH131" s="152"/>
      <c r="VFI131" s="152"/>
      <c r="VFJ131" s="152"/>
      <c r="VFK131" s="152"/>
      <c r="VFL131" s="152"/>
      <c r="VFM131" s="152"/>
      <c r="VFN131" s="152"/>
      <c r="VFO131" s="152"/>
      <c r="VFP131" s="152"/>
      <c r="VFQ131" s="152"/>
      <c r="VFR131" s="152"/>
      <c r="VFS131" s="152"/>
      <c r="VFT131" s="152"/>
      <c r="VFU131" s="152"/>
      <c r="VFV131" s="152"/>
      <c r="VFW131" s="152"/>
      <c r="VFX131" s="152"/>
      <c r="VFY131" s="152"/>
      <c r="VFZ131" s="152"/>
      <c r="VGA131" s="152"/>
      <c r="VGB131" s="152"/>
      <c r="VGC131" s="152"/>
      <c r="VGD131" s="152"/>
      <c r="VGE131" s="152"/>
      <c r="VGF131" s="152"/>
      <c r="VGG131" s="152"/>
      <c r="VGH131" s="152"/>
      <c r="VGI131" s="152"/>
      <c r="VGJ131" s="152"/>
      <c r="VGK131" s="152"/>
      <c r="VGL131" s="152"/>
      <c r="VGM131" s="152"/>
      <c r="VGN131" s="152"/>
      <c r="VGO131" s="152"/>
      <c r="VGP131" s="152"/>
      <c r="VGQ131" s="152"/>
      <c r="VGR131" s="152"/>
      <c r="VGS131" s="152"/>
      <c r="VGT131" s="152"/>
      <c r="VGU131" s="152"/>
      <c r="VGV131" s="152"/>
      <c r="VGW131" s="152"/>
      <c r="VGX131" s="152"/>
      <c r="VGY131" s="152"/>
      <c r="VGZ131" s="152"/>
      <c r="VHA131" s="152"/>
      <c r="VHB131" s="152"/>
      <c r="VHC131" s="152"/>
      <c r="VHD131" s="152"/>
      <c r="VHE131" s="152"/>
      <c r="VHF131" s="152"/>
      <c r="VHG131" s="152"/>
      <c r="VHH131" s="152"/>
      <c r="VHI131" s="152"/>
      <c r="VHJ131" s="152"/>
      <c r="VHK131" s="152"/>
      <c r="VHL131" s="152"/>
      <c r="VHM131" s="152"/>
      <c r="VHN131" s="152"/>
      <c r="VHO131" s="152"/>
      <c r="VHP131" s="152"/>
      <c r="VHQ131" s="152"/>
      <c r="VHR131" s="152"/>
      <c r="VHS131" s="152"/>
      <c r="VHT131" s="152"/>
      <c r="VHU131" s="152"/>
      <c r="VHV131" s="152"/>
      <c r="VHW131" s="152"/>
      <c r="VHX131" s="152"/>
      <c r="VHY131" s="152"/>
      <c r="VHZ131" s="152"/>
      <c r="VIA131" s="152"/>
      <c r="VIB131" s="152"/>
      <c r="VIC131" s="152"/>
      <c r="VID131" s="152"/>
      <c r="VIE131" s="152"/>
      <c r="VIF131" s="152"/>
      <c r="VIG131" s="152"/>
      <c r="VIH131" s="152"/>
      <c r="VII131" s="152"/>
      <c r="VIJ131" s="152"/>
      <c r="VIK131" s="152"/>
      <c r="VIL131" s="152"/>
      <c r="VIM131" s="152"/>
      <c r="VIN131" s="152"/>
      <c r="VIO131" s="152"/>
      <c r="VIP131" s="152"/>
      <c r="VIQ131" s="152"/>
      <c r="VIR131" s="152"/>
      <c r="VIS131" s="152"/>
      <c r="VIT131" s="152"/>
      <c r="VIU131" s="152"/>
      <c r="VIV131" s="152"/>
      <c r="VIW131" s="152"/>
      <c r="VIX131" s="152"/>
      <c r="VIY131" s="152"/>
      <c r="VIZ131" s="152"/>
      <c r="VJA131" s="152"/>
      <c r="VJB131" s="152"/>
      <c r="VJC131" s="152"/>
      <c r="VJD131" s="152"/>
      <c r="VJE131" s="152"/>
      <c r="VJF131" s="152"/>
      <c r="VJG131" s="152"/>
      <c r="VJH131" s="152"/>
      <c r="VJI131" s="152"/>
      <c r="VJJ131" s="152"/>
      <c r="VJK131" s="152"/>
      <c r="VJL131" s="152"/>
      <c r="VJM131" s="152"/>
      <c r="VJN131" s="152"/>
      <c r="VJO131" s="152"/>
      <c r="VJP131" s="152"/>
      <c r="VJQ131" s="152"/>
      <c r="VJR131" s="152"/>
      <c r="VJS131" s="152"/>
      <c r="VJT131" s="152"/>
      <c r="VJU131" s="152"/>
      <c r="VJV131" s="152"/>
      <c r="VJW131" s="152"/>
      <c r="VJX131" s="152"/>
      <c r="VJY131" s="152"/>
      <c r="VJZ131" s="152"/>
      <c r="VKA131" s="152"/>
      <c r="VKB131" s="152"/>
      <c r="VKC131" s="152"/>
      <c r="VKD131" s="152"/>
      <c r="VKE131" s="152"/>
      <c r="VKF131" s="152"/>
      <c r="VKG131" s="152"/>
      <c r="VKH131" s="152"/>
      <c r="VKI131" s="152"/>
      <c r="VKJ131" s="152"/>
      <c r="VKK131" s="152"/>
      <c r="VKL131" s="152"/>
      <c r="VKM131" s="152"/>
      <c r="VKN131" s="152"/>
      <c r="VKO131" s="152"/>
      <c r="VKP131" s="152"/>
      <c r="VKQ131" s="152"/>
      <c r="VKR131" s="152"/>
      <c r="VKS131" s="152"/>
      <c r="VKT131" s="152"/>
      <c r="VKU131" s="152"/>
      <c r="VKV131" s="152"/>
      <c r="VKW131" s="152"/>
      <c r="VKX131" s="152"/>
      <c r="VKY131" s="152"/>
      <c r="VKZ131" s="152"/>
      <c r="VLA131" s="152"/>
      <c r="VLB131" s="152"/>
      <c r="VLC131" s="152"/>
      <c r="VLD131" s="152"/>
      <c r="VLE131" s="152"/>
      <c r="VLF131" s="152"/>
      <c r="VLG131" s="152"/>
      <c r="VLH131" s="152"/>
      <c r="VLI131" s="152"/>
      <c r="VLJ131" s="152"/>
      <c r="VLK131" s="152"/>
      <c r="VLL131" s="152"/>
      <c r="VLM131" s="152"/>
      <c r="VLN131" s="152"/>
      <c r="VLO131" s="152"/>
      <c r="VLP131" s="152"/>
      <c r="VLQ131" s="152"/>
      <c r="VLR131" s="152"/>
      <c r="VLS131" s="152"/>
      <c r="VLT131" s="152"/>
      <c r="VLU131" s="152"/>
      <c r="VLV131" s="152"/>
      <c r="VLW131" s="152"/>
      <c r="VLX131" s="152"/>
      <c r="VLY131" s="152"/>
      <c r="VLZ131" s="152"/>
      <c r="VMA131" s="152"/>
      <c r="VMB131" s="152"/>
      <c r="VMC131" s="152"/>
      <c r="VMD131" s="152"/>
      <c r="VME131" s="152"/>
      <c r="VMF131" s="152"/>
      <c r="VMG131" s="152"/>
      <c r="VMH131" s="152"/>
      <c r="VMI131" s="152"/>
      <c r="VMJ131" s="152"/>
      <c r="VMK131" s="152"/>
      <c r="VML131" s="152"/>
      <c r="VMM131" s="152"/>
      <c r="VMN131" s="152"/>
      <c r="VMO131" s="152"/>
      <c r="VMP131" s="152"/>
      <c r="VMQ131" s="152"/>
      <c r="VMR131" s="152"/>
      <c r="VMS131" s="152"/>
      <c r="VMT131" s="152"/>
      <c r="VMU131" s="152"/>
      <c r="VMV131" s="152"/>
      <c r="VMW131" s="152"/>
      <c r="VMX131" s="152"/>
      <c r="VMY131" s="152"/>
      <c r="VMZ131" s="152"/>
      <c r="VNA131" s="152"/>
      <c r="VNB131" s="152"/>
      <c r="VNC131" s="152"/>
      <c r="VND131" s="152"/>
      <c r="VNE131" s="152"/>
      <c r="VNF131" s="152"/>
      <c r="VNG131" s="152"/>
      <c r="VNH131" s="152"/>
      <c r="VNI131" s="152"/>
      <c r="VNJ131" s="152"/>
      <c r="VNK131" s="152"/>
      <c r="VNL131" s="152"/>
      <c r="VNM131" s="152"/>
      <c r="VNN131" s="152"/>
      <c r="VNO131" s="152"/>
      <c r="VNP131" s="152"/>
      <c r="VNQ131" s="152"/>
      <c r="VNR131" s="152"/>
      <c r="VNS131" s="152"/>
      <c r="VNT131" s="152"/>
      <c r="VNU131" s="152"/>
      <c r="VNV131" s="152"/>
      <c r="VNW131" s="152"/>
      <c r="VNX131" s="152"/>
      <c r="VNY131" s="152"/>
      <c r="VNZ131" s="152"/>
      <c r="VOA131" s="152"/>
      <c r="VOB131" s="152"/>
      <c r="VOC131" s="152"/>
      <c r="VOD131" s="152"/>
      <c r="VOE131" s="152"/>
      <c r="VOF131" s="152"/>
      <c r="VOG131" s="152"/>
      <c r="VOH131" s="152"/>
      <c r="VOI131" s="152"/>
      <c r="VOJ131" s="152"/>
      <c r="VOK131" s="152"/>
      <c r="VOL131" s="152"/>
      <c r="VOM131" s="152"/>
      <c r="VON131" s="152"/>
      <c r="VOO131" s="152"/>
      <c r="VOP131" s="152"/>
      <c r="VOQ131" s="152"/>
      <c r="VOR131" s="152"/>
      <c r="VOS131" s="152"/>
      <c r="VOT131" s="152"/>
      <c r="VOU131" s="152"/>
      <c r="VOV131" s="152"/>
      <c r="VOW131" s="152"/>
      <c r="VOX131" s="152"/>
      <c r="VOY131" s="152"/>
      <c r="VOZ131" s="152"/>
      <c r="VPA131" s="152"/>
      <c r="VPB131" s="152"/>
      <c r="VPC131" s="152"/>
      <c r="VPD131" s="152"/>
      <c r="VPE131" s="152"/>
      <c r="VPF131" s="152"/>
      <c r="VPG131" s="152"/>
      <c r="VPH131" s="152"/>
      <c r="VPI131" s="152"/>
      <c r="VPJ131" s="152"/>
      <c r="VPK131" s="152"/>
      <c r="VPL131" s="152"/>
      <c r="VPM131" s="152"/>
      <c r="VPN131" s="152"/>
      <c r="VPO131" s="152"/>
      <c r="VPP131" s="152"/>
      <c r="VPQ131" s="152"/>
      <c r="VPR131" s="152"/>
      <c r="VPS131" s="152"/>
      <c r="VPT131" s="152"/>
      <c r="VPU131" s="152"/>
      <c r="VPV131" s="152"/>
      <c r="VPW131" s="152"/>
      <c r="VPX131" s="152"/>
      <c r="VPY131" s="152"/>
      <c r="VPZ131" s="152"/>
      <c r="VQA131" s="152"/>
      <c r="VQB131" s="152"/>
      <c r="VQC131" s="152"/>
      <c r="VQD131" s="152"/>
      <c r="VQE131" s="152"/>
      <c r="VQF131" s="152"/>
      <c r="VQG131" s="152"/>
      <c r="VQH131" s="152"/>
      <c r="VQI131" s="152"/>
      <c r="VQJ131" s="152"/>
      <c r="VQK131" s="152"/>
      <c r="VQL131" s="152"/>
      <c r="VQM131" s="152"/>
      <c r="VQN131" s="152"/>
      <c r="VQO131" s="152"/>
      <c r="VQP131" s="152"/>
      <c r="VQQ131" s="152"/>
      <c r="VQR131" s="152"/>
      <c r="VQS131" s="152"/>
      <c r="VQT131" s="152"/>
      <c r="VQU131" s="152"/>
      <c r="VQV131" s="152"/>
      <c r="VQW131" s="152"/>
      <c r="VQX131" s="152"/>
      <c r="VQY131" s="152"/>
      <c r="VQZ131" s="152"/>
      <c r="VRA131" s="152"/>
      <c r="VRB131" s="152"/>
      <c r="VRC131" s="152"/>
      <c r="VRD131" s="152"/>
      <c r="VRE131" s="152"/>
      <c r="VRF131" s="152"/>
      <c r="VRG131" s="152"/>
      <c r="VRH131" s="152"/>
      <c r="VRI131" s="152"/>
      <c r="VRJ131" s="152"/>
      <c r="VRK131" s="152"/>
      <c r="VRL131" s="152"/>
      <c r="VRM131" s="152"/>
      <c r="VRN131" s="152"/>
      <c r="VRO131" s="152"/>
      <c r="VRP131" s="152"/>
      <c r="VRQ131" s="152"/>
      <c r="VRR131" s="152"/>
      <c r="VRS131" s="152"/>
      <c r="VRT131" s="152"/>
      <c r="VRU131" s="152"/>
      <c r="VRV131" s="152"/>
      <c r="VRW131" s="152"/>
      <c r="VRX131" s="152"/>
      <c r="VRY131" s="152"/>
      <c r="VRZ131" s="152"/>
      <c r="VSA131" s="152"/>
      <c r="VSB131" s="152"/>
      <c r="VSC131" s="152"/>
      <c r="VSD131" s="152"/>
      <c r="VSE131" s="152"/>
      <c r="VSF131" s="152"/>
      <c r="VSG131" s="152"/>
      <c r="VSH131" s="152"/>
      <c r="VSI131" s="152"/>
      <c r="VSJ131" s="152"/>
      <c r="VSK131" s="152"/>
      <c r="VSL131" s="152"/>
      <c r="VSM131" s="152"/>
      <c r="VSN131" s="152"/>
      <c r="VSO131" s="152"/>
      <c r="VSP131" s="152"/>
      <c r="VSQ131" s="152"/>
      <c r="VSR131" s="152"/>
      <c r="VSS131" s="152"/>
      <c r="VST131" s="152"/>
      <c r="VSU131" s="152"/>
      <c r="VSV131" s="152"/>
      <c r="VSW131" s="152"/>
      <c r="VSX131" s="152"/>
      <c r="VSY131" s="152"/>
      <c r="VSZ131" s="152"/>
      <c r="VTA131" s="152"/>
      <c r="VTB131" s="152"/>
      <c r="VTC131" s="152"/>
      <c r="VTD131" s="152"/>
      <c r="VTE131" s="152"/>
      <c r="VTF131" s="152"/>
      <c r="VTG131" s="152"/>
      <c r="VTH131" s="152"/>
      <c r="VTI131" s="152"/>
      <c r="VTJ131" s="152"/>
      <c r="VTK131" s="152"/>
      <c r="VTL131" s="152"/>
      <c r="VTM131" s="152"/>
      <c r="VTN131" s="152"/>
      <c r="VTO131" s="152"/>
      <c r="VTP131" s="152"/>
      <c r="VTQ131" s="152"/>
      <c r="VTR131" s="152"/>
      <c r="VTS131" s="152"/>
      <c r="VTT131" s="152"/>
      <c r="VTU131" s="152"/>
      <c r="VTV131" s="152"/>
      <c r="VTW131" s="152"/>
      <c r="VTX131" s="152"/>
      <c r="VTY131" s="152"/>
      <c r="VTZ131" s="152"/>
      <c r="VUA131" s="152"/>
      <c r="VUB131" s="152"/>
      <c r="VUC131" s="152"/>
      <c r="VUD131" s="152"/>
      <c r="VUE131" s="152"/>
      <c r="VUF131" s="152"/>
      <c r="VUG131" s="152"/>
      <c r="VUH131" s="152"/>
      <c r="VUI131" s="152"/>
      <c r="VUJ131" s="152"/>
      <c r="VUK131" s="152"/>
      <c r="VUL131" s="152"/>
      <c r="VUM131" s="152"/>
      <c r="VUN131" s="152"/>
      <c r="VUO131" s="152"/>
      <c r="VUP131" s="152"/>
      <c r="VUQ131" s="152"/>
      <c r="VUR131" s="152"/>
      <c r="VUS131" s="152"/>
      <c r="VUT131" s="152"/>
      <c r="VUU131" s="152"/>
      <c r="VUV131" s="152"/>
      <c r="VUW131" s="152"/>
      <c r="VUX131" s="152"/>
      <c r="VUY131" s="152"/>
      <c r="VUZ131" s="152"/>
      <c r="VVA131" s="152"/>
      <c r="VVB131" s="152"/>
      <c r="VVC131" s="152"/>
      <c r="VVD131" s="152"/>
      <c r="VVE131" s="152"/>
      <c r="VVF131" s="152"/>
      <c r="VVG131" s="152"/>
      <c r="VVH131" s="152"/>
      <c r="VVI131" s="152"/>
      <c r="VVJ131" s="152"/>
      <c r="VVK131" s="152"/>
      <c r="VVL131" s="152"/>
      <c r="VVM131" s="152"/>
      <c r="VVN131" s="152"/>
      <c r="VVO131" s="152"/>
      <c r="VVP131" s="152"/>
      <c r="VVQ131" s="152"/>
      <c r="VVR131" s="152"/>
      <c r="VVS131" s="152"/>
      <c r="VVT131" s="152"/>
      <c r="VVU131" s="152"/>
      <c r="VVV131" s="152"/>
      <c r="VVW131" s="152"/>
      <c r="VVX131" s="152"/>
      <c r="VVY131" s="152"/>
      <c r="VVZ131" s="152"/>
      <c r="VWA131" s="152"/>
      <c r="VWB131" s="152"/>
      <c r="VWC131" s="152"/>
      <c r="VWD131" s="152"/>
      <c r="VWE131" s="152"/>
      <c r="VWF131" s="152"/>
      <c r="VWG131" s="152"/>
      <c r="VWH131" s="152"/>
      <c r="VWI131" s="152"/>
      <c r="VWJ131" s="152"/>
      <c r="VWK131" s="152"/>
      <c r="VWL131" s="152"/>
      <c r="VWM131" s="152"/>
      <c r="VWN131" s="152"/>
      <c r="VWO131" s="152"/>
      <c r="VWP131" s="152"/>
      <c r="VWQ131" s="152"/>
      <c r="VWR131" s="152"/>
      <c r="VWS131" s="152"/>
      <c r="VWT131" s="152"/>
      <c r="VWU131" s="152"/>
      <c r="VWV131" s="152"/>
      <c r="VWW131" s="152"/>
      <c r="VWX131" s="152"/>
      <c r="VWY131" s="152"/>
      <c r="VWZ131" s="152"/>
      <c r="VXA131" s="152"/>
      <c r="VXB131" s="152"/>
      <c r="VXC131" s="152"/>
      <c r="VXD131" s="152"/>
      <c r="VXE131" s="152"/>
      <c r="VXF131" s="152"/>
      <c r="VXG131" s="152"/>
      <c r="VXH131" s="152"/>
      <c r="VXI131" s="152"/>
      <c r="VXJ131" s="152"/>
      <c r="VXK131" s="152"/>
      <c r="VXL131" s="152"/>
      <c r="VXM131" s="152"/>
      <c r="VXN131" s="152"/>
      <c r="VXO131" s="152"/>
      <c r="VXP131" s="152"/>
      <c r="VXQ131" s="152"/>
      <c r="VXR131" s="152"/>
      <c r="VXS131" s="152"/>
      <c r="VXT131" s="152"/>
      <c r="VXU131" s="152"/>
      <c r="VXV131" s="152"/>
      <c r="VXW131" s="152"/>
      <c r="VXX131" s="152"/>
      <c r="VXY131" s="152"/>
      <c r="VXZ131" s="152"/>
      <c r="VYA131" s="152"/>
      <c r="VYB131" s="152"/>
      <c r="VYC131" s="152"/>
      <c r="VYD131" s="152"/>
      <c r="VYE131" s="152"/>
      <c r="VYF131" s="152"/>
      <c r="VYG131" s="152"/>
      <c r="VYH131" s="152"/>
      <c r="VYI131" s="152"/>
      <c r="VYJ131" s="152"/>
      <c r="VYK131" s="152"/>
      <c r="VYL131" s="152"/>
      <c r="VYM131" s="152"/>
      <c r="VYN131" s="152"/>
      <c r="VYO131" s="152"/>
      <c r="VYP131" s="152"/>
      <c r="VYQ131" s="152"/>
      <c r="VYR131" s="152"/>
      <c r="VYS131" s="152"/>
      <c r="VYT131" s="152"/>
      <c r="VYU131" s="152"/>
      <c r="VYV131" s="152"/>
      <c r="VYW131" s="152"/>
      <c r="VYX131" s="152"/>
      <c r="VYY131" s="152"/>
      <c r="VYZ131" s="152"/>
      <c r="VZA131" s="152"/>
      <c r="VZB131" s="152"/>
      <c r="VZC131" s="152"/>
      <c r="VZD131" s="152"/>
      <c r="VZE131" s="152"/>
      <c r="VZF131" s="152"/>
      <c r="VZG131" s="152"/>
      <c r="VZH131" s="152"/>
      <c r="VZI131" s="152"/>
      <c r="VZJ131" s="152"/>
      <c r="VZK131" s="152"/>
      <c r="VZL131" s="152"/>
      <c r="VZM131" s="152"/>
      <c r="VZN131" s="152"/>
      <c r="VZO131" s="152"/>
      <c r="VZP131" s="152"/>
      <c r="VZQ131" s="152"/>
      <c r="VZR131" s="152"/>
      <c r="VZS131" s="152"/>
      <c r="VZT131" s="152"/>
      <c r="VZU131" s="152"/>
      <c r="VZV131" s="152"/>
      <c r="VZW131" s="152"/>
      <c r="VZX131" s="152"/>
      <c r="VZY131" s="152"/>
      <c r="VZZ131" s="152"/>
      <c r="WAA131" s="152"/>
      <c r="WAB131" s="152"/>
      <c r="WAC131" s="152"/>
      <c r="WAD131" s="152"/>
      <c r="WAE131" s="152"/>
      <c r="WAF131" s="152"/>
      <c r="WAG131" s="152"/>
      <c r="WAH131" s="152"/>
      <c r="WAI131" s="152"/>
      <c r="WAJ131" s="152"/>
      <c r="WAK131" s="152"/>
      <c r="WAL131" s="152"/>
      <c r="WAM131" s="152"/>
      <c r="WAN131" s="152"/>
      <c r="WAO131" s="152"/>
      <c r="WAP131" s="152"/>
      <c r="WAQ131" s="152"/>
      <c r="WAR131" s="152"/>
      <c r="WAS131" s="152"/>
      <c r="WAT131" s="152"/>
      <c r="WAU131" s="152"/>
      <c r="WAV131" s="152"/>
      <c r="WAW131" s="152"/>
      <c r="WAX131" s="152"/>
      <c r="WAY131" s="152"/>
      <c r="WAZ131" s="152"/>
      <c r="WBA131" s="152"/>
      <c r="WBB131" s="152"/>
      <c r="WBC131" s="152"/>
      <c r="WBD131" s="152"/>
      <c r="WBE131" s="152"/>
      <c r="WBF131" s="152"/>
      <c r="WBG131" s="152"/>
      <c r="WBH131" s="152"/>
      <c r="WBI131" s="152"/>
      <c r="WBJ131" s="152"/>
      <c r="WBK131" s="152"/>
      <c r="WBL131" s="152"/>
      <c r="WBM131" s="152"/>
      <c r="WBN131" s="152"/>
      <c r="WBO131" s="152"/>
      <c r="WBP131" s="152"/>
      <c r="WBQ131" s="152"/>
      <c r="WBR131" s="152"/>
      <c r="WBS131" s="152"/>
      <c r="WBT131" s="152"/>
      <c r="WBU131" s="152"/>
      <c r="WBV131" s="152"/>
      <c r="WBW131" s="152"/>
      <c r="WBX131" s="152"/>
      <c r="WBY131" s="152"/>
      <c r="WBZ131" s="152"/>
      <c r="WCA131" s="152"/>
      <c r="WCB131" s="152"/>
      <c r="WCC131" s="152"/>
      <c r="WCD131" s="152"/>
      <c r="WCE131" s="152"/>
      <c r="WCF131" s="152"/>
      <c r="WCG131" s="152"/>
      <c r="WCH131" s="152"/>
      <c r="WCI131" s="152"/>
      <c r="WCJ131" s="152"/>
      <c r="WCK131" s="152"/>
      <c r="WCL131" s="152"/>
      <c r="WCM131" s="152"/>
      <c r="WCN131" s="152"/>
      <c r="WCO131" s="152"/>
      <c r="WCP131" s="152"/>
      <c r="WCQ131" s="152"/>
      <c r="WCR131" s="152"/>
      <c r="WCS131" s="152"/>
      <c r="WCT131" s="152"/>
      <c r="WCU131" s="152"/>
      <c r="WCV131" s="152"/>
      <c r="WCW131" s="152"/>
      <c r="WCX131" s="152"/>
      <c r="WCY131" s="152"/>
      <c r="WCZ131" s="152"/>
      <c r="WDA131" s="152"/>
      <c r="WDB131" s="152"/>
      <c r="WDC131" s="152"/>
      <c r="WDD131" s="152"/>
      <c r="WDE131" s="152"/>
      <c r="WDF131" s="152"/>
      <c r="WDG131" s="152"/>
      <c r="WDH131" s="152"/>
      <c r="WDI131" s="152"/>
      <c r="WDJ131" s="152"/>
      <c r="WDK131" s="152"/>
      <c r="WDL131" s="152"/>
      <c r="WDM131" s="152"/>
      <c r="WDN131" s="152"/>
      <c r="WDO131" s="152"/>
      <c r="WDP131" s="152"/>
      <c r="WDQ131" s="152"/>
      <c r="WDR131" s="152"/>
      <c r="WDS131" s="152"/>
      <c r="WDT131" s="152"/>
      <c r="WDU131" s="152"/>
      <c r="WDV131" s="152"/>
      <c r="WDW131" s="152"/>
      <c r="WDX131" s="152"/>
      <c r="WDY131" s="152"/>
      <c r="WDZ131" s="152"/>
      <c r="WEA131" s="152"/>
      <c r="WEB131" s="152"/>
      <c r="WEC131" s="152"/>
      <c r="WED131" s="152"/>
      <c r="WEE131" s="152"/>
      <c r="WEF131" s="152"/>
      <c r="WEG131" s="152"/>
      <c r="WEH131" s="152"/>
      <c r="WEI131" s="152"/>
      <c r="WEJ131" s="152"/>
      <c r="WEK131" s="152"/>
      <c r="WEL131" s="152"/>
      <c r="WEM131" s="152"/>
      <c r="WEN131" s="152"/>
      <c r="WEO131" s="152"/>
      <c r="WEP131" s="152"/>
      <c r="WEQ131" s="152"/>
      <c r="WER131" s="152"/>
      <c r="WES131" s="152"/>
      <c r="WET131" s="152"/>
      <c r="WEU131" s="152"/>
      <c r="WEV131" s="152"/>
      <c r="WEW131" s="152"/>
      <c r="WEX131" s="152"/>
      <c r="WEY131" s="152"/>
      <c r="WEZ131" s="152"/>
      <c r="WFA131" s="152"/>
      <c r="WFB131" s="152"/>
      <c r="WFC131" s="152"/>
      <c r="WFD131" s="152"/>
      <c r="WFE131" s="152"/>
      <c r="WFF131" s="152"/>
      <c r="WFG131" s="152"/>
      <c r="WFH131" s="152"/>
      <c r="WFI131" s="152"/>
      <c r="WFJ131" s="152"/>
      <c r="WFK131" s="152"/>
      <c r="WFL131" s="152"/>
      <c r="WFM131" s="152"/>
      <c r="WFN131" s="152"/>
      <c r="WFO131" s="152"/>
      <c r="WFP131" s="152"/>
      <c r="WFQ131" s="152"/>
      <c r="WFR131" s="152"/>
      <c r="WFS131" s="152"/>
      <c r="WFT131" s="152"/>
      <c r="WFU131" s="152"/>
      <c r="WFV131" s="152"/>
      <c r="WFW131" s="152"/>
      <c r="WFX131" s="152"/>
      <c r="WFY131" s="152"/>
      <c r="WFZ131" s="152"/>
      <c r="WGA131" s="152"/>
      <c r="WGB131" s="152"/>
      <c r="WGC131" s="152"/>
      <c r="WGD131" s="152"/>
      <c r="WGE131" s="152"/>
      <c r="WGF131" s="152"/>
      <c r="WGG131" s="152"/>
      <c r="WGH131" s="152"/>
      <c r="WGI131" s="152"/>
      <c r="WGJ131" s="152"/>
      <c r="WGK131" s="152"/>
      <c r="WGL131" s="152"/>
      <c r="WGM131" s="152"/>
      <c r="WGN131" s="152"/>
      <c r="WGO131" s="152"/>
      <c r="WGP131" s="152"/>
      <c r="WGQ131" s="152"/>
      <c r="WGR131" s="152"/>
      <c r="WGS131" s="152"/>
      <c r="WGT131" s="152"/>
      <c r="WGU131" s="152"/>
      <c r="WGV131" s="152"/>
      <c r="WGW131" s="152"/>
      <c r="WGX131" s="152"/>
      <c r="WGY131" s="152"/>
      <c r="WGZ131" s="152"/>
      <c r="WHA131" s="152"/>
      <c r="WHB131" s="152"/>
      <c r="WHC131" s="152"/>
      <c r="WHD131" s="152"/>
      <c r="WHE131" s="152"/>
      <c r="WHF131" s="152"/>
      <c r="WHG131" s="152"/>
      <c r="WHH131" s="152"/>
      <c r="WHI131" s="152"/>
      <c r="WHJ131" s="152"/>
      <c r="WHK131" s="152"/>
      <c r="WHL131" s="152"/>
      <c r="WHM131" s="152"/>
      <c r="WHN131" s="152"/>
      <c r="WHO131" s="152"/>
      <c r="WHP131" s="152"/>
      <c r="WHQ131" s="152"/>
      <c r="WHR131" s="152"/>
      <c r="WHS131" s="152"/>
      <c r="WHT131" s="152"/>
      <c r="WHU131" s="152"/>
      <c r="WHV131" s="152"/>
      <c r="WHW131" s="152"/>
      <c r="WHX131" s="152"/>
      <c r="WHY131" s="152"/>
      <c r="WHZ131" s="152"/>
      <c r="WIA131" s="152"/>
      <c r="WIB131" s="152"/>
      <c r="WIC131" s="152"/>
      <c r="WID131" s="152"/>
      <c r="WIE131" s="152"/>
      <c r="WIF131" s="152"/>
      <c r="WIG131" s="152"/>
      <c r="WIH131" s="152"/>
      <c r="WII131" s="152"/>
      <c r="WIJ131" s="152"/>
      <c r="WIK131" s="152"/>
      <c r="WIL131" s="152"/>
      <c r="WIM131" s="152"/>
      <c r="WIN131" s="152"/>
      <c r="WIO131" s="152"/>
      <c r="WIP131" s="152"/>
      <c r="WIQ131" s="152"/>
      <c r="WIR131" s="152"/>
      <c r="WIS131" s="152"/>
      <c r="WIT131" s="152"/>
      <c r="WIU131" s="152"/>
      <c r="WIV131" s="152"/>
      <c r="WIW131" s="152"/>
      <c r="WIX131" s="152"/>
      <c r="WIY131" s="152"/>
      <c r="WIZ131" s="152"/>
      <c r="WJA131" s="152"/>
      <c r="WJB131" s="152"/>
      <c r="WJC131" s="152"/>
      <c r="WJD131" s="152"/>
      <c r="WJE131" s="152"/>
      <c r="WJF131" s="152"/>
      <c r="WJG131" s="152"/>
      <c r="WJH131" s="152"/>
      <c r="WJI131" s="152"/>
      <c r="WJJ131" s="152"/>
      <c r="WJK131" s="152"/>
      <c r="WJL131" s="152"/>
      <c r="WJM131" s="152"/>
      <c r="WJN131" s="152"/>
      <c r="WJO131" s="152"/>
      <c r="WJP131" s="152"/>
      <c r="WJQ131" s="152"/>
      <c r="WJR131" s="152"/>
      <c r="WJS131" s="152"/>
      <c r="WJT131" s="152"/>
      <c r="WJU131" s="152"/>
      <c r="WJV131" s="152"/>
      <c r="WJW131" s="152"/>
      <c r="WJX131" s="152"/>
      <c r="WJY131" s="152"/>
      <c r="WJZ131" s="152"/>
      <c r="WKA131" s="152"/>
      <c r="WKB131" s="152"/>
      <c r="WKC131" s="152"/>
      <c r="WKD131" s="152"/>
      <c r="WKE131" s="152"/>
      <c r="WKF131" s="152"/>
      <c r="WKG131" s="152"/>
      <c r="WKH131" s="152"/>
      <c r="WKI131" s="152"/>
      <c r="WKJ131" s="152"/>
      <c r="WKK131" s="152"/>
      <c r="WKL131" s="152"/>
      <c r="WKM131" s="152"/>
      <c r="WKN131" s="152"/>
      <c r="WKO131" s="152"/>
      <c r="WKP131" s="152"/>
      <c r="WKQ131" s="152"/>
      <c r="WKR131" s="152"/>
      <c r="WKS131" s="152"/>
      <c r="WKT131" s="152"/>
      <c r="WKU131" s="152"/>
      <c r="WKV131" s="152"/>
      <c r="WKW131" s="152"/>
      <c r="WKX131" s="152"/>
      <c r="WKY131" s="152"/>
      <c r="WKZ131" s="152"/>
      <c r="WLA131" s="152"/>
      <c r="WLB131" s="152"/>
      <c r="WLC131" s="152"/>
      <c r="WLD131" s="152"/>
      <c r="WLE131" s="152"/>
      <c r="WLF131" s="152"/>
      <c r="WLG131" s="152"/>
      <c r="WLH131" s="152"/>
      <c r="WLI131" s="152"/>
      <c r="WLJ131" s="152"/>
      <c r="WLK131" s="152"/>
      <c r="WLL131" s="152"/>
      <c r="WLM131" s="152"/>
      <c r="WLN131" s="152"/>
      <c r="WLO131" s="152"/>
      <c r="WLP131" s="152"/>
      <c r="WLQ131" s="152"/>
      <c r="WLR131" s="152"/>
      <c r="WLS131" s="152"/>
      <c r="WLT131" s="152"/>
      <c r="WLU131" s="152"/>
      <c r="WLV131" s="152"/>
      <c r="WLW131" s="152"/>
      <c r="WLX131" s="152"/>
      <c r="WLY131" s="152"/>
      <c r="WLZ131" s="152"/>
      <c r="WMA131" s="152"/>
      <c r="WMB131" s="152"/>
      <c r="WMC131" s="152"/>
      <c r="WMD131" s="152"/>
      <c r="WME131" s="152"/>
      <c r="WMF131" s="152"/>
      <c r="WMG131" s="152"/>
      <c r="WMH131" s="152"/>
      <c r="WMI131" s="152"/>
      <c r="WMJ131" s="152"/>
      <c r="WMK131" s="152"/>
      <c r="WML131" s="152"/>
      <c r="WMM131" s="152"/>
      <c r="WMN131" s="152"/>
      <c r="WMO131" s="152"/>
      <c r="WMP131" s="152"/>
      <c r="WMQ131" s="152"/>
      <c r="WMR131" s="152"/>
      <c r="WMS131" s="152"/>
      <c r="WMT131" s="81"/>
      <c r="WMU131" s="81"/>
      <c r="WMV131" s="81"/>
      <c r="WMW131" s="81"/>
      <c r="WMX131" s="81"/>
      <c r="WMY131" s="81"/>
      <c r="WMZ131" s="81"/>
      <c r="WNA131" s="81"/>
      <c r="WNB131" s="81"/>
      <c r="WNC131" s="81"/>
      <c r="WND131" s="81"/>
      <c r="WNE131" s="81"/>
      <c r="WNF131" s="81"/>
      <c r="WNG131" s="81"/>
      <c r="WNH131" s="81"/>
      <c r="WNI131" s="81"/>
      <c r="WNJ131" s="81"/>
      <c r="WNK131" s="81"/>
      <c r="WNL131" s="81"/>
      <c r="WNM131" s="81"/>
      <c r="WNN131" s="81"/>
      <c r="WNO131" s="81"/>
      <c r="WNP131" s="81"/>
      <c r="WNQ131" s="81"/>
      <c r="WNR131" s="81"/>
      <c r="WNS131" s="81"/>
      <c r="WNT131" s="81"/>
      <c r="WNU131" s="81"/>
      <c r="WNV131" s="81"/>
      <c r="WNW131" s="81"/>
      <c r="WNX131" s="81"/>
      <c r="WNY131" s="81"/>
      <c r="WNZ131" s="81"/>
      <c r="WOA131" s="81"/>
      <c r="WOB131" s="81"/>
      <c r="WOC131" s="81"/>
      <c r="WOD131" s="81"/>
      <c r="WOE131" s="81"/>
      <c r="WOF131" s="81"/>
      <c r="WOG131" s="81"/>
      <c r="WOH131" s="81"/>
      <c r="WOI131" s="81"/>
      <c r="WOJ131" s="81"/>
      <c r="WOK131" s="81"/>
      <c r="WOL131" s="81"/>
      <c r="WOM131" s="81"/>
      <c r="WON131" s="81"/>
      <c r="WOO131" s="81"/>
      <c r="WOP131" s="81"/>
      <c r="WOQ131" s="81"/>
      <c r="WOR131" s="81"/>
      <c r="WOS131" s="81"/>
      <c r="WOT131" s="81"/>
      <c r="WOU131" s="81"/>
      <c r="WOV131" s="81"/>
      <c r="WOW131" s="81"/>
      <c r="WOX131" s="81"/>
      <c r="WOY131" s="81"/>
      <c r="WOZ131" s="81"/>
      <c r="WPA131" s="81"/>
      <c r="WPB131" s="81"/>
      <c r="WPC131" s="81"/>
      <c r="WPD131" s="81"/>
      <c r="WPE131" s="81"/>
      <c r="WPF131" s="81"/>
      <c r="WPG131" s="81"/>
      <c r="WPH131" s="81"/>
      <c r="WPI131" s="81"/>
      <c r="WPJ131" s="81"/>
      <c r="WPK131" s="81"/>
      <c r="WPL131" s="81"/>
      <c r="WPM131" s="81"/>
      <c r="WPN131" s="81"/>
      <c r="WPO131" s="81"/>
      <c r="WPP131" s="81"/>
      <c r="WPQ131" s="81"/>
      <c r="WPR131" s="81"/>
      <c r="WPS131" s="81"/>
      <c r="WPT131" s="81"/>
      <c r="WPU131" s="81"/>
      <c r="WPV131" s="81"/>
      <c r="WPW131" s="81"/>
      <c r="WPX131" s="81"/>
      <c r="WPY131" s="81"/>
      <c r="WPZ131" s="81"/>
      <c r="WQA131" s="81"/>
      <c r="WQB131" s="81"/>
      <c r="WQC131" s="81"/>
      <c r="WQD131" s="81"/>
      <c r="WQE131" s="81"/>
      <c r="WQF131" s="81"/>
      <c r="WQG131" s="81"/>
      <c r="WQH131" s="81"/>
      <c r="WQI131" s="81"/>
      <c r="WQJ131" s="81"/>
      <c r="WQK131" s="81"/>
      <c r="WQL131" s="81"/>
      <c r="WQM131" s="81"/>
      <c r="WQN131" s="81"/>
      <c r="WQO131" s="81"/>
      <c r="WQP131" s="81"/>
      <c r="WQQ131" s="81"/>
      <c r="WQR131" s="81"/>
      <c r="WQS131" s="81"/>
      <c r="WQT131" s="81"/>
      <c r="WQU131" s="81"/>
      <c r="WQV131" s="81"/>
      <c r="WQW131" s="81"/>
      <c r="WQX131" s="81"/>
      <c r="WQY131" s="81"/>
      <c r="WQZ131" s="81"/>
      <c r="WRA131" s="81"/>
      <c r="WRB131" s="81"/>
      <c r="WRC131" s="81"/>
      <c r="WRD131" s="81"/>
      <c r="WRE131" s="81"/>
      <c r="WRF131" s="81"/>
      <c r="WRG131" s="81"/>
      <c r="WRH131" s="81"/>
      <c r="WRI131" s="81"/>
      <c r="WRJ131" s="81"/>
      <c r="WRK131" s="81"/>
      <c r="WRL131" s="81"/>
      <c r="WRM131" s="81"/>
      <c r="WRN131" s="81"/>
      <c r="WRO131" s="81"/>
      <c r="WRP131" s="81"/>
      <c r="WRQ131" s="81"/>
      <c r="WRR131" s="81"/>
      <c r="WRS131" s="81"/>
      <c r="WRT131" s="81"/>
      <c r="WRU131" s="81"/>
      <c r="WRV131" s="81"/>
      <c r="WRW131" s="81"/>
      <c r="WRX131" s="81"/>
      <c r="WRY131" s="81"/>
      <c r="WRZ131" s="81"/>
      <c r="WSA131" s="81"/>
      <c r="WSB131" s="81"/>
      <c r="WSC131" s="81"/>
      <c r="WSD131" s="81"/>
      <c r="WSE131" s="81"/>
      <c r="WSF131" s="81"/>
      <c r="WSG131" s="81"/>
      <c r="WSH131" s="81"/>
      <c r="WSI131" s="81"/>
      <c r="WSJ131" s="81"/>
      <c r="WSK131" s="81"/>
      <c r="WSL131" s="81"/>
      <c r="WSM131" s="81"/>
      <c r="WSN131" s="81"/>
      <c r="WSO131" s="81"/>
      <c r="WSP131" s="81"/>
      <c r="WSQ131" s="81"/>
      <c r="WSR131" s="81"/>
      <c r="WSS131" s="81"/>
      <c r="WST131" s="81"/>
      <c r="WSU131" s="81"/>
      <c r="WSV131" s="81"/>
      <c r="WSW131" s="81"/>
      <c r="WSX131" s="81"/>
      <c r="WSY131" s="81"/>
      <c r="WSZ131" s="81"/>
      <c r="WTA131" s="81"/>
      <c r="WTB131" s="81"/>
      <c r="WTC131" s="81"/>
      <c r="WTD131" s="81"/>
      <c r="WTE131" s="81"/>
      <c r="WTF131" s="81"/>
      <c r="WTG131" s="81"/>
      <c r="WTH131" s="81"/>
      <c r="WTI131" s="81"/>
      <c r="WTJ131" s="81"/>
      <c r="WTK131" s="81"/>
      <c r="WTL131" s="81"/>
      <c r="WTM131" s="81"/>
      <c r="WTN131" s="81"/>
      <c r="WTO131" s="81"/>
      <c r="WTP131" s="81"/>
      <c r="WTQ131" s="81"/>
      <c r="WTR131" s="81"/>
      <c r="WTS131" s="81"/>
      <c r="WTT131" s="81"/>
      <c r="WTU131" s="81"/>
      <c r="WTV131" s="81"/>
      <c r="WTW131" s="81"/>
      <c r="WTX131" s="81"/>
      <c r="WTY131" s="81"/>
      <c r="WTZ131" s="81"/>
      <c r="WUA131" s="81"/>
      <c r="WUB131" s="81"/>
      <c r="WUC131" s="81"/>
      <c r="WUD131" s="81"/>
      <c r="WUE131" s="81"/>
      <c r="WUF131" s="81"/>
      <c r="WUG131" s="81"/>
      <c r="WUH131" s="81"/>
      <c r="WUI131" s="81"/>
      <c r="WUJ131" s="81"/>
      <c r="WUK131" s="81"/>
      <c r="WUL131" s="81"/>
      <c r="WUM131" s="81"/>
      <c r="WUN131" s="81"/>
      <c r="WUO131" s="81"/>
      <c r="WUP131" s="81"/>
      <c r="WUQ131" s="81"/>
      <c r="WUR131" s="81"/>
      <c r="WUS131" s="81"/>
      <c r="WUT131" s="81"/>
      <c r="WUU131" s="81"/>
      <c r="WUV131" s="81"/>
      <c r="WUW131" s="81"/>
      <c r="WUX131" s="81"/>
      <c r="WUY131" s="81"/>
      <c r="WUZ131" s="81"/>
      <c r="WVA131" s="81"/>
      <c r="WVB131" s="81"/>
      <c r="WVC131" s="81"/>
      <c r="WVD131" s="81"/>
      <c r="WVE131" s="81"/>
      <c r="WVF131" s="81"/>
      <c r="WVG131" s="81"/>
      <c r="WVH131" s="81"/>
      <c r="WVI131" s="81"/>
      <c r="WVJ131" s="81"/>
      <c r="WVK131" s="81"/>
      <c r="WVL131" s="81"/>
      <c r="WVM131" s="81"/>
      <c r="WVN131" s="81"/>
      <c r="WVO131" s="81"/>
      <c r="WVP131" s="81"/>
      <c r="WVQ131" s="81"/>
      <c r="WVR131" s="81"/>
      <c r="WVS131" s="81"/>
      <c r="WVT131" s="81"/>
      <c r="WVU131" s="81"/>
      <c r="WVV131" s="81"/>
      <c r="WVW131" s="81"/>
      <c r="WVX131" s="81"/>
      <c r="WVY131" s="81"/>
      <c r="WVZ131" s="81"/>
      <c r="WWA131" s="81"/>
      <c r="WWB131" s="81"/>
      <c r="WWC131" s="81"/>
      <c r="WWD131" s="81"/>
      <c r="WWE131" s="81"/>
      <c r="WWF131" s="81"/>
      <c r="WWG131" s="81"/>
      <c r="WWH131" s="81"/>
      <c r="WWI131" s="81"/>
      <c r="WWJ131" s="81"/>
      <c r="WWK131" s="81"/>
      <c r="WWL131" s="81"/>
      <c r="WWM131" s="81"/>
      <c r="WWN131" s="81"/>
      <c r="WWO131" s="81"/>
      <c r="WWP131" s="81"/>
      <c r="WWQ131" s="81"/>
      <c r="WWR131" s="81"/>
      <c r="WWS131" s="81"/>
      <c r="WWT131" s="81"/>
      <c r="WWU131" s="81"/>
      <c r="WWV131" s="81"/>
      <c r="WWW131" s="81"/>
      <c r="WWX131" s="81"/>
      <c r="WWY131" s="81"/>
      <c r="WWZ131" s="81"/>
      <c r="WXA131" s="81"/>
      <c r="WXB131" s="81"/>
      <c r="WXC131" s="81"/>
      <c r="WXD131" s="81"/>
      <c r="WXE131" s="81"/>
      <c r="WXF131" s="81"/>
      <c r="WXG131" s="81"/>
      <c r="WXH131" s="81"/>
      <c r="WXI131" s="81"/>
      <c r="WXJ131" s="81"/>
      <c r="WXK131" s="81"/>
      <c r="WXL131" s="81"/>
      <c r="WXM131" s="81"/>
      <c r="WXN131" s="81"/>
      <c r="WXO131" s="81"/>
      <c r="WXP131" s="81"/>
      <c r="WXQ131" s="81"/>
      <c r="WXR131" s="81"/>
      <c r="WXS131" s="81"/>
      <c r="WXT131" s="81"/>
      <c r="WXU131" s="81"/>
      <c r="WXV131" s="81"/>
      <c r="WXW131" s="81"/>
      <c r="WXX131" s="81"/>
      <c r="WXY131" s="81"/>
      <c r="WXZ131" s="81"/>
      <c r="WYA131" s="81"/>
      <c r="WYB131" s="81"/>
      <c r="WYC131" s="81"/>
      <c r="WYD131" s="81"/>
      <c r="WYE131" s="81"/>
      <c r="WYF131" s="81"/>
      <c r="WYG131" s="81"/>
      <c r="WYH131" s="81"/>
      <c r="WYI131" s="81"/>
      <c r="WYJ131" s="81"/>
      <c r="WYK131" s="81"/>
      <c r="WYL131" s="81"/>
      <c r="WYM131" s="81"/>
      <c r="WYN131" s="81"/>
      <c r="WYO131" s="81"/>
      <c r="WYP131" s="81"/>
      <c r="WYQ131" s="81"/>
      <c r="WYR131" s="81"/>
      <c r="WYS131" s="81"/>
      <c r="WYT131" s="81"/>
      <c r="WYU131" s="81"/>
      <c r="WYV131" s="81"/>
      <c r="WYW131" s="81"/>
      <c r="WYX131" s="81"/>
      <c r="WYY131" s="81"/>
      <c r="WYZ131" s="81"/>
      <c r="WZA131" s="81"/>
      <c r="WZB131" s="81"/>
      <c r="WZC131" s="81"/>
      <c r="WZD131" s="81"/>
      <c r="WZE131" s="81"/>
      <c r="WZF131" s="81"/>
      <c r="WZG131" s="81"/>
      <c r="WZH131" s="81"/>
      <c r="WZI131" s="81"/>
      <c r="WZJ131" s="81"/>
      <c r="WZK131" s="81"/>
      <c r="WZL131" s="81"/>
      <c r="WZM131" s="81"/>
      <c r="WZN131" s="81"/>
      <c r="WZO131" s="81"/>
      <c r="WZP131" s="81"/>
      <c r="WZQ131" s="81"/>
      <c r="WZR131" s="81"/>
      <c r="WZS131" s="81"/>
      <c r="WZT131" s="81"/>
      <c r="WZU131" s="81"/>
      <c r="WZV131" s="81"/>
      <c r="WZW131" s="81"/>
      <c r="WZX131" s="81"/>
      <c r="WZY131" s="81"/>
      <c r="WZZ131" s="81"/>
      <c r="XAA131" s="81"/>
      <c r="XAB131" s="81"/>
      <c r="XAC131" s="81"/>
      <c r="XAD131" s="81"/>
      <c r="XAE131" s="81"/>
      <c r="XAF131" s="81"/>
      <c r="XAG131" s="81"/>
      <c r="XAH131" s="81"/>
      <c r="XAI131" s="81"/>
      <c r="XAJ131" s="81"/>
      <c r="XAK131" s="81"/>
      <c r="XAL131" s="81"/>
      <c r="XAM131" s="81"/>
      <c r="XAN131" s="81"/>
      <c r="XAO131" s="81"/>
      <c r="XAP131" s="81"/>
      <c r="XAQ131" s="81"/>
      <c r="XAR131" s="81"/>
      <c r="XAS131" s="81"/>
      <c r="XAT131" s="81"/>
      <c r="XAU131" s="81"/>
      <c r="XAV131" s="81"/>
      <c r="XAW131" s="81"/>
      <c r="XAX131" s="81"/>
      <c r="XAY131" s="81"/>
      <c r="XAZ131" s="81"/>
      <c r="XBA131" s="81"/>
      <c r="XBB131" s="81"/>
      <c r="XBC131" s="81"/>
      <c r="XBD131" s="81"/>
      <c r="XBE131" s="81"/>
      <c r="XBF131" s="81"/>
      <c r="XBG131" s="81"/>
      <c r="XBH131" s="81"/>
      <c r="XBI131" s="81"/>
      <c r="XBJ131" s="81"/>
      <c r="XBK131" s="81"/>
      <c r="XBL131" s="81"/>
      <c r="XBM131" s="81"/>
      <c r="XBN131" s="81"/>
      <c r="XBO131" s="81"/>
      <c r="XBP131" s="81"/>
      <c r="XBQ131" s="81"/>
      <c r="XBR131" s="81"/>
      <c r="XBS131" s="81"/>
      <c r="XBT131" s="81"/>
      <c r="XBU131" s="81"/>
      <c r="XBV131" s="81"/>
      <c r="XBW131" s="81"/>
      <c r="XBX131" s="81"/>
      <c r="XBY131" s="81"/>
      <c r="XBZ131" s="81"/>
      <c r="XCA131" s="81"/>
      <c r="XCB131" s="81"/>
      <c r="XCC131" s="81"/>
      <c r="XCD131" s="81"/>
      <c r="XCE131" s="81"/>
      <c r="XCF131" s="81"/>
      <c r="XCG131" s="81"/>
      <c r="XCH131" s="81"/>
      <c r="XCI131" s="81"/>
      <c r="XCJ131" s="81"/>
      <c r="XCK131" s="81"/>
      <c r="XCL131" s="81"/>
      <c r="XCM131" s="81"/>
      <c r="XCN131" s="81"/>
      <c r="XCO131" s="81"/>
      <c r="XCP131" s="81"/>
      <c r="XCQ131" s="81"/>
      <c r="XCR131" s="81"/>
      <c r="XCS131" s="81"/>
      <c r="XCT131" s="81"/>
      <c r="XCU131" s="81"/>
      <c r="XCV131" s="81"/>
      <c r="XCW131" s="81"/>
      <c r="XCX131" s="81"/>
      <c r="XCY131" s="81"/>
      <c r="XCZ131" s="81"/>
      <c r="XDA131" s="81"/>
      <c r="XDB131" s="81"/>
      <c r="XDC131" s="81"/>
      <c r="XDD131" s="81"/>
      <c r="XDE131" s="81"/>
      <c r="XDF131" s="81"/>
      <c r="XDG131" s="81"/>
      <c r="XDH131" s="81"/>
      <c r="XDI131" s="81"/>
      <c r="XDJ131" s="81"/>
      <c r="XDK131" s="81"/>
      <c r="XDL131" s="81"/>
      <c r="XDM131" s="81"/>
      <c r="XDN131" s="81"/>
      <c r="XDO131" s="81"/>
      <c r="XDP131" s="81"/>
      <c r="XDQ131" s="81"/>
      <c r="XDR131" s="81"/>
      <c r="XDS131" s="81"/>
      <c r="XDT131" s="81"/>
      <c r="XDU131" s="81"/>
      <c r="XDV131" s="81"/>
      <c r="XDW131" s="81"/>
      <c r="XDX131" s="81"/>
      <c r="XDY131" s="81"/>
      <c r="XDZ131" s="81"/>
      <c r="XEA131" s="81"/>
      <c r="XEB131" s="81"/>
      <c r="XEC131" s="81"/>
      <c r="XED131" s="81"/>
      <c r="XEE131" s="81"/>
      <c r="XEF131" s="81"/>
      <c r="XEG131" s="81"/>
      <c r="XEH131" s="81"/>
      <c r="XEI131" s="81"/>
      <c r="XEJ131" s="81"/>
      <c r="XEK131" s="81"/>
      <c r="XEL131" s="81"/>
      <c r="XEM131" s="81"/>
      <c r="XEN131" s="81"/>
      <c r="XEO131" s="81"/>
      <c r="XEP131" s="81"/>
      <c r="XEQ131" s="81"/>
      <c r="XER131" s="81"/>
      <c r="XES131" s="81"/>
      <c r="XET131" s="81"/>
      <c r="XEU131" s="81"/>
      <c r="XEV131" s="81"/>
      <c r="XEW131" s="81"/>
      <c r="XEX131" s="81"/>
      <c r="XEY131" s="81"/>
      <c r="XEZ131" s="81"/>
      <c r="XFA131" s="81"/>
      <c r="XFB131" s="81"/>
    </row>
    <row r="132" spans="1:16382" ht="23.25" customHeight="1">
      <c r="A132" s="151"/>
      <c r="B132" s="1"/>
      <c r="C132" s="1"/>
      <c r="D132" s="1"/>
      <c r="E132" s="1"/>
      <c r="F132" s="1"/>
      <c r="G132" s="1"/>
      <c r="H132" s="1"/>
      <c r="I132" s="1"/>
      <c r="J132" s="1"/>
      <c r="K132" s="1"/>
      <c r="M132" s="1"/>
      <c r="N132" s="1"/>
      <c r="O132" s="1"/>
      <c r="P132" s="1"/>
      <c r="Q132" s="1"/>
      <c r="R132" s="1"/>
      <c r="S132" s="1"/>
      <c r="T132" s="1"/>
      <c r="U132" s="1"/>
      <c r="V132" s="1"/>
      <c r="W132" s="1"/>
      <c r="X132" s="1"/>
      <c r="Y132" s="1"/>
      <c r="Z132" s="1"/>
      <c r="AA132" s="1"/>
    </row>
    <row r="133" spans="1:16382">
      <c r="B133" s="1"/>
      <c r="C133" s="1"/>
      <c r="D133" s="1"/>
      <c r="E133" s="1"/>
      <c r="F133" s="1"/>
      <c r="G133" s="1"/>
      <c r="H133" s="1"/>
      <c r="I133" s="1"/>
      <c r="J133" s="1"/>
      <c r="K133" s="1"/>
      <c r="M133" s="1"/>
      <c r="N133" s="1"/>
      <c r="O133" s="1"/>
      <c r="P133" s="1"/>
      <c r="Q133" s="1"/>
      <c r="R133" s="1"/>
      <c r="S133" s="1"/>
      <c r="T133" s="1"/>
      <c r="U133" s="1"/>
      <c r="V133" s="1"/>
      <c r="W133" s="1"/>
      <c r="X133" s="1"/>
      <c r="Y133" s="1"/>
      <c r="Z133" s="1"/>
      <c r="AA133" s="1"/>
    </row>
    <row r="134" spans="1:16382">
      <c r="B134" s="1"/>
      <c r="C134" s="1"/>
      <c r="D134" s="1"/>
      <c r="E134" s="1"/>
      <c r="F134" s="1"/>
      <c r="G134" s="1"/>
      <c r="H134" s="1"/>
      <c r="I134" s="1"/>
      <c r="J134" s="1"/>
      <c r="K134" s="1"/>
      <c r="M134" s="1"/>
      <c r="N134" s="1"/>
      <c r="O134" s="1"/>
      <c r="P134" s="1"/>
      <c r="Q134" s="1"/>
      <c r="R134" s="1"/>
      <c r="S134" s="1"/>
      <c r="T134" s="1"/>
      <c r="U134" s="1"/>
      <c r="V134" s="1"/>
      <c r="W134" s="1"/>
      <c r="X134" s="1"/>
      <c r="Y134" s="1"/>
      <c r="Z134" s="1"/>
      <c r="AA134" s="1"/>
    </row>
    <row r="135" spans="1:16382">
      <c r="B135" s="1"/>
      <c r="C135" s="1"/>
      <c r="D135" s="1"/>
      <c r="E135" s="1"/>
      <c r="F135" s="150"/>
      <c r="G135" s="1"/>
      <c r="H135" s="1"/>
      <c r="I135" s="1"/>
      <c r="J135" s="1"/>
      <c r="K135" s="1"/>
      <c r="M135" s="1"/>
      <c r="N135" s="1"/>
      <c r="O135" s="1"/>
      <c r="P135" s="1"/>
      <c r="Q135" s="1"/>
      <c r="R135" s="1"/>
      <c r="S135" s="1"/>
      <c r="T135" s="1"/>
      <c r="U135" s="1"/>
      <c r="V135" s="1"/>
      <c r="W135" s="1"/>
      <c r="X135" s="1"/>
      <c r="Y135" s="1"/>
      <c r="Z135" s="1"/>
      <c r="AA135" s="1"/>
    </row>
    <row r="136" spans="1:16382">
      <c r="B136" s="1"/>
      <c r="C136" s="1"/>
      <c r="D136" s="1"/>
      <c r="E136" s="149"/>
      <c r="F136" s="1"/>
      <c r="G136" s="1"/>
      <c r="H136" s="1"/>
      <c r="I136" s="1"/>
      <c r="J136" s="1"/>
      <c r="K136" s="1"/>
      <c r="M136" s="1"/>
      <c r="N136" s="1"/>
      <c r="O136" s="1"/>
      <c r="P136" s="1"/>
      <c r="Q136" s="1"/>
      <c r="R136" s="1"/>
      <c r="S136" s="1"/>
      <c r="T136" s="1"/>
      <c r="U136" s="1"/>
      <c r="V136" s="1"/>
      <c r="W136" s="1"/>
      <c r="X136" s="1"/>
      <c r="Y136" s="1"/>
      <c r="Z136" s="1"/>
      <c r="AA136" s="1"/>
    </row>
    <row r="137" spans="1:16382">
      <c r="B137" s="1"/>
      <c r="C137" s="1"/>
      <c r="D137" s="1"/>
      <c r="E137" s="1"/>
      <c r="F137" s="149"/>
      <c r="G137" s="1"/>
      <c r="H137" s="149"/>
      <c r="I137" s="1"/>
      <c r="J137" s="1"/>
      <c r="K137" s="1"/>
      <c r="M137" s="1"/>
      <c r="N137" s="1"/>
      <c r="O137" s="1"/>
      <c r="P137" s="1"/>
      <c r="Q137" s="1"/>
      <c r="R137" s="1"/>
      <c r="S137" s="1"/>
      <c r="T137" s="1"/>
      <c r="U137" s="1"/>
      <c r="V137" s="1"/>
      <c r="W137" s="1"/>
      <c r="X137" s="1"/>
      <c r="Y137" s="1"/>
      <c r="Z137" s="1"/>
      <c r="AA137" s="1"/>
    </row>
    <row r="138" spans="1:16382">
      <c r="B138" s="1"/>
      <c r="C138" s="1"/>
      <c r="D138" s="1"/>
      <c r="E138" s="1"/>
      <c r="F138" s="1"/>
      <c r="G138" s="1"/>
      <c r="H138" s="1"/>
      <c r="I138" s="1"/>
      <c r="J138" s="1"/>
    </row>
    <row r="139" spans="1:16382">
      <c r="B139" s="1"/>
      <c r="C139" s="1"/>
      <c r="D139" s="1"/>
      <c r="E139" s="1"/>
      <c r="F139" s="1"/>
      <c r="G139" s="1"/>
      <c r="H139" s="1"/>
      <c r="I139" s="1"/>
      <c r="J139" s="1"/>
    </row>
    <row r="140" spans="1:16382">
      <c r="B140" s="1"/>
      <c r="C140" s="1"/>
      <c r="D140" s="1"/>
      <c r="E140" s="1"/>
      <c r="F140" s="1"/>
      <c r="G140" s="1"/>
      <c r="H140" s="1"/>
      <c r="I140" s="1"/>
      <c r="J140" s="1"/>
    </row>
  </sheetData>
  <sheetProtection algorithmName="SHA-512" hashValue="ozMH9d5NrGixbRKTUvs7Fl58znnigDNCF2tj5fQ1zpc5dvxW5eMkR27qU83ivm+367nYUKeiizvirmV5sM+4Ww==" saltValue="lghDkxzSnJaE7DrS8wvUgw==" spinCount="100000" sheet="1" objects="1" scenarios="1"/>
  <protectedRanges>
    <protectedRange sqref="E35" name="Range1"/>
  </protectedRanges>
  <mergeCells count="66">
    <mergeCell ref="M26:U26"/>
    <mergeCell ref="H27:J27"/>
    <mergeCell ref="H30:J30"/>
    <mergeCell ref="H31:J31"/>
    <mergeCell ref="H23:J23"/>
    <mergeCell ref="H24:J24"/>
    <mergeCell ref="H25:J25"/>
    <mergeCell ref="H26:J26"/>
    <mergeCell ref="A2:K2"/>
    <mergeCell ref="M6:T6"/>
    <mergeCell ref="H9:J9"/>
    <mergeCell ref="M17:AA17"/>
    <mergeCell ref="H22:J22"/>
    <mergeCell ref="M22:AA22"/>
    <mergeCell ref="E107:F107"/>
    <mergeCell ref="H107:I107"/>
    <mergeCell ref="M41:U42"/>
    <mergeCell ref="H28:J28"/>
    <mergeCell ref="H29:J29"/>
    <mergeCell ref="B39:J39"/>
    <mergeCell ref="F43:J44"/>
    <mergeCell ref="H32:J32"/>
    <mergeCell ref="B65:C65"/>
    <mergeCell ref="B70:C70"/>
    <mergeCell ref="B40:J40"/>
    <mergeCell ref="B41:J41"/>
    <mergeCell ref="F46:J47"/>
    <mergeCell ref="B47:D47"/>
    <mergeCell ref="B43:D44"/>
    <mergeCell ref="E63:J63"/>
    <mergeCell ref="E64:J64"/>
    <mergeCell ref="E65:J65"/>
    <mergeCell ref="B75:C75"/>
    <mergeCell ref="E71:J71"/>
    <mergeCell ref="E72:J72"/>
    <mergeCell ref="E73:J73"/>
    <mergeCell ref="E74:J74"/>
    <mergeCell ref="E75:J75"/>
    <mergeCell ref="B97:J97"/>
    <mergeCell ref="E91:J91"/>
    <mergeCell ref="E81:J81"/>
    <mergeCell ref="B82:J83"/>
    <mergeCell ref="B84:J85"/>
    <mergeCell ref="E95:J95"/>
    <mergeCell ref="B96:J96"/>
    <mergeCell ref="E87:J87"/>
    <mergeCell ref="E88:J88"/>
    <mergeCell ref="E89:J89"/>
    <mergeCell ref="E90:J90"/>
    <mergeCell ref="B87:C87"/>
    <mergeCell ref="E76:J76"/>
    <mergeCell ref="B59:J59"/>
    <mergeCell ref="E92:J92"/>
    <mergeCell ref="E93:J93"/>
    <mergeCell ref="E94:J94"/>
    <mergeCell ref="E77:J77"/>
    <mergeCell ref="E78:J78"/>
    <mergeCell ref="E79:J79"/>
    <mergeCell ref="E80:J80"/>
    <mergeCell ref="E66:J66"/>
    <mergeCell ref="E67:J67"/>
    <mergeCell ref="E68:J68"/>
    <mergeCell ref="E69:J69"/>
    <mergeCell ref="E70:J70"/>
    <mergeCell ref="C61:D61"/>
    <mergeCell ref="C62:D62"/>
  </mergeCells>
  <conditionalFormatting sqref="M22">
    <cfRule type="containsText" dxfId="57" priority="34" operator="containsText" text="Pass">
      <formula>NOT(ISERROR(SEARCH("Pass",M22)))</formula>
    </cfRule>
    <cfRule type="containsText" dxfId="56" priority="35" operator="containsText" text="FAIL">
      <formula>NOT(ISERROR(SEARCH("FAIL",M22)))</formula>
    </cfRule>
  </conditionalFormatting>
  <conditionalFormatting sqref="M22:AA22">
    <cfRule type="containsText" dxfId="55" priority="33" operator="containsText" text="N/A">
      <formula>NOT(ISERROR(SEARCH("N/A",M22)))</formula>
    </cfRule>
  </conditionalFormatting>
  <conditionalFormatting sqref="Q56:Q58">
    <cfRule type="containsText" dxfId="54" priority="31" operator="containsText" text="PASS">
      <formula>NOT(ISERROR(SEARCH("PASS",Q56)))</formula>
    </cfRule>
    <cfRule type="containsText" dxfId="53" priority="32" operator="containsText" text="FAIL">
      <formula>NOT(ISERROR(SEARCH("FAIL",Q56)))</formula>
    </cfRule>
  </conditionalFormatting>
  <conditionalFormatting sqref="C111">
    <cfRule type="cellIs" dxfId="52" priority="30" operator="greaterThan">
      <formula>0</formula>
    </cfRule>
  </conditionalFormatting>
  <conditionalFormatting sqref="C111">
    <cfRule type="cellIs" dxfId="51" priority="29" operator="greaterThan">
      <formula>0</formula>
    </cfRule>
  </conditionalFormatting>
  <conditionalFormatting sqref="D111">
    <cfRule type="cellIs" dxfId="50" priority="21" operator="equal">
      <formula>0</formula>
    </cfRule>
    <cfRule type="cellIs" dxfId="49" priority="22" operator="lessThan">
      <formula>0</formula>
    </cfRule>
    <cfRule type="cellIs" dxfId="48" priority="23" operator="greaterThan">
      <formula>0</formula>
    </cfRule>
    <cfRule type="cellIs" dxfId="47" priority="25" operator="greaterThan">
      <formula>0</formula>
    </cfRule>
    <cfRule type="cellIs" dxfId="46" priority="26" operator="greaterThan">
      <formula>0</formula>
    </cfRule>
    <cfRule type="cellIs" dxfId="45" priority="27" operator="greaterThan">
      <formula>100000</formula>
    </cfRule>
    <cfRule type="cellIs" dxfId="44" priority="28" operator="greaterThan">
      <formula>0</formula>
    </cfRule>
  </conditionalFormatting>
  <conditionalFormatting sqref="D111">
    <cfRule type="cellIs" dxfId="43" priority="24" operator="greaterThan">
      <formula>0</formula>
    </cfRule>
  </conditionalFormatting>
  <conditionalFormatting sqref="B35">
    <cfRule type="containsText" dxfId="42" priority="19" operator="containsText" text="Forgivable loan is limited to 1/3 of total eligible costs">
      <formula>NOT(ISERROR(SEARCH("Forgivable loan is limited to 1/3 of total eligible costs",B35)))</formula>
    </cfRule>
    <cfRule type="containsText" dxfId="41" priority="20" operator="containsText" text="Forgivable Loan Requested May be Acceptable">
      <formula>NOT(ISERROR(SEARCH("Forgivable Loan Requested May be Acceptable",B35)))</formula>
    </cfRule>
  </conditionalFormatting>
  <conditionalFormatting sqref="F43:J47">
    <cfRule type="containsText" dxfId="40" priority="17" operator="containsText" text="Project is viable with less Forgivable Loan than requested">
      <formula>NOT(ISERROR(SEARCH("Project is viable with less Forgivable Loan than requested",F43)))</formula>
    </cfRule>
    <cfRule type="containsText" dxfId="39" priority="18" operator="containsText" text="Project is not viable without additional non-debt funding sources, additional Forgivable Loan, or Increased Income (Rents)">
      <formula>NOT(ISERROR(SEARCH("Project is not viable without additional non-debt funding sources, additional Forgivable Loan, or Increased Income (Rents)",F43)))</formula>
    </cfRule>
  </conditionalFormatting>
  <conditionalFormatting sqref="E43">
    <cfRule type="cellIs" dxfId="38" priority="15" operator="greaterThan">
      <formula>$E$35</formula>
    </cfRule>
    <cfRule type="cellIs" dxfId="37" priority="16" operator="lessThan">
      <formula>$E$35</formula>
    </cfRule>
  </conditionalFormatting>
  <conditionalFormatting sqref="C71">
    <cfRule type="cellIs" dxfId="36" priority="13" operator="greaterThanOrEqual">
      <formula>1</formula>
    </cfRule>
    <cfRule type="cellIs" dxfId="35" priority="14" operator="lessThan">
      <formula>1</formula>
    </cfRule>
  </conditionalFormatting>
  <conditionalFormatting sqref="C73">
    <cfRule type="cellIs" dxfId="34" priority="11" operator="lessThan">
      <formula>1</formula>
    </cfRule>
    <cfRule type="cellIs" dxfId="33" priority="12" operator="greaterThan">
      <formula>1</formula>
    </cfRule>
  </conditionalFormatting>
  <conditionalFormatting sqref="C72">
    <cfRule type="cellIs" dxfId="32" priority="9" operator="lessThan">
      <formula>1.4</formula>
    </cfRule>
    <cfRule type="cellIs" dxfId="31" priority="10" operator="greaterThanOrEqual">
      <formula>1.4</formula>
    </cfRule>
  </conditionalFormatting>
  <conditionalFormatting sqref="E67">
    <cfRule type="containsText" dxfId="30" priority="8" operator="containsText" text="Repayable Loan required to balance the project budget is not supported by the income generated. Adjust the project inputs to correct this">
      <formula>NOT(ISERROR(SEARCH("Repayable Loan required to balance the project budget is not supported by the income generated. Adjust the project inputs to correct this",E67)))</formula>
    </cfRule>
  </conditionalFormatting>
  <conditionalFormatting sqref="C77">
    <cfRule type="cellIs" dxfId="29" priority="7" operator="lessThan">
      <formula>$C$10</formula>
    </cfRule>
  </conditionalFormatting>
  <conditionalFormatting sqref="C78">
    <cfRule type="cellIs" dxfId="28" priority="6" operator="lessThan">
      <formula>$C$10</formula>
    </cfRule>
  </conditionalFormatting>
  <conditionalFormatting sqref="E77:J77">
    <cfRule type="containsText" dxfId="27" priority="5" operator="containsText" text="Project is not viable as presented (repayable debt needed is not supported by the income generated)">
      <formula>NOT(ISERROR(SEARCH("Project is not viable as presented (repayable debt needed is not supported by the income generated)",E77)))</formula>
    </cfRule>
  </conditionalFormatting>
  <conditionalFormatting sqref="E67:J67">
    <cfRule type="containsText" dxfId="26" priority="4" operator="containsText" text="Repayable Loan required to balance the project budget is not supported by the income generated">
      <formula>NOT(ISERROR(SEARCH("Repayable Loan required to balance the project budget is not supported by the income generated",E67)))</formula>
    </cfRule>
  </conditionalFormatting>
  <conditionalFormatting sqref="D66">
    <cfRule type="cellIs" dxfId="25" priority="3" operator="greaterThan">
      <formula>$D$76</formula>
    </cfRule>
  </conditionalFormatting>
  <conditionalFormatting sqref="E90:J90">
    <cfRule type="containsText" dxfId="24" priority="2" operator="containsText" text="Project is not viable as presented">
      <formula>NOT(ISERROR(SEARCH("Project is not viable as presented",E90)))</formula>
    </cfRule>
  </conditionalFormatting>
  <pageMargins left="0.7" right="0.7" top="0.75" bottom="0.75" header="0.3" footer="0.3"/>
  <pageSetup orientation="portrait" r:id="rId1"/>
  <headerFooter>
    <oddHeader>&amp;C&amp;"Calibri"&amp;10&amp;K000000 Unclassified-Non classifié&amp;1#_x000D_</oddHeader>
    <oddFooter>&amp;C_x000D_&amp;1#&amp;"Calibri"&amp;10&amp;K000000 Unclassified-Non classifié</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425B5385-AEA1-43C9-83AB-2EE7DC2615FD}">
            <xm:f>NOT(ISERROR(SEARCH(IF(C90&lt;C68,"Project is not viable as presented",""),E94)))</xm:f>
            <xm:f>IF(C90&lt;C68,"Project is not viable as presented","")</xm:f>
            <x14:dxf>
              <font>
                <color rgb="FF9C0006"/>
              </font>
              <fill>
                <patternFill>
                  <bgColor rgb="FFFFC7CE"/>
                </patternFill>
              </fill>
            </x14:dxf>
          </x14:cfRule>
          <xm:sqref>E94:J94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DBFB1-8FB8-42DA-B27B-03FBB8652F8F}">
  <dimension ref="A1:XFD124"/>
  <sheetViews>
    <sheetView topLeftCell="A38" zoomScale="70" zoomScaleNormal="70" workbookViewId="0">
      <selection activeCell="H104" sqref="H104"/>
    </sheetView>
  </sheetViews>
  <sheetFormatPr defaultColWidth="8.7109375" defaultRowHeight="15"/>
  <cols>
    <col min="1" max="1" width="2.5703125" style="78" customWidth="1"/>
    <col min="2" max="2" width="56.5703125" style="78" customWidth="1"/>
    <col min="3" max="3" width="15.7109375" style="78" customWidth="1"/>
    <col min="4" max="4" width="20.5703125" style="78" customWidth="1"/>
    <col min="5" max="5" width="20.7109375" style="78" customWidth="1"/>
    <col min="6" max="6" width="18.5703125" style="78" customWidth="1"/>
    <col min="7" max="7" width="36.28515625" customWidth="1"/>
    <col min="8" max="8" width="11.140625" style="78" bestFit="1" customWidth="1"/>
    <col min="9" max="9" width="47.7109375" customWidth="1"/>
    <col min="10" max="10" width="8.42578125" style="78" customWidth="1"/>
    <col min="11" max="11" width="13.5703125" style="78" customWidth="1"/>
    <col min="12" max="12" width="2.5703125" style="80" customWidth="1"/>
    <col min="13" max="13" width="4.5703125" style="79" customWidth="1"/>
    <col min="14" max="16" width="10.28515625" style="78" customWidth="1"/>
    <col min="17" max="23" width="8.7109375" style="78"/>
    <col min="24" max="24" width="72.7109375" style="78" customWidth="1"/>
    <col min="25" max="16384" width="8.7109375" style="78"/>
  </cols>
  <sheetData>
    <row r="1" spans="1:16384" customFormat="1" ht="15.75">
      <c r="A1" s="511" t="s">
        <v>14</v>
      </c>
      <c r="B1" s="510"/>
      <c r="C1" s="510"/>
      <c r="D1" s="1"/>
      <c r="E1" s="1"/>
      <c r="F1" s="1"/>
      <c r="G1" s="1"/>
      <c r="H1" s="1"/>
      <c r="I1" s="1"/>
      <c r="J1" s="1"/>
      <c r="K1" s="1"/>
      <c r="L1" s="1"/>
      <c r="M1" s="1"/>
      <c r="N1" s="1"/>
      <c r="O1" s="1"/>
      <c r="P1" s="1"/>
      <c r="Q1" s="1"/>
      <c r="R1" s="1"/>
      <c r="S1" s="1"/>
      <c r="T1" s="1"/>
      <c r="U1" s="1"/>
      <c r="V1" s="1"/>
      <c r="W1" s="1"/>
      <c r="X1" s="1"/>
    </row>
    <row r="2" spans="1:16384" s="1" customFormat="1" ht="23.25" customHeight="1">
      <c r="A2" s="676" t="s">
        <v>264</v>
      </c>
      <c r="B2" s="677"/>
      <c r="C2" s="677"/>
      <c r="D2" s="677"/>
      <c r="E2" s="677"/>
      <c r="F2" s="677"/>
      <c r="G2" s="677"/>
      <c r="H2" s="677"/>
      <c r="I2" s="677"/>
      <c r="J2" s="677"/>
      <c r="K2" s="677"/>
      <c r="L2" s="509"/>
      <c r="M2" s="507"/>
      <c r="N2" s="508" t="s">
        <v>16</v>
      </c>
      <c r="O2" s="490"/>
      <c r="P2" s="507"/>
      <c r="Q2" s="507"/>
      <c r="R2" s="507"/>
      <c r="S2" s="507"/>
      <c r="T2" s="507"/>
      <c r="U2" s="507"/>
      <c r="V2" s="507"/>
      <c r="W2" s="507"/>
      <c r="X2" s="507"/>
      <c r="Y2" s="742"/>
      <c r="Z2" s="742"/>
      <c r="AA2" s="742"/>
      <c r="AB2" s="742"/>
      <c r="AC2" s="742"/>
      <c r="AD2" s="742"/>
      <c r="AE2" s="742"/>
      <c r="AF2" s="742"/>
      <c r="AG2" s="742"/>
      <c r="AH2" s="742"/>
      <c r="AI2" s="742"/>
      <c r="AJ2" s="742"/>
      <c r="AK2" s="742"/>
      <c r="AL2" s="742"/>
      <c r="AM2" s="742"/>
      <c r="AN2" s="742"/>
      <c r="AO2" s="742"/>
      <c r="AP2" s="742"/>
      <c r="AQ2" s="742"/>
      <c r="AR2" s="742"/>
      <c r="AS2" s="742"/>
      <c r="AT2" s="742"/>
      <c r="AU2" s="742"/>
      <c r="AV2" s="742"/>
      <c r="AW2" s="742"/>
      <c r="AX2" s="742"/>
      <c r="AY2" s="742"/>
      <c r="AZ2" s="742"/>
      <c r="BA2" s="742"/>
      <c r="BB2" s="742"/>
      <c r="BC2" s="742"/>
      <c r="BD2" s="742"/>
      <c r="BE2" s="742"/>
      <c r="BF2" s="742"/>
      <c r="BG2" s="742"/>
      <c r="BH2" s="742"/>
      <c r="BI2" s="742"/>
      <c r="BJ2" s="742"/>
      <c r="BK2" s="742"/>
      <c r="BL2" s="742"/>
      <c r="BM2" s="742"/>
      <c r="BN2" s="742"/>
      <c r="BO2" s="742"/>
      <c r="BP2" s="742"/>
      <c r="BQ2" s="742"/>
      <c r="BR2" s="742"/>
      <c r="BS2" s="742"/>
      <c r="BT2" s="742"/>
      <c r="BU2" s="742"/>
      <c r="BV2" s="742"/>
      <c r="BW2" s="742"/>
      <c r="BX2" s="742"/>
      <c r="BY2" s="742"/>
      <c r="BZ2" s="742"/>
      <c r="CA2" s="742"/>
      <c r="CB2" s="742"/>
      <c r="CC2" s="742"/>
      <c r="CD2" s="742"/>
      <c r="CE2" s="742"/>
      <c r="CF2" s="742"/>
      <c r="CG2" s="742"/>
      <c r="CH2" s="742"/>
      <c r="CI2" s="742"/>
      <c r="CJ2" s="742"/>
      <c r="CK2" s="742"/>
      <c r="CL2" s="742"/>
      <c r="CM2" s="742"/>
      <c r="CN2" s="742"/>
      <c r="CO2" s="742"/>
      <c r="CP2" s="742"/>
      <c r="CQ2" s="742"/>
      <c r="CR2" s="742"/>
      <c r="CS2" s="742"/>
      <c r="CT2" s="742"/>
      <c r="CU2" s="742"/>
      <c r="CV2" s="742"/>
      <c r="CW2" s="742"/>
      <c r="CX2" s="742"/>
      <c r="CY2" s="742"/>
      <c r="CZ2" s="742"/>
      <c r="DA2" s="742"/>
      <c r="DB2" s="742"/>
      <c r="DC2" s="742"/>
      <c r="DD2" s="742"/>
      <c r="DE2" s="742"/>
      <c r="DF2" s="742"/>
      <c r="DG2" s="742"/>
      <c r="DH2" s="742"/>
      <c r="DI2" s="742"/>
      <c r="DJ2" s="742"/>
      <c r="DK2" s="742"/>
      <c r="DL2" s="742"/>
      <c r="DM2" s="742"/>
      <c r="DN2" s="742"/>
      <c r="DO2" s="742"/>
      <c r="DP2" s="742"/>
      <c r="DQ2" s="742"/>
      <c r="DR2" s="742"/>
      <c r="DS2" s="742"/>
      <c r="DT2" s="742"/>
      <c r="DU2" s="742"/>
      <c r="DV2" s="742"/>
      <c r="DW2" s="742"/>
      <c r="DX2" s="742"/>
      <c r="DY2" s="742"/>
      <c r="DZ2" s="742"/>
      <c r="EA2" s="742"/>
      <c r="EB2" s="742"/>
      <c r="EC2" s="742"/>
      <c r="ED2" s="742"/>
      <c r="EE2" s="742"/>
      <c r="EF2" s="742"/>
      <c r="EG2" s="742"/>
      <c r="EH2" s="742"/>
      <c r="EI2" s="742"/>
      <c r="EJ2" s="742"/>
      <c r="EK2" s="742"/>
      <c r="EL2" s="742"/>
      <c r="EM2" s="742"/>
      <c r="EN2" s="742"/>
      <c r="EO2" s="742"/>
      <c r="EP2" s="742"/>
      <c r="EQ2" s="742"/>
      <c r="ER2" s="742"/>
      <c r="ES2" s="742"/>
      <c r="ET2" s="742"/>
      <c r="EU2" s="742"/>
      <c r="EV2" s="742"/>
      <c r="EW2" s="742"/>
      <c r="EX2" s="742"/>
      <c r="EY2" s="742"/>
      <c r="EZ2" s="742"/>
      <c r="FA2" s="742"/>
      <c r="FB2" s="742"/>
      <c r="FC2" s="742"/>
      <c r="FD2" s="742"/>
      <c r="FE2" s="742"/>
      <c r="FF2" s="742"/>
      <c r="FG2" s="742"/>
      <c r="FH2" s="742"/>
      <c r="FI2" s="742"/>
      <c r="FJ2" s="742"/>
      <c r="FK2" s="742"/>
      <c r="FL2" s="742"/>
      <c r="FM2" s="742"/>
      <c r="FN2" s="742"/>
      <c r="FO2" s="742"/>
      <c r="FP2" s="742"/>
      <c r="FQ2" s="742"/>
      <c r="FR2" s="742"/>
      <c r="FS2" s="742"/>
      <c r="FT2" s="742"/>
      <c r="FU2" s="742"/>
      <c r="FV2" s="742"/>
      <c r="FW2" s="742"/>
      <c r="FX2" s="742"/>
      <c r="FY2" s="742"/>
      <c r="FZ2" s="742"/>
      <c r="GA2" s="742"/>
      <c r="GB2" s="742"/>
      <c r="GC2" s="742"/>
      <c r="GD2" s="742"/>
      <c r="GE2" s="742"/>
      <c r="GF2" s="742"/>
      <c r="GG2" s="742"/>
      <c r="GH2" s="742"/>
      <c r="GI2" s="742"/>
      <c r="GJ2" s="742"/>
      <c r="GK2" s="742"/>
      <c r="GL2" s="742"/>
      <c r="GM2" s="742"/>
      <c r="GN2" s="742"/>
      <c r="GO2" s="742"/>
      <c r="GP2" s="742"/>
      <c r="GQ2" s="742"/>
      <c r="GR2" s="742"/>
      <c r="GS2" s="742"/>
      <c r="GT2" s="742"/>
      <c r="GU2" s="742"/>
      <c r="GV2" s="742"/>
      <c r="GW2" s="742"/>
      <c r="GX2" s="742"/>
      <c r="GY2" s="742"/>
      <c r="GZ2" s="742"/>
      <c r="HA2" s="742"/>
      <c r="HB2" s="742"/>
      <c r="HC2" s="742"/>
      <c r="HD2" s="742"/>
      <c r="HE2" s="742"/>
      <c r="HF2" s="742"/>
      <c r="HG2" s="742"/>
      <c r="HH2" s="742"/>
      <c r="HI2" s="742"/>
      <c r="HJ2" s="742"/>
      <c r="HK2" s="742"/>
      <c r="HL2" s="742"/>
      <c r="HM2" s="742"/>
      <c r="HN2" s="742"/>
      <c r="HO2" s="742"/>
      <c r="HP2" s="742"/>
      <c r="HQ2" s="742"/>
      <c r="HR2" s="742"/>
      <c r="HS2" s="742"/>
      <c r="HT2" s="742"/>
      <c r="HU2" s="742"/>
      <c r="HV2" s="742"/>
      <c r="HW2" s="742"/>
      <c r="HX2" s="742"/>
      <c r="HY2" s="742"/>
      <c r="HZ2" s="742"/>
      <c r="IA2" s="742"/>
      <c r="IB2" s="742"/>
      <c r="IC2" s="742"/>
      <c r="ID2" s="742"/>
      <c r="IE2" s="742"/>
      <c r="IF2" s="742"/>
      <c r="IG2" s="742"/>
      <c r="IH2" s="742"/>
      <c r="II2" s="742"/>
      <c r="IJ2" s="742"/>
      <c r="IK2" s="742"/>
      <c r="IL2" s="742"/>
      <c r="IM2" s="742"/>
      <c r="IN2" s="742"/>
      <c r="IO2" s="742"/>
      <c r="IP2" s="742"/>
      <c r="IQ2" s="742"/>
      <c r="IR2" s="742"/>
      <c r="IS2" s="742"/>
      <c r="IT2" s="742"/>
      <c r="IU2" s="742"/>
      <c r="IV2" s="742"/>
      <c r="IW2" s="742"/>
      <c r="IX2" s="742"/>
      <c r="IY2" s="742"/>
      <c r="IZ2" s="742"/>
      <c r="JA2" s="742"/>
      <c r="JB2" s="742"/>
      <c r="JC2" s="742"/>
      <c r="JD2" s="742"/>
      <c r="JE2" s="742"/>
      <c r="JF2" s="742"/>
      <c r="JG2" s="742"/>
      <c r="JH2" s="742"/>
      <c r="JI2" s="742"/>
      <c r="JJ2" s="742"/>
      <c r="JK2" s="742"/>
      <c r="JL2" s="742"/>
      <c r="JM2" s="742"/>
      <c r="JN2" s="742"/>
      <c r="JO2" s="742"/>
      <c r="JP2" s="742"/>
      <c r="JQ2" s="742"/>
      <c r="JR2" s="742"/>
      <c r="JS2" s="742"/>
      <c r="JT2" s="742"/>
      <c r="JU2" s="742"/>
      <c r="JV2" s="742"/>
      <c r="JW2" s="742"/>
      <c r="JX2" s="742"/>
      <c r="JY2" s="742"/>
      <c r="JZ2" s="742"/>
      <c r="KA2" s="742"/>
      <c r="KB2" s="742"/>
      <c r="KC2" s="742"/>
      <c r="KD2" s="742"/>
      <c r="KE2" s="742"/>
      <c r="KF2" s="742"/>
      <c r="KG2" s="742"/>
      <c r="KH2" s="742"/>
      <c r="KI2" s="742"/>
      <c r="KJ2" s="742"/>
      <c r="KK2" s="742"/>
      <c r="KL2" s="742"/>
      <c r="KM2" s="742"/>
      <c r="KN2" s="742"/>
      <c r="KO2" s="742"/>
      <c r="KP2" s="742"/>
      <c r="KQ2" s="742"/>
      <c r="KR2" s="742"/>
      <c r="KS2" s="742"/>
      <c r="KT2" s="742"/>
      <c r="KU2" s="742"/>
      <c r="KV2" s="742"/>
      <c r="KW2" s="742"/>
      <c r="KX2" s="742"/>
      <c r="KY2" s="742"/>
      <c r="KZ2" s="742"/>
      <c r="LA2" s="742"/>
      <c r="LB2" s="742"/>
      <c r="LC2" s="742"/>
      <c r="LD2" s="742"/>
      <c r="LE2" s="742"/>
      <c r="LF2" s="742"/>
      <c r="LG2" s="742"/>
      <c r="LH2" s="742"/>
      <c r="LI2" s="742"/>
      <c r="LJ2" s="742"/>
      <c r="LK2" s="742"/>
      <c r="LL2" s="742"/>
      <c r="LM2" s="742"/>
      <c r="LN2" s="742"/>
      <c r="LO2" s="742"/>
      <c r="LP2" s="742"/>
      <c r="LQ2" s="742"/>
      <c r="LR2" s="742"/>
      <c r="LS2" s="742"/>
      <c r="LT2" s="742"/>
      <c r="LU2" s="742"/>
      <c r="LV2" s="742"/>
      <c r="LW2" s="742"/>
      <c r="LX2" s="742"/>
      <c r="LY2" s="742"/>
      <c r="LZ2" s="742"/>
      <c r="MA2" s="742"/>
      <c r="MB2" s="742"/>
      <c r="MC2" s="742"/>
      <c r="MD2" s="742"/>
      <c r="ME2" s="742"/>
      <c r="MF2" s="742"/>
      <c r="MG2" s="742"/>
      <c r="MH2" s="742"/>
      <c r="MI2" s="742"/>
      <c r="MJ2" s="742"/>
      <c r="MK2" s="742"/>
      <c r="ML2" s="742"/>
      <c r="MM2" s="742"/>
      <c r="MN2" s="742"/>
      <c r="MO2" s="742"/>
      <c r="MP2" s="742"/>
      <c r="MQ2" s="742"/>
      <c r="MR2" s="742"/>
      <c r="MS2" s="742"/>
      <c r="MT2" s="742"/>
      <c r="MU2" s="742"/>
      <c r="MV2" s="742"/>
      <c r="MW2" s="742"/>
      <c r="MX2" s="742"/>
      <c r="MY2" s="742"/>
      <c r="MZ2" s="742"/>
      <c r="NA2" s="742"/>
      <c r="NB2" s="742"/>
      <c r="NC2" s="742"/>
      <c r="ND2" s="742"/>
      <c r="NE2" s="742"/>
      <c r="NF2" s="742"/>
      <c r="NG2" s="742"/>
      <c r="NH2" s="742"/>
      <c r="NI2" s="742"/>
      <c r="NJ2" s="742"/>
      <c r="NK2" s="742"/>
      <c r="NL2" s="742"/>
      <c r="NM2" s="742"/>
      <c r="NN2" s="742"/>
      <c r="NO2" s="742"/>
      <c r="NP2" s="742"/>
      <c r="NQ2" s="742"/>
      <c r="NR2" s="742"/>
      <c r="NS2" s="742"/>
      <c r="NT2" s="742"/>
      <c r="NU2" s="742"/>
      <c r="NV2" s="742"/>
      <c r="NW2" s="742"/>
      <c r="NX2" s="742"/>
      <c r="NY2" s="742"/>
      <c r="NZ2" s="742"/>
      <c r="OA2" s="742"/>
      <c r="OB2" s="742"/>
      <c r="OC2" s="742"/>
      <c r="OD2" s="742"/>
      <c r="OE2" s="742"/>
      <c r="OF2" s="742"/>
      <c r="OG2" s="742"/>
      <c r="OH2" s="742"/>
      <c r="OI2" s="742"/>
      <c r="OJ2" s="742"/>
      <c r="OK2" s="742"/>
      <c r="OL2" s="742"/>
      <c r="OM2" s="742"/>
      <c r="ON2" s="742"/>
      <c r="OO2" s="742"/>
      <c r="OP2" s="742"/>
      <c r="OQ2" s="742"/>
      <c r="OR2" s="742"/>
      <c r="OS2" s="742"/>
      <c r="OT2" s="742"/>
      <c r="OU2" s="742"/>
      <c r="OV2" s="742"/>
      <c r="OW2" s="742"/>
      <c r="OX2" s="742"/>
      <c r="OY2" s="742"/>
      <c r="OZ2" s="742"/>
      <c r="PA2" s="742"/>
      <c r="PB2" s="742"/>
      <c r="PC2" s="742"/>
      <c r="PD2" s="742"/>
      <c r="PE2" s="742"/>
      <c r="PF2" s="742"/>
      <c r="PG2" s="742"/>
      <c r="PH2" s="742"/>
      <c r="PI2" s="742"/>
      <c r="PJ2" s="742"/>
      <c r="PK2" s="742"/>
      <c r="PL2" s="742"/>
      <c r="PM2" s="742"/>
      <c r="PN2" s="742"/>
      <c r="PO2" s="742"/>
      <c r="PP2" s="742"/>
      <c r="PQ2" s="742"/>
      <c r="PR2" s="742"/>
      <c r="PS2" s="742"/>
      <c r="PT2" s="742"/>
      <c r="PU2" s="742"/>
      <c r="PV2" s="742"/>
      <c r="PW2" s="742"/>
      <c r="PX2" s="742"/>
      <c r="PY2" s="742"/>
      <c r="PZ2" s="742"/>
      <c r="QA2" s="742"/>
      <c r="QB2" s="742"/>
      <c r="QC2" s="742"/>
      <c r="QD2" s="742"/>
      <c r="QE2" s="742"/>
      <c r="QF2" s="742"/>
      <c r="QG2" s="742"/>
      <c r="QH2" s="742"/>
      <c r="QI2" s="742"/>
      <c r="QJ2" s="742"/>
      <c r="QK2" s="742"/>
      <c r="QL2" s="742"/>
      <c r="QM2" s="742"/>
      <c r="QN2" s="742"/>
      <c r="QO2" s="742"/>
      <c r="QP2" s="742"/>
      <c r="QQ2" s="742"/>
      <c r="QR2" s="742"/>
      <c r="QS2" s="742"/>
      <c r="QT2" s="742"/>
      <c r="QU2" s="742"/>
      <c r="QV2" s="742"/>
      <c r="QW2" s="742"/>
      <c r="QX2" s="742"/>
      <c r="QY2" s="742"/>
      <c r="QZ2" s="742"/>
      <c r="RA2" s="742"/>
      <c r="RB2" s="742"/>
      <c r="RC2" s="742"/>
      <c r="RD2" s="742"/>
      <c r="RE2" s="742"/>
      <c r="RF2" s="742"/>
      <c r="RG2" s="742"/>
      <c r="RH2" s="742"/>
      <c r="RI2" s="742"/>
      <c r="RJ2" s="742"/>
      <c r="RK2" s="742"/>
      <c r="RL2" s="742"/>
      <c r="RM2" s="742"/>
      <c r="RN2" s="742"/>
      <c r="RO2" s="742"/>
      <c r="RP2" s="742"/>
      <c r="RQ2" s="742"/>
      <c r="RR2" s="742"/>
      <c r="RS2" s="742"/>
      <c r="RT2" s="742"/>
      <c r="RU2" s="742"/>
      <c r="RV2" s="742"/>
      <c r="RW2" s="742"/>
      <c r="RX2" s="742"/>
      <c r="RY2" s="742"/>
      <c r="RZ2" s="742"/>
      <c r="SA2" s="742"/>
      <c r="SB2" s="742"/>
      <c r="SC2" s="742"/>
      <c r="SD2" s="742"/>
      <c r="SE2" s="742"/>
      <c r="SF2" s="742"/>
      <c r="SG2" s="742"/>
      <c r="SH2" s="742"/>
      <c r="SI2" s="742"/>
      <c r="SJ2" s="742"/>
      <c r="SK2" s="742"/>
      <c r="SL2" s="742"/>
      <c r="SM2" s="742"/>
      <c r="SN2" s="742"/>
      <c r="SO2" s="742"/>
      <c r="SP2" s="742"/>
      <c r="SQ2" s="742"/>
      <c r="SR2" s="742"/>
      <c r="SS2" s="742"/>
      <c r="ST2" s="742"/>
      <c r="SU2" s="742"/>
      <c r="SV2" s="742"/>
      <c r="SW2" s="742"/>
      <c r="SX2" s="742"/>
      <c r="SY2" s="742"/>
      <c r="SZ2" s="742"/>
      <c r="TA2" s="742"/>
      <c r="TB2" s="742"/>
      <c r="TC2" s="742"/>
      <c r="TD2" s="742"/>
      <c r="TE2" s="742"/>
      <c r="TF2" s="742"/>
      <c r="TG2" s="742"/>
      <c r="TH2" s="742"/>
      <c r="TI2" s="742"/>
      <c r="TJ2" s="742"/>
      <c r="TK2" s="742"/>
      <c r="TL2" s="742"/>
      <c r="TM2" s="742"/>
      <c r="TN2" s="742"/>
      <c r="TO2" s="742"/>
      <c r="TP2" s="742"/>
      <c r="TQ2" s="742"/>
      <c r="TR2" s="742"/>
      <c r="TS2" s="742"/>
      <c r="TT2" s="742"/>
      <c r="TU2" s="742"/>
      <c r="TV2" s="742"/>
      <c r="TW2" s="742"/>
      <c r="TX2" s="742"/>
      <c r="TY2" s="742"/>
      <c r="TZ2" s="742"/>
      <c r="UA2" s="742"/>
      <c r="UB2" s="742"/>
      <c r="UC2" s="742"/>
      <c r="UD2" s="742"/>
      <c r="UE2" s="742"/>
      <c r="UF2" s="742"/>
      <c r="UG2" s="742"/>
      <c r="UH2" s="742"/>
      <c r="UI2" s="742"/>
      <c r="UJ2" s="742"/>
      <c r="UK2" s="742"/>
      <c r="UL2" s="742"/>
      <c r="UM2" s="742"/>
      <c r="UN2" s="742"/>
      <c r="UO2" s="742"/>
      <c r="UP2" s="742"/>
      <c r="UQ2" s="742"/>
      <c r="UR2" s="742"/>
      <c r="US2" s="742"/>
      <c r="UT2" s="742"/>
      <c r="UU2" s="742"/>
      <c r="UV2" s="742"/>
      <c r="UW2" s="742"/>
      <c r="UX2" s="742"/>
      <c r="UY2" s="742"/>
      <c r="UZ2" s="742"/>
      <c r="VA2" s="742"/>
      <c r="VB2" s="742"/>
      <c r="VC2" s="742"/>
      <c r="VD2" s="742"/>
      <c r="VE2" s="742"/>
      <c r="VF2" s="742"/>
      <c r="VG2" s="742"/>
      <c r="VH2" s="742"/>
      <c r="VI2" s="742"/>
      <c r="VJ2" s="742"/>
      <c r="VK2" s="742"/>
      <c r="VL2" s="742"/>
      <c r="VM2" s="742"/>
      <c r="VN2" s="742"/>
      <c r="VO2" s="742"/>
      <c r="VP2" s="742"/>
      <c r="VQ2" s="742"/>
      <c r="VR2" s="742"/>
      <c r="VS2" s="742"/>
      <c r="VT2" s="742"/>
      <c r="VU2" s="742"/>
      <c r="VV2" s="742"/>
      <c r="VW2" s="742"/>
      <c r="VX2" s="742"/>
      <c r="VY2" s="742"/>
      <c r="VZ2" s="742"/>
      <c r="WA2" s="742"/>
      <c r="WB2" s="742"/>
      <c r="WC2" s="742"/>
      <c r="WD2" s="742"/>
      <c r="WE2" s="742"/>
      <c r="WF2" s="742"/>
      <c r="WG2" s="742"/>
      <c r="WH2" s="742"/>
      <c r="WI2" s="742"/>
      <c r="WJ2" s="742"/>
      <c r="WK2" s="742"/>
      <c r="WL2" s="742"/>
      <c r="WM2" s="742"/>
      <c r="WN2" s="742"/>
      <c r="WO2" s="742"/>
      <c r="WP2" s="742"/>
      <c r="WQ2" s="742"/>
      <c r="WR2" s="742"/>
      <c r="WS2" s="742"/>
      <c r="WT2" s="742"/>
      <c r="WU2" s="742"/>
      <c r="WV2" s="742"/>
      <c r="WW2" s="742"/>
      <c r="WX2" s="742"/>
      <c r="WY2" s="742"/>
      <c r="WZ2" s="742"/>
      <c r="XA2" s="742"/>
      <c r="XB2" s="742"/>
      <c r="XC2" s="742"/>
      <c r="XD2" s="742"/>
      <c r="XE2" s="742"/>
      <c r="XF2" s="742"/>
      <c r="XG2" s="742"/>
      <c r="XH2" s="742"/>
      <c r="XI2" s="742"/>
      <c r="XJ2" s="742"/>
      <c r="XK2" s="742"/>
      <c r="XL2" s="742"/>
      <c r="XM2" s="742"/>
      <c r="XN2" s="742"/>
      <c r="XO2" s="742"/>
      <c r="XP2" s="742"/>
      <c r="XQ2" s="742"/>
      <c r="XR2" s="742"/>
      <c r="XS2" s="742"/>
      <c r="XT2" s="742"/>
      <c r="XU2" s="742"/>
      <c r="XV2" s="742"/>
      <c r="XW2" s="742"/>
      <c r="XX2" s="742"/>
      <c r="XY2" s="742"/>
      <c r="XZ2" s="742"/>
      <c r="YA2" s="742"/>
      <c r="YB2" s="742"/>
      <c r="YC2" s="742"/>
      <c r="YD2" s="742"/>
      <c r="YE2" s="742"/>
      <c r="YF2" s="742"/>
      <c r="YG2" s="742"/>
      <c r="YH2" s="742"/>
      <c r="YI2" s="742"/>
      <c r="YJ2" s="742"/>
      <c r="YK2" s="742"/>
      <c r="YL2" s="742"/>
      <c r="YM2" s="742"/>
      <c r="YN2" s="742"/>
      <c r="YO2" s="742"/>
      <c r="YP2" s="742"/>
      <c r="YQ2" s="742"/>
      <c r="YR2" s="742"/>
      <c r="YS2" s="742"/>
      <c r="YT2" s="742"/>
      <c r="YU2" s="742"/>
      <c r="YV2" s="742"/>
      <c r="YW2" s="742"/>
      <c r="YX2" s="742"/>
      <c r="YY2" s="742"/>
      <c r="YZ2" s="742"/>
      <c r="ZA2" s="742"/>
      <c r="ZB2" s="742"/>
      <c r="ZC2" s="742"/>
      <c r="ZD2" s="742"/>
      <c r="ZE2" s="742"/>
      <c r="ZF2" s="742"/>
      <c r="ZG2" s="742"/>
      <c r="ZH2" s="742"/>
      <c r="ZI2" s="742"/>
      <c r="ZJ2" s="742"/>
      <c r="ZK2" s="742"/>
      <c r="ZL2" s="742"/>
      <c r="ZM2" s="742"/>
      <c r="ZN2" s="742"/>
      <c r="ZO2" s="742"/>
      <c r="ZP2" s="742"/>
      <c r="ZQ2" s="742"/>
      <c r="ZR2" s="742"/>
      <c r="ZS2" s="742"/>
      <c r="ZT2" s="742"/>
      <c r="ZU2" s="742"/>
      <c r="ZV2" s="742"/>
      <c r="ZW2" s="742"/>
      <c r="ZX2" s="742"/>
      <c r="ZY2" s="742"/>
      <c r="ZZ2" s="742"/>
      <c r="AAA2" s="742"/>
      <c r="AAB2" s="742"/>
      <c r="AAC2" s="742"/>
      <c r="AAD2" s="742"/>
      <c r="AAE2" s="742"/>
      <c r="AAF2" s="742"/>
      <c r="AAG2" s="742"/>
      <c r="AAH2" s="742"/>
      <c r="AAI2" s="742"/>
      <c r="AAJ2" s="742"/>
      <c r="AAK2" s="742"/>
      <c r="AAL2" s="742"/>
      <c r="AAM2" s="742"/>
      <c r="AAN2" s="742"/>
      <c r="AAO2" s="742"/>
      <c r="AAP2" s="742"/>
      <c r="AAQ2" s="742"/>
      <c r="AAR2" s="742"/>
      <c r="AAS2" s="742"/>
      <c r="AAT2" s="742"/>
      <c r="AAU2" s="742"/>
      <c r="AAV2" s="742"/>
      <c r="AAW2" s="742"/>
      <c r="AAX2" s="742"/>
      <c r="AAY2" s="742"/>
      <c r="AAZ2" s="742"/>
      <c r="ABA2" s="742"/>
      <c r="ABB2" s="742"/>
      <c r="ABC2" s="742"/>
      <c r="ABD2" s="742"/>
      <c r="ABE2" s="742"/>
      <c r="ABF2" s="742"/>
      <c r="ABG2" s="742"/>
      <c r="ABH2" s="742"/>
      <c r="ABI2" s="742"/>
      <c r="ABJ2" s="742"/>
      <c r="ABK2" s="742"/>
      <c r="ABL2" s="742"/>
      <c r="ABM2" s="742"/>
      <c r="ABN2" s="742"/>
      <c r="ABO2" s="742"/>
      <c r="ABP2" s="742"/>
      <c r="ABQ2" s="742"/>
      <c r="ABR2" s="742"/>
      <c r="ABS2" s="742"/>
      <c r="ABT2" s="742"/>
      <c r="ABU2" s="742"/>
      <c r="ABV2" s="742"/>
      <c r="ABW2" s="742"/>
      <c r="ABX2" s="742"/>
      <c r="ABY2" s="742"/>
      <c r="ABZ2" s="742"/>
      <c r="ACA2" s="742"/>
      <c r="ACB2" s="742"/>
      <c r="ACC2" s="742"/>
      <c r="ACD2" s="742"/>
      <c r="ACE2" s="742"/>
      <c r="ACF2" s="742"/>
      <c r="ACG2" s="742"/>
      <c r="ACH2" s="742"/>
      <c r="ACI2" s="742"/>
      <c r="ACJ2" s="742"/>
      <c r="ACK2" s="742"/>
      <c r="ACL2" s="742"/>
      <c r="ACM2" s="742"/>
      <c r="ACN2" s="742"/>
      <c r="ACO2" s="742"/>
      <c r="ACP2" s="742"/>
      <c r="ACQ2" s="742"/>
      <c r="ACR2" s="742"/>
      <c r="ACS2" s="742"/>
      <c r="ACT2" s="742"/>
      <c r="ACU2" s="742"/>
      <c r="ACV2" s="742"/>
      <c r="ACW2" s="742"/>
      <c r="ACX2" s="742"/>
      <c r="ACY2" s="742"/>
      <c r="ACZ2" s="742"/>
      <c r="ADA2" s="742"/>
      <c r="ADB2" s="742"/>
      <c r="ADC2" s="742"/>
      <c r="ADD2" s="742"/>
      <c r="ADE2" s="742"/>
      <c r="ADF2" s="742"/>
      <c r="ADG2" s="742"/>
      <c r="ADH2" s="742"/>
      <c r="ADI2" s="742"/>
      <c r="ADJ2" s="742"/>
      <c r="ADK2" s="742"/>
      <c r="ADL2" s="742"/>
      <c r="ADM2" s="742"/>
      <c r="ADN2" s="742"/>
      <c r="ADO2" s="742"/>
      <c r="ADP2" s="742"/>
      <c r="ADQ2" s="742"/>
      <c r="ADR2" s="742"/>
      <c r="ADS2" s="742"/>
      <c r="ADT2" s="742"/>
      <c r="ADU2" s="742"/>
      <c r="ADV2" s="742"/>
      <c r="ADW2" s="742"/>
      <c r="ADX2" s="742"/>
      <c r="ADY2" s="742"/>
      <c r="ADZ2" s="742"/>
      <c r="AEA2" s="742"/>
      <c r="AEB2" s="742"/>
      <c r="AEC2" s="742"/>
      <c r="AED2" s="742"/>
      <c r="AEE2" s="742"/>
      <c r="AEF2" s="742"/>
      <c r="AEG2" s="742"/>
      <c r="AEH2" s="742"/>
      <c r="AEI2" s="742"/>
      <c r="AEJ2" s="742"/>
      <c r="AEK2" s="742"/>
      <c r="AEL2" s="742"/>
      <c r="AEM2" s="742"/>
      <c r="AEN2" s="742"/>
      <c r="AEO2" s="742"/>
      <c r="AEP2" s="742"/>
      <c r="AEQ2" s="742"/>
      <c r="AER2" s="742"/>
      <c r="AES2" s="742"/>
      <c r="AET2" s="742"/>
      <c r="AEU2" s="742"/>
      <c r="AEV2" s="742"/>
      <c r="AEW2" s="742"/>
      <c r="AEX2" s="742"/>
      <c r="AEY2" s="742"/>
      <c r="AEZ2" s="742"/>
      <c r="AFA2" s="742"/>
      <c r="AFB2" s="742"/>
      <c r="AFC2" s="742"/>
      <c r="AFD2" s="742"/>
      <c r="AFE2" s="742"/>
      <c r="AFF2" s="742"/>
      <c r="AFG2" s="742"/>
      <c r="AFH2" s="742"/>
      <c r="AFI2" s="742"/>
      <c r="AFJ2" s="742"/>
      <c r="AFK2" s="742"/>
      <c r="AFL2" s="742"/>
      <c r="AFM2" s="742"/>
      <c r="AFN2" s="742"/>
      <c r="AFO2" s="742"/>
      <c r="AFP2" s="742"/>
      <c r="AFQ2" s="742"/>
      <c r="AFR2" s="742"/>
      <c r="AFS2" s="742"/>
      <c r="AFT2" s="742"/>
      <c r="AFU2" s="742"/>
      <c r="AFV2" s="742"/>
      <c r="AFW2" s="742"/>
      <c r="AFX2" s="742"/>
      <c r="AFY2" s="742"/>
      <c r="AFZ2" s="742"/>
      <c r="AGA2" s="742"/>
      <c r="AGB2" s="742"/>
      <c r="AGC2" s="742"/>
      <c r="AGD2" s="742"/>
      <c r="AGE2" s="742"/>
      <c r="AGF2" s="742"/>
      <c r="AGG2" s="742"/>
      <c r="AGH2" s="742"/>
      <c r="AGI2" s="742"/>
      <c r="AGJ2" s="742"/>
      <c r="AGK2" s="742"/>
      <c r="AGL2" s="742"/>
      <c r="AGM2" s="742"/>
      <c r="AGN2" s="742"/>
      <c r="AGO2" s="742"/>
      <c r="AGP2" s="742"/>
      <c r="AGQ2" s="742"/>
      <c r="AGR2" s="742"/>
      <c r="AGS2" s="742"/>
      <c r="AGT2" s="742"/>
      <c r="AGU2" s="742"/>
      <c r="AGV2" s="742"/>
      <c r="AGW2" s="742"/>
      <c r="AGX2" s="742"/>
      <c r="AGY2" s="742"/>
      <c r="AGZ2" s="742"/>
      <c r="AHA2" s="742"/>
      <c r="AHB2" s="742"/>
      <c r="AHC2" s="742"/>
      <c r="AHD2" s="742"/>
      <c r="AHE2" s="742"/>
      <c r="AHF2" s="742"/>
      <c r="AHG2" s="742"/>
      <c r="AHH2" s="742"/>
      <c r="AHI2" s="742"/>
      <c r="AHJ2" s="742"/>
      <c r="AHK2" s="742"/>
      <c r="AHL2" s="742"/>
      <c r="AHM2" s="742"/>
      <c r="AHN2" s="742"/>
      <c r="AHO2" s="742"/>
      <c r="AHP2" s="742"/>
      <c r="AHQ2" s="742"/>
      <c r="AHR2" s="742"/>
      <c r="AHS2" s="742"/>
      <c r="AHT2" s="742"/>
      <c r="AHU2" s="742"/>
      <c r="AHV2" s="742"/>
      <c r="AHW2" s="742"/>
      <c r="AHX2" s="742"/>
      <c r="AHY2" s="742"/>
      <c r="AHZ2" s="742"/>
      <c r="AIA2" s="742"/>
      <c r="AIB2" s="742"/>
      <c r="AIC2" s="742"/>
      <c r="AID2" s="742"/>
      <c r="AIE2" s="742"/>
      <c r="AIF2" s="742"/>
      <c r="AIG2" s="742"/>
      <c r="AIH2" s="742"/>
      <c r="AII2" s="742"/>
      <c r="AIJ2" s="742"/>
      <c r="AIK2" s="742"/>
      <c r="AIL2" s="742"/>
      <c r="AIM2" s="742"/>
      <c r="AIN2" s="742"/>
      <c r="AIO2" s="742"/>
      <c r="AIP2" s="742"/>
      <c r="AIQ2" s="742"/>
      <c r="AIR2" s="742"/>
      <c r="AIS2" s="742"/>
      <c r="AIT2" s="742"/>
      <c r="AIU2" s="742"/>
      <c r="AIV2" s="742"/>
      <c r="AIW2" s="742"/>
      <c r="AIX2" s="742"/>
      <c r="AIY2" s="742"/>
      <c r="AIZ2" s="742"/>
      <c r="AJA2" s="742"/>
      <c r="AJB2" s="742"/>
      <c r="AJC2" s="742"/>
      <c r="AJD2" s="742"/>
      <c r="AJE2" s="742"/>
      <c r="AJF2" s="742"/>
      <c r="AJG2" s="742"/>
      <c r="AJH2" s="742"/>
      <c r="AJI2" s="742"/>
      <c r="AJJ2" s="742"/>
      <c r="AJK2" s="742"/>
      <c r="AJL2" s="742"/>
      <c r="AJM2" s="742"/>
      <c r="AJN2" s="742"/>
      <c r="AJO2" s="742"/>
      <c r="AJP2" s="742"/>
      <c r="AJQ2" s="742"/>
      <c r="AJR2" s="742"/>
      <c r="AJS2" s="742"/>
      <c r="AJT2" s="742"/>
      <c r="AJU2" s="742"/>
      <c r="AJV2" s="742"/>
      <c r="AJW2" s="742"/>
      <c r="AJX2" s="742"/>
      <c r="AJY2" s="742"/>
      <c r="AJZ2" s="742"/>
      <c r="AKA2" s="742"/>
      <c r="AKB2" s="742"/>
      <c r="AKC2" s="742"/>
      <c r="AKD2" s="742"/>
      <c r="AKE2" s="742"/>
      <c r="AKF2" s="742"/>
      <c r="AKG2" s="742"/>
      <c r="AKH2" s="742"/>
      <c r="AKI2" s="742"/>
      <c r="AKJ2" s="742"/>
      <c r="AKK2" s="742"/>
      <c r="AKL2" s="742"/>
      <c r="AKM2" s="742"/>
      <c r="AKN2" s="742"/>
      <c r="AKO2" s="742"/>
      <c r="AKP2" s="742"/>
      <c r="AKQ2" s="742"/>
      <c r="AKR2" s="742"/>
      <c r="AKS2" s="742"/>
      <c r="AKT2" s="742"/>
      <c r="AKU2" s="742"/>
      <c r="AKV2" s="742"/>
      <c r="AKW2" s="742"/>
      <c r="AKX2" s="742"/>
      <c r="AKY2" s="742"/>
      <c r="AKZ2" s="742"/>
      <c r="ALA2" s="742"/>
      <c r="ALB2" s="742"/>
      <c r="ALC2" s="742"/>
      <c r="ALD2" s="742"/>
      <c r="ALE2" s="742"/>
      <c r="ALF2" s="742"/>
      <c r="ALG2" s="742"/>
      <c r="ALH2" s="742"/>
      <c r="ALI2" s="742"/>
      <c r="ALJ2" s="742"/>
      <c r="ALK2" s="742"/>
      <c r="ALL2" s="742"/>
      <c r="ALM2" s="742"/>
      <c r="ALN2" s="742"/>
      <c r="ALO2" s="742"/>
      <c r="ALP2" s="742"/>
      <c r="ALQ2" s="742"/>
      <c r="ALR2" s="742"/>
      <c r="ALS2" s="742"/>
      <c r="ALT2" s="742"/>
      <c r="ALU2" s="742"/>
      <c r="ALV2" s="742"/>
      <c r="ALW2" s="742"/>
      <c r="ALX2" s="742"/>
      <c r="ALY2" s="742"/>
      <c r="ALZ2" s="742"/>
      <c r="AMA2" s="742"/>
      <c r="AMB2" s="742"/>
      <c r="AMC2" s="742"/>
      <c r="AMD2" s="742"/>
      <c r="AME2" s="742"/>
      <c r="AMF2" s="742"/>
      <c r="AMG2" s="742"/>
      <c r="AMH2" s="742"/>
      <c r="AMI2" s="742"/>
      <c r="AMJ2" s="742"/>
      <c r="AMK2" s="742"/>
      <c r="AML2" s="742"/>
      <c r="AMM2" s="742"/>
      <c r="AMN2" s="742"/>
      <c r="AMO2" s="742"/>
      <c r="AMP2" s="742"/>
      <c r="AMQ2" s="742"/>
      <c r="AMR2" s="742"/>
      <c r="AMS2" s="742"/>
      <c r="AMT2" s="742"/>
      <c r="AMU2" s="742"/>
      <c r="AMV2" s="742"/>
      <c r="AMW2" s="742"/>
      <c r="AMX2" s="742"/>
      <c r="AMY2" s="742"/>
      <c r="AMZ2" s="742"/>
      <c r="ANA2" s="742"/>
      <c r="ANB2" s="742"/>
      <c r="ANC2" s="742"/>
      <c r="AND2" s="742"/>
      <c r="ANE2" s="742"/>
      <c r="ANF2" s="742"/>
      <c r="ANG2" s="742"/>
      <c r="ANH2" s="742"/>
      <c r="ANI2" s="742"/>
      <c r="ANJ2" s="742"/>
      <c r="ANK2" s="742"/>
      <c r="ANL2" s="742"/>
      <c r="ANM2" s="742"/>
      <c r="ANN2" s="742"/>
      <c r="ANO2" s="742"/>
      <c r="ANP2" s="742"/>
      <c r="ANQ2" s="742"/>
      <c r="ANR2" s="742"/>
      <c r="ANS2" s="742"/>
      <c r="ANT2" s="742"/>
      <c r="ANU2" s="742"/>
      <c r="ANV2" s="742"/>
      <c r="ANW2" s="742"/>
      <c r="ANX2" s="742"/>
      <c r="ANY2" s="742"/>
      <c r="ANZ2" s="742"/>
      <c r="AOA2" s="742"/>
      <c r="AOB2" s="742"/>
      <c r="AOC2" s="742"/>
      <c r="AOD2" s="742"/>
      <c r="AOE2" s="742"/>
      <c r="AOF2" s="742"/>
      <c r="AOG2" s="742"/>
      <c r="AOH2" s="742"/>
      <c r="AOI2" s="742"/>
      <c r="AOJ2" s="742"/>
      <c r="AOK2" s="742"/>
      <c r="AOL2" s="742"/>
      <c r="AOM2" s="742"/>
      <c r="AON2" s="742"/>
      <c r="AOO2" s="742"/>
      <c r="AOP2" s="742"/>
      <c r="AOQ2" s="742"/>
      <c r="AOR2" s="742"/>
      <c r="AOS2" s="742"/>
      <c r="AOT2" s="742"/>
      <c r="AOU2" s="742"/>
      <c r="AOV2" s="742"/>
      <c r="AOW2" s="742"/>
      <c r="AOX2" s="742"/>
      <c r="AOY2" s="742"/>
      <c r="AOZ2" s="742"/>
      <c r="APA2" s="742"/>
      <c r="APB2" s="742"/>
      <c r="APC2" s="742"/>
      <c r="APD2" s="742"/>
      <c r="APE2" s="742"/>
      <c r="APF2" s="742"/>
      <c r="APG2" s="742"/>
      <c r="APH2" s="742"/>
      <c r="API2" s="742"/>
      <c r="APJ2" s="742"/>
      <c r="APK2" s="742"/>
      <c r="APL2" s="742"/>
      <c r="APM2" s="742"/>
      <c r="APN2" s="742"/>
      <c r="APO2" s="742"/>
      <c r="APP2" s="742"/>
      <c r="APQ2" s="742"/>
      <c r="APR2" s="742"/>
      <c r="APS2" s="742"/>
      <c r="APT2" s="742"/>
      <c r="APU2" s="742"/>
      <c r="APV2" s="742"/>
      <c r="APW2" s="742"/>
      <c r="APX2" s="742"/>
      <c r="APY2" s="742"/>
      <c r="APZ2" s="742"/>
      <c r="AQA2" s="742"/>
      <c r="AQB2" s="742"/>
      <c r="AQC2" s="742"/>
      <c r="AQD2" s="742"/>
      <c r="AQE2" s="742"/>
      <c r="AQF2" s="742"/>
      <c r="AQG2" s="742"/>
      <c r="AQH2" s="742"/>
      <c r="AQI2" s="742"/>
      <c r="AQJ2" s="742"/>
      <c r="AQK2" s="742"/>
      <c r="AQL2" s="742"/>
      <c r="AQM2" s="742"/>
      <c r="AQN2" s="742"/>
      <c r="AQO2" s="742"/>
      <c r="AQP2" s="742"/>
      <c r="AQQ2" s="742"/>
      <c r="AQR2" s="742"/>
      <c r="AQS2" s="742"/>
      <c r="AQT2" s="742"/>
      <c r="AQU2" s="742"/>
      <c r="AQV2" s="742"/>
      <c r="AQW2" s="742"/>
      <c r="AQX2" s="742"/>
      <c r="AQY2" s="742"/>
      <c r="AQZ2" s="742"/>
      <c r="ARA2" s="742"/>
      <c r="ARB2" s="742"/>
      <c r="ARC2" s="742"/>
      <c r="ARD2" s="742"/>
      <c r="ARE2" s="742"/>
      <c r="ARF2" s="742"/>
      <c r="ARG2" s="742"/>
      <c r="ARH2" s="742"/>
      <c r="ARI2" s="742"/>
      <c r="ARJ2" s="742"/>
      <c r="ARK2" s="742"/>
      <c r="ARL2" s="742"/>
      <c r="ARM2" s="742"/>
      <c r="ARN2" s="742"/>
      <c r="ARO2" s="742"/>
      <c r="ARP2" s="742"/>
      <c r="ARQ2" s="742"/>
      <c r="ARR2" s="742"/>
      <c r="ARS2" s="742"/>
      <c r="ART2" s="742"/>
      <c r="ARU2" s="742"/>
      <c r="ARV2" s="742"/>
      <c r="ARW2" s="742"/>
      <c r="ARX2" s="742"/>
      <c r="ARY2" s="742"/>
      <c r="ARZ2" s="742"/>
      <c r="ASA2" s="742"/>
      <c r="ASB2" s="742"/>
      <c r="ASC2" s="742"/>
      <c r="ASD2" s="742"/>
      <c r="ASE2" s="742"/>
      <c r="ASF2" s="742"/>
      <c r="ASG2" s="742"/>
      <c r="ASH2" s="742"/>
      <c r="ASI2" s="742"/>
      <c r="ASJ2" s="742"/>
      <c r="ASK2" s="742"/>
      <c r="ASL2" s="742"/>
      <c r="ASM2" s="742"/>
      <c r="ASN2" s="742"/>
      <c r="ASO2" s="742"/>
      <c r="ASP2" s="742"/>
      <c r="ASQ2" s="742"/>
      <c r="ASR2" s="742"/>
      <c r="ASS2" s="742"/>
      <c r="AST2" s="742"/>
      <c r="ASU2" s="742"/>
      <c r="ASV2" s="742"/>
      <c r="ASW2" s="742"/>
      <c r="ASX2" s="742"/>
      <c r="ASY2" s="742"/>
      <c r="ASZ2" s="742"/>
      <c r="ATA2" s="742"/>
      <c r="ATB2" s="742"/>
      <c r="ATC2" s="742"/>
      <c r="ATD2" s="742"/>
      <c r="ATE2" s="742"/>
      <c r="ATF2" s="742"/>
      <c r="ATG2" s="742"/>
      <c r="ATH2" s="742"/>
      <c r="ATI2" s="742"/>
      <c r="ATJ2" s="742"/>
      <c r="ATK2" s="742"/>
      <c r="ATL2" s="742"/>
      <c r="ATM2" s="742"/>
      <c r="ATN2" s="742"/>
      <c r="ATO2" s="742"/>
      <c r="ATP2" s="742"/>
      <c r="ATQ2" s="742"/>
      <c r="ATR2" s="742"/>
      <c r="ATS2" s="742"/>
      <c r="ATT2" s="742"/>
      <c r="ATU2" s="742"/>
      <c r="ATV2" s="742"/>
      <c r="ATW2" s="742"/>
      <c r="ATX2" s="742"/>
      <c r="ATY2" s="742"/>
      <c r="ATZ2" s="742"/>
      <c r="AUA2" s="742"/>
      <c r="AUB2" s="742"/>
      <c r="AUC2" s="742"/>
      <c r="AUD2" s="742"/>
      <c r="AUE2" s="742"/>
      <c r="AUF2" s="742"/>
      <c r="AUG2" s="742"/>
      <c r="AUH2" s="742"/>
      <c r="AUI2" s="742"/>
      <c r="AUJ2" s="742"/>
      <c r="AUK2" s="742"/>
      <c r="AUL2" s="742"/>
      <c r="AUM2" s="742"/>
      <c r="AUN2" s="742"/>
      <c r="AUO2" s="742"/>
      <c r="AUP2" s="742"/>
      <c r="AUQ2" s="742"/>
      <c r="AUR2" s="742"/>
      <c r="AUS2" s="742"/>
      <c r="AUT2" s="742"/>
      <c r="AUU2" s="742"/>
      <c r="AUV2" s="742"/>
      <c r="AUW2" s="742"/>
      <c r="AUX2" s="742"/>
      <c r="AUY2" s="742"/>
      <c r="AUZ2" s="742"/>
      <c r="AVA2" s="742"/>
      <c r="AVB2" s="742"/>
      <c r="AVC2" s="742"/>
      <c r="AVD2" s="742"/>
      <c r="AVE2" s="742"/>
      <c r="AVF2" s="742"/>
      <c r="AVG2" s="742"/>
      <c r="AVH2" s="742"/>
      <c r="AVI2" s="742"/>
      <c r="AVJ2" s="742"/>
      <c r="AVK2" s="742"/>
      <c r="AVL2" s="742"/>
      <c r="AVM2" s="742"/>
      <c r="AVN2" s="742"/>
      <c r="AVO2" s="742"/>
      <c r="AVP2" s="742"/>
      <c r="AVQ2" s="742"/>
      <c r="AVR2" s="742"/>
      <c r="AVS2" s="742"/>
      <c r="AVT2" s="742"/>
      <c r="AVU2" s="742"/>
      <c r="AVV2" s="742"/>
      <c r="AVW2" s="742"/>
      <c r="AVX2" s="742"/>
      <c r="AVY2" s="742"/>
      <c r="AVZ2" s="742"/>
      <c r="AWA2" s="742"/>
      <c r="AWB2" s="742"/>
      <c r="AWC2" s="742"/>
      <c r="AWD2" s="742"/>
      <c r="AWE2" s="742"/>
      <c r="AWF2" s="742"/>
      <c r="AWG2" s="742"/>
      <c r="AWH2" s="742"/>
      <c r="AWI2" s="742"/>
      <c r="AWJ2" s="742"/>
      <c r="AWK2" s="742"/>
      <c r="AWL2" s="742"/>
      <c r="AWM2" s="742"/>
      <c r="AWN2" s="742"/>
      <c r="AWO2" s="742"/>
      <c r="AWP2" s="742"/>
      <c r="AWQ2" s="742"/>
      <c r="AWR2" s="742"/>
      <c r="AWS2" s="742"/>
      <c r="AWT2" s="742"/>
      <c r="AWU2" s="742"/>
      <c r="AWV2" s="742"/>
      <c r="AWW2" s="742"/>
      <c r="AWX2" s="742"/>
      <c r="AWY2" s="742"/>
      <c r="AWZ2" s="742"/>
      <c r="AXA2" s="742"/>
      <c r="AXB2" s="742"/>
      <c r="AXC2" s="742"/>
      <c r="AXD2" s="742"/>
      <c r="AXE2" s="742"/>
      <c r="AXF2" s="742"/>
      <c r="AXG2" s="742"/>
      <c r="AXH2" s="742"/>
      <c r="AXI2" s="742"/>
      <c r="AXJ2" s="742"/>
      <c r="AXK2" s="742"/>
      <c r="AXL2" s="742"/>
      <c r="AXM2" s="742"/>
      <c r="AXN2" s="742"/>
      <c r="AXO2" s="742"/>
      <c r="AXP2" s="742"/>
      <c r="AXQ2" s="742"/>
      <c r="AXR2" s="742"/>
      <c r="AXS2" s="742"/>
      <c r="AXT2" s="742"/>
      <c r="AXU2" s="742"/>
      <c r="AXV2" s="742"/>
      <c r="AXW2" s="742"/>
      <c r="AXX2" s="742"/>
      <c r="AXY2" s="742"/>
      <c r="AXZ2" s="742"/>
      <c r="AYA2" s="742"/>
      <c r="AYB2" s="742"/>
      <c r="AYC2" s="742"/>
      <c r="AYD2" s="742"/>
      <c r="AYE2" s="742"/>
      <c r="AYF2" s="742"/>
      <c r="AYG2" s="742"/>
      <c r="AYH2" s="742"/>
      <c r="AYI2" s="742"/>
      <c r="AYJ2" s="742"/>
      <c r="AYK2" s="742"/>
      <c r="AYL2" s="742"/>
      <c r="AYM2" s="742"/>
      <c r="AYN2" s="742"/>
      <c r="AYO2" s="742"/>
      <c r="AYP2" s="742"/>
      <c r="AYQ2" s="742"/>
      <c r="AYR2" s="742"/>
      <c r="AYS2" s="742"/>
      <c r="AYT2" s="742"/>
      <c r="AYU2" s="742"/>
      <c r="AYV2" s="742"/>
      <c r="AYW2" s="742"/>
      <c r="AYX2" s="742"/>
      <c r="AYY2" s="742"/>
      <c r="AYZ2" s="742"/>
      <c r="AZA2" s="742"/>
      <c r="AZB2" s="742"/>
      <c r="AZC2" s="742"/>
      <c r="AZD2" s="742"/>
      <c r="AZE2" s="742"/>
      <c r="AZF2" s="742"/>
      <c r="AZG2" s="742"/>
      <c r="AZH2" s="742"/>
      <c r="AZI2" s="742"/>
      <c r="AZJ2" s="742"/>
      <c r="AZK2" s="742"/>
      <c r="AZL2" s="742"/>
      <c r="AZM2" s="742"/>
      <c r="AZN2" s="742"/>
      <c r="AZO2" s="742"/>
      <c r="AZP2" s="742"/>
      <c r="AZQ2" s="742"/>
      <c r="AZR2" s="742"/>
      <c r="AZS2" s="742"/>
      <c r="AZT2" s="742"/>
      <c r="AZU2" s="742"/>
      <c r="AZV2" s="742"/>
      <c r="AZW2" s="742"/>
      <c r="AZX2" s="742"/>
      <c r="AZY2" s="742"/>
      <c r="AZZ2" s="742"/>
      <c r="BAA2" s="742"/>
      <c r="BAB2" s="742"/>
      <c r="BAC2" s="742"/>
      <c r="BAD2" s="742"/>
      <c r="BAE2" s="742"/>
      <c r="BAF2" s="742"/>
      <c r="BAG2" s="742"/>
      <c r="BAH2" s="742"/>
      <c r="BAI2" s="742"/>
      <c r="BAJ2" s="742"/>
      <c r="BAK2" s="742"/>
      <c r="BAL2" s="742"/>
      <c r="BAM2" s="742"/>
      <c r="BAN2" s="742"/>
      <c r="BAO2" s="742"/>
      <c r="BAP2" s="742"/>
      <c r="BAQ2" s="742"/>
      <c r="BAR2" s="742"/>
      <c r="BAS2" s="742"/>
      <c r="BAT2" s="742"/>
      <c r="BAU2" s="742"/>
      <c r="BAV2" s="742"/>
      <c r="BAW2" s="742"/>
      <c r="BAX2" s="742"/>
      <c r="BAY2" s="742"/>
      <c r="BAZ2" s="742"/>
      <c r="BBA2" s="742"/>
      <c r="BBB2" s="742"/>
      <c r="BBC2" s="742"/>
      <c r="BBD2" s="742"/>
      <c r="BBE2" s="742"/>
      <c r="BBF2" s="742"/>
      <c r="BBG2" s="742"/>
      <c r="BBH2" s="742"/>
      <c r="BBI2" s="742"/>
      <c r="BBJ2" s="742"/>
      <c r="BBK2" s="742"/>
      <c r="BBL2" s="742"/>
      <c r="BBM2" s="742"/>
      <c r="BBN2" s="742"/>
      <c r="BBO2" s="742"/>
      <c r="BBP2" s="742"/>
      <c r="BBQ2" s="742"/>
      <c r="BBR2" s="742"/>
      <c r="BBS2" s="742"/>
      <c r="BBT2" s="742"/>
      <c r="BBU2" s="742"/>
      <c r="BBV2" s="742"/>
      <c r="BBW2" s="742"/>
      <c r="BBX2" s="742"/>
      <c r="BBY2" s="742"/>
      <c r="BBZ2" s="742"/>
      <c r="BCA2" s="742"/>
      <c r="BCB2" s="742"/>
      <c r="BCC2" s="742"/>
      <c r="BCD2" s="742"/>
      <c r="BCE2" s="742"/>
      <c r="BCF2" s="742"/>
      <c r="BCG2" s="742"/>
      <c r="BCH2" s="742"/>
      <c r="BCI2" s="742"/>
      <c r="BCJ2" s="742"/>
      <c r="BCK2" s="742"/>
      <c r="BCL2" s="742"/>
      <c r="BCM2" s="742"/>
      <c r="BCN2" s="742"/>
      <c r="BCO2" s="742"/>
      <c r="BCP2" s="742"/>
      <c r="BCQ2" s="742"/>
      <c r="BCR2" s="742"/>
      <c r="BCS2" s="742"/>
      <c r="BCT2" s="742"/>
      <c r="BCU2" s="742"/>
      <c r="BCV2" s="742"/>
      <c r="BCW2" s="742"/>
      <c r="BCX2" s="742"/>
      <c r="BCY2" s="742"/>
      <c r="BCZ2" s="742"/>
      <c r="BDA2" s="742"/>
      <c r="BDB2" s="742"/>
      <c r="BDC2" s="742"/>
      <c r="BDD2" s="742"/>
      <c r="BDE2" s="742"/>
      <c r="BDF2" s="742"/>
      <c r="BDG2" s="742"/>
      <c r="BDH2" s="742"/>
      <c r="BDI2" s="742"/>
      <c r="BDJ2" s="742"/>
      <c r="BDK2" s="742"/>
      <c r="BDL2" s="742"/>
      <c r="BDM2" s="742"/>
      <c r="BDN2" s="742"/>
      <c r="BDO2" s="742"/>
      <c r="BDP2" s="742"/>
      <c r="BDQ2" s="742"/>
      <c r="BDR2" s="742"/>
      <c r="BDS2" s="742"/>
      <c r="BDT2" s="742"/>
      <c r="BDU2" s="742"/>
      <c r="BDV2" s="742"/>
      <c r="BDW2" s="742"/>
      <c r="BDX2" s="742"/>
      <c r="BDY2" s="742"/>
      <c r="BDZ2" s="742"/>
      <c r="BEA2" s="742"/>
      <c r="BEB2" s="742"/>
      <c r="BEC2" s="742"/>
      <c r="BED2" s="742"/>
      <c r="BEE2" s="742"/>
      <c r="BEF2" s="742"/>
      <c r="BEG2" s="742"/>
      <c r="BEH2" s="742"/>
      <c r="BEI2" s="742"/>
      <c r="BEJ2" s="742"/>
      <c r="BEK2" s="742"/>
      <c r="BEL2" s="742"/>
      <c r="BEM2" s="742"/>
      <c r="BEN2" s="742"/>
      <c r="BEO2" s="742"/>
      <c r="BEP2" s="742"/>
      <c r="BEQ2" s="742"/>
      <c r="BER2" s="742"/>
      <c r="BES2" s="742"/>
      <c r="BET2" s="742"/>
      <c r="BEU2" s="742"/>
      <c r="BEV2" s="742"/>
      <c r="BEW2" s="742"/>
      <c r="BEX2" s="742"/>
      <c r="BEY2" s="742"/>
      <c r="BEZ2" s="742"/>
      <c r="BFA2" s="742"/>
      <c r="BFB2" s="742"/>
      <c r="BFC2" s="742"/>
      <c r="BFD2" s="742"/>
      <c r="BFE2" s="742"/>
      <c r="BFF2" s="742"/>
      <c r="BFG2" s="742"/>
      <c r="BFH2" s="742"/>
      <c r="BFI2" s="742"/>
      <c r="BFJ2" s="742"/>
      <c r="BFK2" s="742"/>
      <c r="BFL2" s="742"/>
      <c r="BFM2" s="742"/>
      <c r="BFN2" s="742"/>
      <c r="BFO2" s="742"/>
      <c r="BFP2" s="742"/>
      <c r="BFQ2" s="742"/>
      <c r="BFR2" s="742"/>
      <c r="BFS2" s="742"/>
      <c r="BFT2" s="742"/>
      <c r="BFU2" s="742"/>
      <c r="BFV2" s="742"/>
      <c r="BFW2" s="742"/>
      <c r="BFX2" s="742"/>
      <c r="BFY2" s="742"/>
      <c r="BFZ2" s="742"/>
      <c r="BGA2" s="742"/>
      <c r="BGB2" s="742"/>
      <c r="BGC2" s="742"/>
      <c r="BGD2" s="742"/>
      <c r="BGE2" s="742"/>
      <c r="BGF2" s="742"/>
      <c r="BGG2" s="742"/>
      <c r="BGH2" s="742"/>
      <c r="BGI2" s="742"/>
      <c r="BGJ2" s="742"/>
      <c r="BGK2" s="742"/>
      <c r="BGL2" s="742"/>
      <c r="BGM2" s="742"/>
      <c r="BGN2" s="742"/>
      <c r="BGO2" s="742"/>
      <c r="BGP2" s="742"/>
      <c r="BGQ2" s="742"/>
      <c r="BGR2" s="742"/>
      <c r="BGS2" s="742"/>
      <c r="BGT2" s="742"/>
      <c r="BGU2" s="742"/>
      <c r="BGV2" s="742"/>
      <c r="BGW2" s="742"/>
      <c r="BGX2" s="742"/>
      <c r="BGY2" s="742"/>
      <c r="BGZ2" s="742"/>
      <c r="BHA2" s="742"/>
      <c r="BHB2" s="742"/>
      <c r="BHC2" s="742"/>
      <c r="BHD2" s="742"/>
      <c r="BHE2" s="742"/>
      <c r="BHF2" s="742"/>
      <c r="BHG2" s="742"/>
      <c r="BHH2" s="742"/>
      <c r="BHI2" s="742"/>
      <c r="BHJ2" s="742"/>
      <c r="BHK2" s="742"/>
      <c r="BHL2" s="742"/>
      <c r="BHM2" s="742"/>
      <c r="BHN2" s="742"/>
      <c r="BHO2" s="742"/>
      <c r="BHP2" s="742"/>
      <c r="BHQ2" s="742"/>
      <c r="BHR2" s="742"/>
      <c r="BHS2" s="742"/>
      <c r="BHT2" s="742"/>
      <c r="BHU2" s="742"/>
      <c r="BHV2" s="742"/>
      <c r="BHW2" s="742"/>
      <c r="BHX2" s="742"/>
      <c r="BHY2" s="742"/>
      <c r="BHZ2" s="742"/>
      <c r="BIA2" s="742"/>
      <c r="BIB2" s="742"/>
      <c r="BIC2" s="742"/>
      <c r="BID2" s="742"/>
      <c r="BIE2" s="742"/>
      <c r="BIF2" s="742"/>
      <c r="BIG2" s="742"/>
      <c r="BIH2" s="742"/>
      <c r="BII2" s="742"/>
      <c r="BIJ2" s="742"/>
      <c r="BIK2" s="742"/>
      <c r="BIL2" s="742"/>
      <c r="BIM2" s="742"/>
      <c r="BIN2" s="742"/>
      <c r="BIO2" s="742"/>
      <c r="BIP2" s="742"/>
      <c r="BIQ2" s="742"/>
      <c r="BIR2" s="742"/>
      <c r="BIS2" s="742"/>
      <c r="BIT2" s="742"/>
      <c r="BIU2" s="742"/>
      <c r="BIV2" s="742"/>
      <c r="BIW2" s="742"/>
      <c r="BIX2" s="742"/>
      <c r="BIY2" s="742"/>
      <c r="BIZ2" s="742"/>
      <c r="BJA2" s="742"/>
      <c r="BJB2" s="742"/>
      <c r="BJC2" s="742"/>
      <c r="BJD2" s="742"/>
      <c r="BJE2" s="742"/>
      <c r="BJF2" s="742"/>
      <c r="BJG2" s="742"/>
      <c r="BJH2" s="742"/>
      <c r="BJI2" s="742"/>
      <c r="BJJ2" s="742"/>
      <c r="BJK2" s="742"/>
      <c r="BJL2" s="742"/>
      <c r="BJM2" s="742"/>
      <c r="BJN2" s="742"/>
      <c r="BJO2" s="742"/>
      <c r="BJP2" s="742"/>
      <c r="BJQ2" s="742"/>
      <c r="BJR2" s="742"/>
      <c r="BJS2" s="742"/>
      <c r="BJT2" s="742"/>
      <c r="BJU2" s="742"/>
      <c r="BJV2" s="742"/>
      <c r="BJW2" s="742"/>
      <c r="BJX2" s="742"/>
      <c r="BJY2" s="742"/>
      <c r="BJZ2" s="742"/>
      <c r="BKA2" s="742"/>
      <c r="BKB2" s="742"/>
      <c r="BKC2" s="742"/>
      <c r="BKD2" s="742"/>
      <c r="BKE2" s="742"/>
      <c r="BKF2" s="742"/>
      <c r="BKG2" s="742"/>
      <c r="BKH2" s="742"/>
      <c r="BKI2" s="742"/>
      <c r="BKJ2" s="742"/>
      <c r="BKK2" s="742"/>
      <c r="BKL2" s="742"/>
      <c r="BKM2" s="742"/>
      <c r="BKN2" s="742"/>
      <c r="BKO2" s="742"/>
      <c r="BKP2" s="742"/>
      <c r="BKQ2" s="742"/>
      <c r="BKR2" s="742"/>
      <c r="BKS2" s="742"/>
      <c r="BKT2" s="742"/>
      <c r="BKU2" s="742"/>
      <c r="BKV2" s="742"/>
      <c r="BKW2" s="742"/>
      <c r="BKX2" s="742"/>
      <c r="BKY2" s="742"/>
      <c r="BKZ2" s="742"/>
      <c r="BLA2" s="742"/>
      <c r="BLB2" s="742"/>
      <c r="BLC2" s="742"/>
      <c r="BLD2" s="742"/>
      <c r="BLE2" s="742"/>
      <c r="BLF2" s="742"/>
      <c r="BLG2" s="742"/>
      <c r="BLH2" s="742"/>
      <c r="BLI2" s="742"/>
      <c r="BLJ2" s="742"/>
      <c r="BLK2" s="742"/>
      <c r="BLL2" s="742"/>
      <c r="BLM2" s="742"/>
      <c r="BLN2" s="742"/>
      <c r="BLO2" s="742"/>
      <c r="BLP2" s="742"/>
      <c r="BLQ2" s="742"/>
      <c r="BLR2" s="742"/>
      <c r="BLS2" s="742"/>
      <c r="BLT2" s="742"/>
      <c r="BLU2" s="742"/>
      <c r="BLV2" s="742"/>
      <c r="BLW2" s="742"/>
      <c r="BLX2" s="742"/>
      <c r="BLY2" s="742"/>
      <c r="BLZ2" s="742"/>
      <c r="BMA2" s="742"/>
      <c r="BMB2" s="742"/>
      <c r="BMC2" s="742"/>
      <c r="BMD2" s="742"/>
      <c r="BME2" s="742"/>
      <c r="BMF2" s="742"/>
      <c r="BMG2" s="742"/>
      <c r="BMH2" s="742"/>
      <c r="BMI2" s="742"/>
      <c r="BMJ2" s="742"/>
      <c r="BMK2" s="742"/>
      <c r="BML2" s="742"/>
      <c r="BMM2" s="742"/>
      <c r="BMN2" s="742"/>
      <c r="BMO2" s="742"/>
      <c r="BMP2" s="742"/>
      <c r="BMQ2" s="742"/>
      <c r="BMR2" s="742"/>
      <c r="BMS2" s="742"/>
      <c r="BMT2" s="742"/>
      <c r="BMU2" s="742"/>
      <c r="BMV2" s="742"/>
      <c r="BMW2" s="742"/>
      <c r="BMX2" s="742"/>
      <c r="BMY2" s="742"/>
      <c r="BMZ2" s="742"/>
      <c r="BNA2" s="742"/>
      <c r="BNB2" s="742"/>
      <c r="BNC2" s="742"/>
      <c r="BND2" s="742"/>
      <c r="BNE2" s="742"/>
      <c r="BNF2" s="742"/>
      <c r="BNG2" s="742"/>
      <c r="BNH2" s="742"/>
      <c r="BNI2" s="742"/>
      <c r="BNJ2" s="742"/>
      <c r="BNK2" s="742"/>
      <c r="BNL2" s="742"/>
      <c r="BNM2" s="742"/>
      <c r="BNN2" s="742"/>
      <c r="BNO2" s="742"/>
      <c r="BNP2" s="742"/>
      <c r="BNQ2" s="742"/>
      <c r="BNR2" s="742"/>
      <c r="BNS2" s="742"/>
      <c r="BNT2" s="742"/>
      <c r="BNU2" s="742"/>
      <c r="BNV2" s="742"/>
      <c r="BNW2" s="742"/>
      <c r="BNX2" s="742"/>
      <c r="BNY2" s="742"/>
      <c r="BNZ2" s="742"/>
      <c r="BOA2" s="742"/>
      <c r="BOB2" s="742"/>
      <c r="BOC2" s="742"/>
      <c r="BOD2" s="742"/>
      <c r="BOE2" s="742"/>
      <c r="BOF2" s="742"/>
      <c r="BOG2" s="742"/>
      <c r="BOH2" s="742"/>
      <c r="BOI2" s="742"/>
      <c r="BOJ2" s="742"/>
      <c r="BOK2" s="742"/>
      <c r="BOL2" s="742"/>
      <c r="BOM2" s="742"/>
      <c r="BON2" s="742"/>
      <c r="BOO2" s="742"/>
      <c r="BOP2" s="742"/>
      <c r="BOQ2" s="742"/>
      <c r="BOR2" s="742"/>
      <c r="BOS2" s="742"/>
      <c r="BOT2" s="742"/>
      <c r="BOU2" s="742"/>
      <c r="BOV2" s="742"/>
      <c r="BOW2" s="742"/>
      <c r="BOX2" s="742"/>
      <c r="BOY2" s="742"/>
      <c r="BOZ2" s="742"/>
      <c r="BPA2" s="742"/>
      <c r="BPB2" s="742"/>
      <c r="BPC2" s="742"/>
      <c r="BPD2" s="742"/>
      <c r="BPE2" s="742"/>
      <c r="BPF2" s="742"/>
      <c r="BPG2" s="742"/>
      <c r="BPH2" s="742"/>
      <c r="BPI2" s="742"/>
      <c r="BPJ2" s="742"/>
      <c r="BPK2" s="742"/>
      <c r="BPL2" s="742"/>
      <c r="BPM2" s="742"/>
      <c r="BPN2" s="742"/>
      <c r="BPO2" s="742"/>
      <c r="BPP2" s="742"/>
      <c r="BPQ2" s="742"/>
      <c r="BPR2" s="742"/>
      <c r="BPS2" s="742"/>
      <c r="BPT2" s="742"/>
      <c r="BPU2" s="742"/>
      <c r="BPV2" s="742"/>
      <c r="BPW2" s="742"/>
      <c r="BPX2" s="742"/>
      <c r="BPY2" s="742"/>
      <c r="BPZ2" s="742"/>
      <c r="BQA2" s="742"/>
      <c r="BQB2" s="742"/>
      <c r="BQC2" s="742"/>
      <c r="BQD2" s="742"/>
      <c r="BQE2" s="742"/>
      <c r="BQF2" s="742"/>
      <c r="BQG2" s="742"/>
      <c r="BQH2" s="742"/>
      <c r="BQI2" s="742"/>
      <c r="BQJ2" s="742"/>
      <c r="BQK2" s="742"/>
      <c r="BQL2" s="742"/>
      <c r="BQM2" s="742"/>
      <c r="BQN2" s="742"/>
      <c r="BQO2" s="742"/>
      <c r="BQP2" s="742"/>
      <c r="BQQ2" s="742"/>
      <c r="BQR2" s="742"/>
      <c r="BQS2" s="742"/>
      <c r="BQT2" s="742"/>
      <c r="BQU2" s="742"/>
      <c r="BQV2" s="742"/>
      <c r="BQW2" s="742"/>
      <c r="BQX2" s="742"/>
      <c r="BQY2" s="742"/>
      <c r="BQZ2" s="742"/>
      <c r="BRA2" s="742"/>
      <c r="BRB2" s="742"/>
      <c r="BRC2" s="742"/>
      <c r="BRD2" s="742"/>
      <c r="BRE2" s="742"/>
      <c r="BRF2" s="742"/>
      <c r="BRG2" s="742"/>
      <c r="BRH2" s="742"/>
      <c r="BRI2" s="742"/>
      <c r="BRJ2" s="742"/>
      <c r="BRK2" s="742"/>
      <c r="BRL2" s="742"/>
      <c r="BRM2" s="742"/>
      <c r="BRN2" s="742"/>
      <c r="BRO2" s="742"/>
      <c r="BRP2" s="742"/>
      <c r="BRQ2" s="742"/>
      <c r="BRR2" s="742"/>
      <c r="BRS2" s="742"/>
      <c r="BRT2" s="742"/>
      <c r="BRU2" s="742"/>
      <c r="BRV2" s="742"/>
      <c r="BRW2" s="742"/>
      <c r="BRX2" s="742"/>
      <c r="BRY2" s="742"/>
      <c r="BRZ2" s="742"/>
      <c r="BSA2" s="742"/>
      <c r="BSB2" s="742"/>
      <c r="BSC2" s="742"/>
      <c r="BSD2" s="742"/>
      <c r="BSE2" s="742"/>
      <c r="BSF2" s="742"/>
      <c r="BSG2" s="742"/>
      <c r="BSH2" s="742"/>
      <c r="BSI2" s="742"/>
      <c r="BSJ2" s="742"/>
      <c r="BSK2" s="742"/>
      <c r="BSL2" s="742"/>
      <c r="BSM2" s="742"/>
      <c r="BSN2" s="742"/>
      <c r="BSO2" s="742"/>
      <c r="BSP2" s="742"/>
      <c r="BSQ2" s="742"/>
      <c r="BSR2" s="742"/>
      <c r="BSS2" s="742"/>
      <c r="BST2" s="742"/>
      <c r="BSU2" s="742"/>
      <c r="BSV2" s="742"/>
      <c r="BSW2" s="742"/>
      <c r="BSX2" s="742"/>
      <c r="BSY2" s="742"/>
      <c r="BSZ2" s="742"/>
      <c r="BTA2" s="742"/>
      <c r="BTB2" s="742"/>
      <c r="BTC2" s="742"/>
      <c r="BTD2" s="742"/>
      <c r="BTE2" s="742"/>
      <c r="BTF2" s="742"/>
      <c r="BTG2" s="742"/>
      <c r="BTH2" s="742"/>
      <c r="BTI2" s="742"/>
      <c r="BTJ2" s="742"/>
      <c r="BTK2" s="742"/>
      <c r="BTL2" s="742"/>
      <c r="BTM2" s="742"/>
      <c r="BTN2" s="742"/>
      <c r="BTO2" s="742"/>
      <c r="BTP2" s="742"/>
      <c r="BTQ2" s="742"/>
      <c r="BTR2" s="742"/>
      <c r="BTS2" s="742"/>
      <c r="BTT2" s="742"/>
      <c r="BTU2" s="742"/>
      <c r="BTV2" s="742"/>
      <c r="BTW2" s="742"/>
      <c r="BTX2" s="742"/>
      <c r="BTY2" s="742"/>
      <c r="BTZ2" s="742"/>
      <c r="BUA2" s="742"/>
      <c r="BUB2" s="742"/>
      <c r="BUC2" s="742"/>
      <c r="BUD2" s="742"/>
      <c r="BUE2" s="742"/>
      <c r="BUF2" s="742"/>
      <c r="BUG2" s="742"/>
      <c r="BUH2" s="742"/>
      <c r="BUI2" s="742"/>
      <c r="BUJ2" s="742"/>
      <c r="BUK2" s="742"/>
      <c r="BUL2" s="742"/>
      <c r="BUM2" s="742"/>
      <c r="BUN2" s="742"/>
      <c r="BUO2" s="742"/>
      <c r="BUP2" s="742"/>
      <c r="BUQ2" s="742"/>
      <c r="BUR2" s="742"/>
      <c r="BUS2" s="742"/>
      <c r="BUT2" s="742"/>
      <c r="BUU2" s="742"/>
      <c r="BUV2" s="742"/>
      <c r="BUW2" s="742"/>
      <c r="BUX2" s="742"/>
      <c r="BUY2" s="742"/>
      <c r="BUZ2" s="742"/>
      <c r="BVA2" s="742"/>
      <c r="BVB2" s="742"/>
      <c r="BVC2" s="742"/>
      <c r="BVD2" s="742"/>
      <c r="BVE2" s="742"/>
      <c r="BVF2" s="742"/>
      <c r="BVG2" s="742"/>
      <c r="BVH2" s="742"/>
      <c r="BVI2" s="742"/>
      <c r="BVJ2" s="742"/>
      <c r="BVK2" s="742"/>
      <c r="BVL2" s="742"/>
      <c r="BVM2" s="742"/>
      <c r="BVN2" s="742"/>
      <c r="BVO2" s="742"/>
      <c r="BVP2" s="742"/>
      <c r="BVQ2" s="742"/>
      <c r="BVR2" s="742"/>
      <c r="BVS2" s="742"/>
      <c r="BVT2" s="742"/>
      <c r="BVU2" s="742"/>
      <c r="BVV2" s="742"/>
      <c r="BVW2" s="742"/>
      <c r="BVX2" s="742"/>
      <c r="BVY2" s="742"/>
      <c r="BVZ2" s="742"/>
      <c r="BWA2" s="742"/>
      <c r="BWB2" s="742"/>
      <c r="BWC2" s="742"/>
      <c r="BWD2" s="742"/>
      <c r="BWE2" s="742"/>
      <c r="BWF2" s="742"/>
      <c r="BWG2" s="742"/>
      <c r="BWH2" s="742"/>
      <c r="BWI2" s="742"/>
      <c r="BWJ2" s="742"/>
      <c r="BWK2" s="742"/>
      <c r="BWL2" s="742"/>
      <c r="BWM2" s="742"/>
      <c r="BWN2" s="742"/>
      <c r="BWO2" s="742"/>
      <c r="BWP2" s="742"/>
      <c r="BWQ2" s="742"/>
      <c r="BWR2" s="742"/>
      <c r="BWS2" s="742"/>
      <c r="BWT2" s="742"/>
      <c r="BWU2" s="742"/>
      <c r="BWV2" s="742"/>
      <c r="BWW2" s="742"/>
      <c r="BWX2" s="742"/>
      <c r="BWY2" s="742"/>
      <c r="BWZ2" s="742"/>
      <c r="BXA2" s="742"/>
      <c r="BXB2" s="742"/>
      <c r="BXC2" s="742"/>
      <c r="BXD2" s="742"/>
      <c r="BXE2" s="742"/>
      <c r="BXF2" s="742"/>
      <c r="BXG2" s="742"/>
      <c r="BXH2" s="742"/>
      <c r="BXI2" s="742"/>
      <c r="BXJ2" s="742"/>
      <c r="BXK2" s="742"/>
      <c r="BXL2" s="742"/>
      <c r="BXM2" s="742"/>
      <c r="BXN2" s="742"/>
      <c r="BXO2" s="742"/>
      <c r="BXP2" s="742"/>
      <c r="BXQ2" s="742"/>
      <c r="BXR2" s="742"/>
      <c r="BXS2" s="742"/>
      <c r="BXT2" s="742"/>
      <c r="BXU2" s="742"/>
      <c r="BXV2" s="742"/>
      <c r="BXW2" s="742"/>
      <c r="BXX2" s="742"/>
      <c r="BXY2" s="742"/>
      <c r="BXZ2" s="742"/>
      <c r="BYA2" s="742"/>
      <c r="BYB2" s="742"/>
      <c r="BYC2" s="742"/>
      <c r="BYD2" s="742"/>
      <c r="BYE2" s="742"/>
      <c r="BYF2" s="742"/>
      <c r="BYG2" s="742"/>
      <c r="BYH2" s="742"/>
      <c r="BYI2" s="742"/>
      <c r="BYJ2" s="742"/>
      <c r="BYK2" s="742"/>
      <c r="BYL2" s="742"/>
      <c r="BYM2" s="742"/>
      <c r="BYN2" s="742"/>
      <c r="BYO2" s="742"/>
      <c r="BYP2" s="742"/>
      <c r="BYQ2" s="742"/>
      <c r="BYR2" s="742"/>
      <c r="BYS2" s="742"/>
      <c r="BYT2" s="742"/>
      <c r="BYU2" s="742"/>
      <c r="BYV2" s="742"/>
      <c r="BYW2" s="742"/>
      <c r="BYX2" s="742"/>
      <c r="BYY2" s="742"/>
      <c r="BYZ2" s="742"/>
      <c r="BZA2" s="742"/>
      <c r="BZB2" s="742"/>
      <c r="BZC2" s="742"/>
      <c r="BZD2" s="742"/>
      <c r="BZE2" s="742"/>
      <c r="BZF2" s="742"/>
      <c r="BZG2" s="742"/>
      <c r="BZH2" s="742"/>
      <c r="BZI2" s="742"/>
      <c r="BZJ2" s="742"/>
      <c r="BZK2" s="742"/>
      <c r="BZL2" s="742"/>
      <c r="BZM2" s="742"/>
      <c r="BZN2" s="742"/>
      <c r="BZO2" s="742"/>
      <c r="BZP2" s="742"/>
      <c r="BZQ2" s="742"/>
      <c r="BZR2" s="742"/>
      <c r="BZS2" s="742"/>
      <c r="BZT2" s="742"/>
      <c r="BZU2" s="742"/>
      <c r="BZV2" s="742"/>
      <c r="BZW2" s="742"/>
      <c r="BZX2" s="742"/>
      <c r="BZY2" s="742"/>
      <c r="BZZ2" s="742"/>
      <c r="CAA2" s="742"/>
      <c r="CAB2" s="742"/>
      <c r="CAC2" s="742"/>
      <c r="CAD2" s="742"/>
      <c r="CAE2" s="742"/>
      <c r="CAF2" s="742"/>
      <c r="CAG2" s="742"/>
      <c r="CAH2" s="742"/>
      <c r="CAI2" s="742"/>
      <c r="CAJ2" s="742"/>
      <c r="CAK2" s="742"/>
      <c r="CAL2" s="742"/>
      <c r="CAM2" s="742"/>
      <c r="CAN2" s="742"/>
      <c r="CAO2" s="742"/>
      <c r="CAP2" s="742"/>
      <c r="CAQ2" s="742"/>
      <c r="CAR2" s="742"/>
      <c r="CAS2" s="742"/>
      <c r="CAT2" s="742"/>
      <c r="CAU2" s="742"/>
      <c r="CAV2" s="742"/>
      <c r="CAW2" s="742"/>
      <c r="CAX2" s="742"/>
      <c r="CAY2" s="742"/>
      <c r="CAZ2" s="742"/>
      <c r="CBA2" s="742"/>
      <c r="CBB2" s="742"/>
      <c r="CBC2" s="742"/>
      <c r="CBD2" s="742"/>
      <c r="CBE2" s="742"/>
      <c r="CBF2" s="742"/>
      <c r="CBG2" s="742"/>
      <c r="CBH2" s="742"/>
      <c r="CBI2" s="742"/>
      <c r="CBJ2" s="742"/>
      <c r="CBK2" s="742"/>
      <c r="CBL2" s="742"/>
      <c r="CBM2" s="742"/>
      <c r="CBN2" s="742"/>
      <c r="CBO2" s="742"/>
      <c r="CBP2" s="742"/>
      <c r="CBQ2" s="742"/>
      <c r="CBR2" s="742"/>
      <c r="CBS2" s="742"/>
      <c r="CBT2" s="742"/>
      <c r="CBU2" s="742"/>
      <c r="CBV2" s="742"/>
      <c r="CBW2" s="742"/>
      <c r="CBX2" s="742"/>
      <c r="CBY2" s="742"/>
      <c r="CBZ2" s="742"/>
      <c r="CCA2" s="742"/>
      <c r="CCB2" s="742"/>
      <c r="CCC2" s="742"/>
      <c r="CCD2" s="742"/>
      <c r="CCE2" s="742"/>
      <c r="CCF2" s="742"/>
      <c r="CCG2" s="742"/>
      <c r="CCH2" s="742"/>
      <c r="CCI2" s="742"/>
      <c r="CCJ2" s="742"/>
      <c r="CCK2" s="742"/>
      <c r="CCL2" s="742"/>
      <c r="CCM2" s="742"/>
      <c r="CCN2" s="742"/>
      <c r="CCO2" s="742"/>
      <c r="CCP2" s="742"/>
      <c r="CCQ2" s="742"/>
      <c r="CCR2" s="742"/>
      <c r="CCS2" s="742"/>
      <c r="CCT2" s="742"/>
      <c r="CCU2" s="742"/>
      <c r="CCV2" s="742"/>
      <c r="CCW2" s="742"/>
      <c r="CCX2" s="742"/>
      <c r="CCY2" s="742"/>
      <c r="CCZ2" s="742"/>
      <c r="CDA2" s="742"/>
      <c r="CDB2" s="742"/>
      <c r="CDC2" s="742"/>
      <c r="CDD2" s="742"/>
      <c r="CDE2" s="742"/>
      <c r="CDF2" s="742"/>
      <c r="CDG2" s="742"/>
      <c r="CDH2" s="742"/>
      <c r="CDI2" s="742"/>
      <c r="CDJ2" s="742"/>
      <c r="CDK2" s="742"/>
      <c r="CDL2" s="742"/>
      <c r="CDM2" s="742"/>
      <c r="CDN2" s="742"/>
      <c r="CDO2" s="742"/>
      <c r="CDP2" s="742"/>
      <c r="CDQ2" s="742"/>
      <c r="CDR2" s="742"/>
      <c r="CDS2" s="742"/>
      <c r="CDT2" s="742"/>
      <c r="CDU2" s="742"/>
      <c r="CDV2" s="742"/>
      <c r="CDW2" s="742"/>
      <c r="CDX2" s="742"/>
      <c r="CDY2" s="742"/>
      <c r="CDZ2" s="742"/>
      <c r="CEA2" s="742"/>
      <c r="CEB2" s="742"/>
      <c r="CEC2" s="742"/>
      <c r="CED2" s="742"/>
      <c r="CEE2" s="742"/>
      <c r="CEF2" s="742"/>
      <c r="CEG2" s="742"/>
      <c r="CEH2" s="742"/>
      <c r="CEI2" s="742"/>
      <c r="CEJ2" s="742"/>
      <c r="CEK2" s="742"/>
      <c r="CEL2" s="742"/>
      <c r="CEM2" s="742"/>
      <c r="CEN2" s="742"/>
      <c r="CEO2" s="742"/>
      <c r="CEP2" s="742"/>
      <c r="CEQ2" s="742"/>
      <c r="CER2" s="742"/>
      <c r="CES2" s="742"/>
      <c r="CET2" s="742"/>
      <c r="CEU2" s="742"/>
      <c r="CEV2" s="742"/>
      <c r="CEW2" s="742"/>
      <c r="CEX2" s="742"/>
      <c r="CEY2" s="742"/>
      <c r="CEZ2" s="742"/>
      <c r="CFA2" s="742"/>
      <c r="CFB2" s="742"/>
      <c r="CFC2" s="742"/>
      <c r="CFD2" s="742"/>
      <c r="CFE2" s="742"/>
      <c r="CFF2" s="742"/>
      <c r="CFG2" s="742"/>
      <c r="CFH2" s="742"/>
      <c r="CFI2" s="742"/>
      <c r="CFJ2" s="742"/>
      <c r="CFK2" s="742"/>
      <c r="CFL2" s="742"/>
      <c r="CFM2" s="742"/>
      <c r="CFN2" s="742"/>
      <c r="CFO2" s="742"/>
      <c r="CFP2" s="742"/>
      <c r="CFQ2" s="742"/>
      <c r="CFR2" s="742"/>
      <c r="CFS2" s="742"/>
      <c r="CFT2" s="742"/>
      <c r="CFU2" s="742"/>
      <c r="CFV2" s="742"/>
      <c r="CFW2" s="742"/>
      <c r="CFX2" s="742"/>
      <c r="CFY2" s="742"/>
      <c r="CFZ2" s="742"/>
      <c r="CGA2" s="742"/>
      <c r="CGB2" s="742"/>
      <c r="CGC2" s="742"/>
      <c r="CGD2" s="742"/>
      <c r="CGE2" s="742"/>
      <c r="CGF2" s="742"/>
      <c r="CGG2" s="742"/>
      <c r="CGH2" s="742"/>
      <c r="CGI2" s="742"/>
      <c r="CGJ2" s="742"/>
      <c r="CGK2" s="742"/>
      <c r="CGL2" s="742"/>
      <c r="CGM2" s="742"/>
      <c r="CGN2" s="742"/>
      <c r="CGO2" s="742"/>
      <c r="CGP2" s="742"/>
      <c r="CGQ2" s="742"/>
      <c r="CGR2" s="742"/>
      <c r="CGS2" s="742"/>
      <c r="CGT2" s="742"/>
      <c r="CGU2" s="742"/>
      <c r="CGV2" s="742"/>
      <c r="CGW2" s="742"/>
      <c r="CGX2" s="742"/>
      <c r="CGY2" s="742"/>
      <c r="CGZ2" s="742"/>
      <c r="CHA2" s="742"/>
      <c r="CHB2" s="742"/>
      <c r="CHC2" s="742"/>
      <c r="CHD2" s="742"/>
      <c r="CHE2" s="742"/>
      <c r="CHF2" s="742"/>
      <c r="CHG2" s="742"/>
      <c r="CHH2" s="742"/>
      <c r="CHI2" s="742"/>
      <c r="CHJ2" s="742"/>
      <c r="CHK2" s="742"/>
      <c r="CHL2" s="742"/>
      <c r="CHM2" s="742"/>
      <c r="CHN2" s="742"/>
      <c r="CHO2" s="742"/>
      <c r="CHP2" s="742"/>
      <c r="CHQ2" s="742"/>
      <c r="CHR2" s="742"/>
      <c r="CHS2" s="742"/>
      <c r="CHT2" s="742"/>
      <c r="CHU2" s="742"/>
      <c r="CHV2" s="742"/>
      <c r="CHW2" s="742"/>
      <c r="CHX2" s="742"/>
      <c r="CHY2" s="742"/>
      <c r="CHZ2" s="742"/>
      <c r="CIA2" s="742"/>
      <c r="CIB2" s="742"/>
      <c r="CIC2" s="742"/>
      <c r="CID2" s="742"/>
      <c r="CIE2" s="742"/>
      <c r="CIF2" s="742"/>
      <c r="CIG2" s="742"/>
      <c r="CIH2" s="742"/>
      <c r="CII2" s="742"/>
      <c r="CIJ2" s="742"/>
      <c r="CIK2" s="742"/>
      <c r="CIL2" s="742"/>
      <c r="CIM2" s="742"/>
      <c r="CIN2" s="742"/>
      <c r="CIO2" s="742"/>
      <c r="CIP2" s="742"/>
      <c r="CIQ2" s="742"/>
      <c r="CIR2" s="742"/>
      <c r="CIS2" s="742"/>
      <c r="CIT2" s="742"/>
      <c r="CIU2" s="742"/>
      <c r="CIV2" s="742"/>
      <c r="CIW2" s="742"/>
      <c r="CIX2" s="742"/>
      <c r="CIY2" s="742"/>
      <c r="CIZ2" s="742"/>
      <c r="CJA2" s="742"/>
      <c r="CJB2" s="742"/>
      <c r="CJC2" s="742"/>
      <c r="CJD2" s="742"/>
      <c r="CJE2" s="742"/>
      <c r="CJF2" s="742"/>
      <c r="CJG2" s="742"/>
      <c r="CJH2" s="742"/>
      <c r="CJI2" s="742"/>
      <c r="CJJ2" s="742"/>
      <c r="CJK2" s="742"/>
      <c r="CJL2" s="742"/>
      <c r="CJM2" s="742"/>
      <c r="CJN2" s="742"/>
      <c r="CJO2" s="742"/>
      <c r="CJP2" s="742"/>
      <c r="CJQ2" s="742"/>
      <c r="CJR2" s="742"/>
      <c r="CJS2" s="742"/>
      <c r="CJT2" s="742"/>
      <c r="CJU2" s="742"/>
      <c r="CJV2" s="742"/>
      <c r="CJW2" s="742"/>
      <c r="CJX2" s="742"/>
      <c r="CJY2" s="742"/>
      <c r="CJZ2" s="742"/>
      <c r="CKA2" s="742"/>
      <c r="CKB2" s="742"/>
      <c r="CKC2" s="742"/>
      <c r="CKD2" s="742"/>
      <c r="CKE2" s="742"/>
      <c r="CKF2" s="742"/>
      <c r="CKG2" s="742"/>
      <c r="CKH2" s="742"/>
      <c r="CKI2" s="742"/>
      <c r="CKJ2" s="742"/>
      <c r="CKK2" s="742"/>
      <c r="CKL2" s="742"/>
      <c r="CKM2" s="742"/>
      <c r="CKN2" s="742"/>
      <c r="CKO2" s="742"/>
      <c r="CKP2" s="742"/>
      <c r="CKQ2" s="742"/>
      <c r="CKR2" s="742"/>
      <c r="CKS2" s="742"/>
      <c r="CKT2" s="742"/>
      <c r="CKU2" s="742"/>
      <c r="CKV2" s="742"/>
      <c r="CKW2" s="742"/>
      <c r="CKX2" s="742"/>
      <c r="CKY2" s="742"/>
      <c r="CKZ2" s="742"/>
      <c r="CLA2" s="742"/>
      <c r="CLB2" s="742"/>
      <c r="CLC2" s="742"/>
      <c r="CLD2" s="742"/>
      <c r="CLE2" s="742"/>
      <c r="CLF2" s="742"/>
      <c r="CLG2" s="742"/>
      <c r="CLH2" s="742"/>
      <c r="CLI2" s="742"/>
      <c r="CLJ2" s="742"/>
      <c r="CLK2" s="742"/>
      <c r="CLL2" s="742"/>
      <c r="CLM2" s="742"/>
      <c r="CLN2" s="742"/>
      <c r="CLO2" s="742"/>
      <c r="CLP2" s="742"/>
      <c r="CLQ2" s="742"/>
      <c r="CLR2" s="742"/>
      <c r="CLS2" s="742"/>
      <c r="CLT2" s="742"/>
      <c r="CLU2" s="742"/>
      <c r="CLV2" s="742"/>
      <c r="CLW2" s="742"/>
      <c r="CLX2" s="742"/>
      <c r="CLY2" s="742"/>
      <c r="CLZ2" s="742"/>
      <c r="CMA2" s="742"/>
      <c r="CMB2" s="742"/>
      <c r="CMC2" s="742"/>
      <c r="CMD2" s="742"/>
      <c r="CME2" s="742"/>
      <c r="CMF2" s="742"/>
      <c r="CMG2" s="742"/>
      <c r="CMH2" s="742"/>
      <c r="CMI2" s="742"/>
      <c r="CMJ2" s="742"/>
      <c r="CMK2" s="742"/>
      <c r="CML2" s="742"/>
      <c r="CMM2" s="742"/>
      <c r="CMN2" s="742"/>
      <c r="CMO2" s="742"/>
      <c r="CMP2" s="742"/>
      <c r="CMQ2" s="742"/>
      <c r="CMR2" s="742"/>
      <c r="CMS2" s="742"/>
      <c r="CMT2" s="742"/>
      <c r="CMU2" s="742"/>
      <c r="CMV2" s="742"/>
      <c r="CMW2" s="742"/>
      <c r="CMX2" s="742"/>
      <c r="CMY2" s="742"/>
      <c r="CMZ2" s="742"/>
      <c r="CNA2" s="742"/>
      <c r="CNB2" s="742"/>
      <c r="CNC2" s="742"/>
      <c r="CND2" s="742"/>
      <c r="CNE2" s="742"/>
      <c r="CNF2" s="742"/>
      <c r="CNG2" s="742"/>
      <c r="CNH2" s="742"/>
      <c r="CNI2" s="742"/>
      <c r="CNJ2" s="742"/>
      <c r="CNK2" s="742"/>
      <c r="CNL2" s="742"/>
      <c r="CNM2" s="742"/>
      <c r="CNN2" s="742"/>
      <c r="CNO2" s="742"/>
      <c r="CNP2" s="742"/>
      <c r="CNQ2" s="742"/>
      <c r="CNR2" s="742"/>
      <c r="CNS2" s="742"/>
      <c r="CNT2" s="742"/>
      <c r="CNU2" s="742"/>
      <c r="CNV2" s="742"/>
      <c r="CNW2" s="742"/>
      <c r="CNX2" s="742"/>
      <c r="CNY2" s="742"/>
      <c r="CNZ2" s="742"/>
      <c r="COA2" s="742"/>
      <c r="COB2" s="742"/>
      <c r="COC2" s="742"/>
      <c r="COD2" s="742"/>
      <c r="COE2" s="742"/>
      <c r="COF2" s="742"/>
      <c r="COG2" s="742"/>
      <c r="COH2" s="742"/>
      <c r="COI2" s="742"/>
      <c r="COJ2" s="742"/>
      <c r="COK2" s="742"/>
      <c r="COL2" s="742"/>
      <c r="COM2" s="742"/>
      <c r="CON2" s="742"/>
      <c r="COO2" s="742"/>
      <c r="COP2" s="742"/>
      <c r="COQ2" s="742"/>
      <c r="COR2" s="742"/>
      <c r="COS2" s="742"/>
      <c r="COT2" s="742"/>
      <c r="COU2" s="742"/>
      <c r="COV2" s="742"/>
      <c r="COW2" s="742"/>
      <c r="COX2" s="742"/>
      <c r="COY2" s="742"/>
      <c r="COZ2" s="742"/>
      <c r="CPA2" s="742"/>
      <c r="CPB2" s="742"/>
      <c r="CPC2" s="742"/>
      <c r="CPD2" s="742"/>
      <c r="CPE2" s="742"/>
      <c r="CPF2" s="742"/>
      <c r="CPG2" s="742"/>
      <c r="CPH2" s="742"/>
      <c r="CPI2" s="742"/>
      <c r="CPJ2" s="742"/>
      <c r="CPK2" s="742"/>
      <c r="CPL2" s="742"/>
      <c r="CPM2" s="742"/>
      <c r="CPN2" s="742"/>
      <c r="CPO2" s="742"/>
      <c r="CPP2" s="742"/>
      <c r="CPQ2" s="742"/>
      <c r="CPR2" s="742"/>
      <c r="CPS2" s="742"/>
      <c r="CPT2" s="742"/>
      <c r="CPU2" s="742"/>
      <c r="CPV2" s="742"/>
      <c r="CPW2" s="742"/>
      <c r="CPX2" s="742"/>
      <c r="CPY2" s="742"/>
      <c r="CPZ2" s="742"/>
      <c r="CQA2" s="742"/>
      <c r="CQB2" s="742"/>
      <c r="CQC2" s="742"/>
      <c r="CQD2" s="742"/>
      <c r="CQE2" s="742"/>
      <c r="CQF2" s="742"/>
      <c r="CQG2" s="742"/>
      <c r="CQH2" s="742"/>
      <c r="CQI2" s="742"/>
      <c r="CQJ2" s="742"/>
      <c r="CQK2" s="742"/>
      <c r="CQL2" s="742"/>
      <c r="CQM2" s="742"/>
      <c r="CQN2" s="742"/>
      <c r="CQO2" s="742"/>
      <c r="CQP2" s="742"/>
      <c r="CQQ2" s="742"/>
      <c r="CQR2" s="742"/>
      <c r="CQS2" s="742"/>
      <c r="CQT2" s="742"/>
      <c r="CQU2" s="742"/>
      <c r="CQV2" s="742"/>
      <c r="CQW2" s="742"/>
      <c r="CQX2" s="742"/>
      <c r="CQY2" s="742"/>
      <c r="CQZ2" s="742"/>
      <c r="CRA2" s="742"/>
      <c r="CRB2" s="742"/>
      <c r="CRC2" s="742"/>
      <c r="CRD2" s="742"/>
      <c r="CRE2" s="742"/>
      <c r="CRF2" s="742"/>
      <c r="CRG2" s="742"/>
      <c r="CRH2" s="742"/>
      <c r="CRI2" s="742"/>
      <c r="CRJ2" s="742"/>
      <c r="CRK2" s="742"/>
      <c r="CRL2" s="742"/>
      <c r="CRM2" s="742"/>
      <c r="CRN2" s="742"/>
      <c r="CRO2" s="742"/>
      <c r="CRP2" s="742"/>
      <c r="CRQ2" s="742"/>
      <c r="CRR2" s="742"/>
      <c r="CRS2" s="742"/>
      <c r="CRT2" s="742"/>
      <c r="CRU2" s="742"/>
      <c r="CRV2" s="742"/>
      <c r="CRW2" s="742"/>
      <c r="CRX2" s="742"/>
      <c r="CRY2" s="742"/>
      <c r="CRZ2" s="742"/>
      <c r="CSA2" s="742"/>
      <c r="CSB2" s="742"/>
      <c r="CSC2" s="742"/>
      <c r="CSD2" s="742"/>
      <c r="CSE2" s="742"/>
      <c r="CSF2" s="742"/>
      <c r="CSG2" s="742"/>
      <c r="CSH2" s="742"/>
      <c r="CSI2" s="742"/>
      <c r="CSJ2" s="742"/>
      <c r="CSK2" s="742"/>
      <c r="CSL2" s="742"/>
      <c r="CSM2" s="742"/>
      <c r="CSN2" s="742"/>
      <c r="CSO2" s="742"/>
      <c r="CSP2" s="742"/>
      <c r="CSQ2" s="742"/>
      <c r="CSR2" s="742"/>
      <c r="CSS2" s="742"/>
      <c r="CST2" s="742"/>
      <c r="CSU2" s="742"/>
      <c r="CSV2" s="742"/>
      <c r="CSW2" s="742"/>
      <c r="CSX2" s="742"/>
      <c r="CSY2" s="742"/>
      <c r="CSZ2" s="742"/>
      <c r="CTA2" s="742"/>
      <c r="CTB2" s="742"/>
      <c r="CTC2" s="742"/>
      <c r="CTD2" s="742"/>
      <c r="CTE2" s="742"/>
      <c r="CTF2" s="742"/>
      <c r="CTG2" s="742"/>
      <c r="CTH2" s="742"/>
      <c r="CTI2" s="742"/>
      <c r="CTJ2" s="742"/>
      <c r="CTK2" s="742"/>
      <c r="CTL2" s="742"/>
      <c r="CTM2" s="742"/>
      <c r="CTN2" s="742"/>
      <c r="CTO2" s="742"/>
      <c r="CTP2" s="742"/>
      <c r="CTQ2" s="742"/>
      <c r="CTR2" s="742"/>
      <c r="CTS2" s="742"/>
      <c r="CTT2" s="742"/>
      <c r="CTU2" s="742"/>
      <c r="CTV2" s="742"/>
      <c r="CTW2" s="742"/>
      <c r="CTX2" s="742"/>
      <c r="CTY2" s="742"/>
      <c r="CTZ2" s="742"/>
      <c r="CUA2" s="742"/>
      <c r="CUB2" s="742"/>
      <c r="CUC2" s="742"/>
      <c r="CUD2" s="742"/>
      <c r="CUE2" s="742"/>
      <c r="CUF2" s="742"/>
      <c r="CUG2" s="742"/>
      <c r="CUH2" s="742"/>
      <c r="CUI2" s="742"/>
      <c r="CUJ2" s="742"/>
      <c r="CUK2" s="742"/>
      <c r="CUL2" s="742"/>
      <c r="CUM2" s="742"/>
      <c r="CUN2" s="742"/>
      <c r="CUO2" s="742"/>
      <c r="CUP2" s="742"/>
      <c r="CUQ2" s="742"/>
      <c r="CUR2" s="742"/>
      <c r="CUS2" s="742"/>
      <c r="CUT2" s="742"/>
      <c r="CUU2" s="742"/>
      <c r="CUV2" s="742"/>
      <c r="CUW2" s="742"/>
      <c r="CUX2" s="742"/>
      <c r="CUY2" s="742"/>
      <c r="CUZ2" s="742"/>
      <c r="CVA2" s="742"/>
      <c r="CVB2" s="742"/>
      <c r="CVC2" s="742"/>
      <c r="CVD2" s="742"/>
      <c r="CVE2" s="742"/>
      <c r="CVF2" s="742"/>
      <c r="CVG2" s="742"/>
      <c r="CVH2" s="742"/>
      <c r="CVI2" s="742"/>
      <c r="CVJ2" s="742"/>
      <c r="CVK2" s="742"/>
      <c r="CVL2" s="742"/>
      <c r="CVM2" s="742"/>
      <c r="CVN2" s="742"/>
      <c r="CVO2" s="742"/>
      <c r="CVP2" s="742"/>
      <c r="CVQ2" s="742"/>
      <c r="CVR2" s="742"/>
      <c r="CVS2" s="742"/>
      <c r="CVT2" s="742"/>
      <c r="CVU2" s="742"/>
      <c r="CVV2" s="742"/>
      <c r="CVW2" s="742"/>
      <c r="CVX2" s="742"/>
      <c r="CVY2" s="742"/>
      <c r="CVZ2" s="742"/>
      <c r="CWA2" s="742"/>
      <c r="CWB2" s="742"/>
      <c r="CWC2" s="742"/>
      <c r="CWD2" s="742"/>
      <c r="CWE2" s="742"/>
      <c r="CWF2" s="742"/>
      <c r="CWG2" s="742"/>
      <c r="CWH2" s="742"/>
      <c r="CWI2" s="742"/>
      <c r="CWJ2" s="742"/>
      <c r="CWK2" s="742"/>
      <c r="CWL2" s="742"/>
      <c r="CWM2" s="742"/>
      <c r="CWN2" s="742"/>
      <c r="CWO2" s="742"/>
      <c r="CWP2" s="742"/>
      <c r="CWQ2" s="742"/>
      <c r="CWR2" s="742"/>
      <c r="CWS2" s="742"/>
      <c r="CWT2" s="742"/>
      <c r="CWU2" s="742"/>
      <c r="CWV2" s="742"/>
      <c r="CWW2" s="742"/>
      <c r="CWX2" s="742"/>
      <c r="CWY2" s="742"/>
      <c r="CWZ2" s="742"/>
      <c r="CXA2" s="742"/>
      <c r="CXB2" s="742"/>
      <c r="CXC2" s="742"/>
      <c r="CXD2" s="742"/>
      <c r="CXE2" s="742"/>
      <c r="CXF2" s="742"/>
      <c r="CXG2" s="742"/>
      <c r="CXH2" s="742"/>
      <c r="CXI2" s="742"/>
      <c r="CXJ2" s="742"/>
      <c r="CXK2" s="742"/>
      <c r="CXL2" s="742"/>
      <c r="CXM2" s="742"/>
      <c r="CXN2" s="742"/>
      <c r="CXO2" s="742"/>
      <c r="CXP2" s="742"/>
      <c r="CXQ2" s="742"/>
      <c r="CXR2" s="742"/>
      <c r="CXS2" s="742"/>
      <c r="CXT2" s="742"/>
      <c r="CXU2" s="742"/>
      <c r="CXV2" s="742"/>
      <c r="CXW2" s="742"/>
      <c r="CXX2" s="742"/>
      <c r="CXY2" s="742"/>
      <c r="CXZ2" s="742"/>
      <c r="CYA2" s="742"/>
      <c r="CYB2" s="742"/>
      <c r="CYC2" s="742"/>
      <c r="CYD2" s="742"/>
      <c r="CYE2" s="742"/>
      <c r="CYF2" s="742"/>
      <c r="CYG2" s="742"/>
      <c r="CYH2" s="742"/>
      <c r="CYI2" s="742"/>
      <c r="CYJ2" s="742"/>
      <c r="CYK2" s="742"/>
      <c r="CYL2" s="742"/>
      <c r="CYM2" s="742"/>
      <c r="CYN2" s="742"/>
      <c r="CYO2" s="742"/>
      <c r="CYP2" s="742"/>
      <c r="CYQ2" s="742"/>
      <c r="CYR2" s="742"/>
      <c r="CYS2" s="742"/>
      <c r="CYT2" s="742"/>
      <c r="CYU2" s="742"/>
      <c r="CYV2" s="742"/>
      <c r="CYW2" s="742"/>
      <c r="CYX2" s="742"/>
      <c r="CYY2" s="742"/>
      <c r="CYZ2" s="742"/>
      <c r="CZA2" s="742"/>
      <c r="CZB2" s="742"/>
      <c r="CZC2" s="742"/>
      <c r="CZD2" s="742"/>
      <c r="CZE2" s="742"/>
      <c r="CZF2" s="742"/>
      <c r="CZG2" s="742"/>
      <c r="CZH2" s="742"/>
      <c r="CZI2" s="742"/>
      <c r="CZJ2" s="742"/>
      <c r="CZK2" s="742"/>
      <c r="CZL2" s="742"/>
      <c r="CZM2" s="742"/>
      <c r="CZN2" s="742"/>
      <c r="CZO2" s="742"/>
      <c r="CZP2" s="742"/>
      <c r="CZQ2" s="742"/>
      <c r="CZR2" s="742"/>
      <c r="CZS2" s="742"/>
      <c r="CZT2" s="742"/>
      <c r="CZU2" s="742"/>
      <c r="CZV2" s="742"/>
      <c r="CZW2" s="742"/>
      <c r="CZX2" s="742"/>
      <c r="CZY2" s="742"/>
      <c r="CZZ2" s="742"/>
      <c r="DAA2" s="742"/>
      <c r="DAB2" s="742"/>
      <c r="DAC2" s="742"/>
      <c r="DAD2" s="742"/>
      <c r="DAE2" s="742"/>
      <c r="DAF2" s="742"/>
      <c r="DAG2" s="742"/>
      <c r="DAH2" s="742"/>
      <c r="DAI2" s="742"/>
      <c r="DAJ2" s="742"/>
      <c r="DAK2" s="742"/>
      <c r="DAL2" s="742"/>
      <c r="DAM2" s="742"/>
      <c r="DAN2" s="742"/>
      <c r="DAO2" s="742"/>
      <c r="DAP2" s="742"/>
      <c r="DAQ2" s="742"/>
      <c r="DAR2" s="742"/>
      <c r="DAS2" s="742"/>
      <c r="DAT2" s="742"/>
      <c r="DAU2" s="742"/>
      <c r="DAV2" s="742"/>
      <c r="DAW2" s="742"/>
      <c r="DAX2" s="742"/>
      <c r="DAY2" s="742"/>
      <c r="DAZ2" s="742"/>
      <c r="DBA2" s="742"/>
      <c r="DBB2" s="742"/>
      <c r="DBC2" s="742"/>
      <c r="DBD2" s="742"/>
      <c r="DBE2" s="742"/>
      <c r="DBF2" s="742"/>
      <c r="DBG2" s="742"/>
      <c r="DBH2" s="742"/>
      <c r="DBI2" s="742"/>
      <c r="DBJ2" s="742"/>
      <c r="DBK2" s="742"/>
      <c r="DBL2" s="742"/>
      <c r="DBM2" s="742"/>
      <c r="DBN2" s="742"/>
      <c r="DBO2" s="742"/>
      <c r="DBP2" s="742"/>
      <c r="DBQ2" s="742"/>
      <c r="DBR2" s="742"/>
      <c r="DBS2" s="742"/>
      <c r="DBT2" s="742"/>
      <c r="DBU2" s="742"/>
      <c r="DBV2" s="742"/>
      <c r="DBW2" s="742"/>
      <c r="DBX2" s="742"/>
      <c r="DBY2" s="742"/>
      <c r="DBZ2" s="742"/>
      <c r="DCA2" s="742"/>
      <c r="DCB2" s="742"/>
      <c r="DCC2" s="742"/>
      <c r="DCD2" s="742"/>
      <c r="DCE2" s="742"/>
      <c r="DCF2" s="742"/>
      <c r="DCG2" s="742"/>
      <c r="DCH2" s="742"/>
      <c r="DCI2" s="742"/>
      <c r="DCJ2" s="742"/>
      <c r="DCK2" s="742"/>
      <c r="DCL2" s="742"/>
      <c r="DCM2" s="742"/>
      <c r="DCN2" s="742"/>
      <c r="DCO2" s="742"/>
      <c r="DCP2" s="742"/>
      <c r="DCQ2" s="742"/>
      <c r="DCR2" s="742"/>
      <c r="DCS2" s="742"/>
      <c r="DCT2" s="742"/>
      <c r="DCU2" s="742"/>
      <c r="DCV2" s="742"/>
      <c r="DCW2" s="742"/>
      <c r="DCX2" s="742"/>
      <c r="DCY2" s="742"/>
      <c r="DCZ2" s="742"/>
      <c r="DDA2" s="742"/>
      <c r="DDB2" s="742"/>
      <c r="DDC2" s="742"/>
      <c r="DDD2" s="742"/>
      <c r="DDE2" s="742"/>
      <c r="DDF2" s="742"/>
      <c r="DDG2" s="742"/>
      <c r="DDH2" s="742"/>
      <c r="DDI2" s="742"/>
      <c r="DDJ2" s="742"/>
      <c r="DDK2" s="742"/>
      <c r="DDL2" s="742"/>
      <c r="DDM2" s="742"/>
      <c r="DDN2" s="742"/>
      <c r="DDO2" s="742"/>
      <c r="DDP2" s="742"/>
      <c r="DDQ2" s="742"/>
      <c r="DDR2" s="742"/>
      <c r="DDS2" s="742"/>
      <c r="DDT2" s="742"/>
      <c r="DDU2" s="742"/>
      <c r="DDV2" s="742"/>
      <c r="DDW2" s="742"/>
      <c r="DDX2" s="742"/>
      <c r="DDY2" s="742"/>
      <c r="DDZ2" s="742"/>
      <c r="DEA2" s="742"/>
      <c r="DEB2" s="742"/>
      <c r="DEC2" s="742"/>
      <c r="DED2" s="742"/>
      <c r="DEE2" s="742"/>
      <c r="DEF2" s="742"/>
      <c r="DEG2" s="742"/>
      <c r="DEH2" s="742"/>
      <c r="DEI2" s="742"/>
      <c r="DEJ2" s="742"/>
      <c r="DEK2" s="742"/>
      <c r="DEL2" s="742"/>
      <c r="DEM2" s="742"/>
      <c r="DEN2" s="742"/>
      <c r="DEO2" s="742"/>
      <c r="DEP2" s="742"/>
      <c r="DEQ2" s="742"/>
      <c r="DER2" s="742"/>
      <c r="DES2" s="742"/>
      <c r="DET2" s="742"/>
      <c r="DEU2" s="742"/>
      <c r="DEV2" s="742"/>
      <c r="DEW2" s="742"/>
      <c r="DEX2" s="742"/>
      <c r="DEY2" s="742"/>
      <c r="DEZ2" s="742"/>
      <c r="DFA2" s="742"/>
      <c r="DFB2" s="742"/>
      <c r="DFC2" s="742"/>
      <c r="DFD2" s="742"/>
      <c r="DFE2" s="742"/>
      <c r="DFF2" s="742"/>
      <c r="DFG2" s="742"/>
      <c r="DFH2" s="742"/>
      <c r="DFI2" s="742"/>
      <c r="DFJ2" s="742"/>
      <c r="DFK2" s="742"/>
      <c r="DFL2" s="742"/>
      <c r="DFM2" s="742"/>
      <c r="DFN2" s="742"/>
      <c r="DFO2" s="742"/>
      <c r="DFP2" s="742"/>
      <c r="DFQ2" s="742"/>
      <c r="DFR2" s="742"/>
      <c r="DFS2" s="742"/>
      <c r="DFT2" s="742"/>
      <c r="DFU2" s="742"/>
      <c r="DFV2" s="742"/>
      <c r="DFW2" s="742"/>
      <c r="DFX2" s="742"/>
      <c r="DFY2" s="742"/>
      <c r="DFZ2" s="742"/>
      <c r="DGA2" s="742"/>
      <c r="DGB2" s="742"/>
      <c r="DGC2" s="742"/>
      <c r="DGD2" s="742"/>
      <c r="DGE2" s="742"/>
      <c r="DGF2" s="742"/>
      <c r="DGG2" s="742"/>
      <c r="DGH2" s="742"/>
      <c r="DGI2" s="742"/>
      <c r="DGJ2" s="742"/>
      <c r="DGK2" s="742"/>
      <c r="DGL2" s="742"/>
      <c r="DGM2" s="742"/>
      <c r="DGN2" s="742"/>
      <c r="DGO2" s="742"/>
      <c r="DGP2" s="742"/>
      <c r="DGQ2" s="742"/>
      <c r="DGR2" s="742"/>
      <c r="DGS2" s="742"/>
      <c r="DGT2" s="742"/>
      <c r="DGU2" s="742"/>
      <c r="DGV2" s="742"/>
      <c r="DGW2" s="742"/>
      <c r="DGX2" s="742"/>
      <c r="DGY2" s="742"/>
      <c r="DGZ2" s="742"/>
      <c r="DHA2" s="742"/>
      <c r="DHB2" s="742"/>
      <c r="DHC2" s="742"/>
      <c r="DHD2" s="742"/>
      <c r="DHE2" s="742"/>
      <c r="DHF2" s="742"/>
      <c r="DHG2" s="742"/>
      <c r="DHH2" s="742"/>
      <c r="DHI2" s="742"/>
      <c r="DHJ2" s="742"/>
      <c r="DHK2" s="742"/>
      <c r="DHL2" s="742"/>
      <c r="DHM2" s="742"/>
      <c r="DHN2" s="742"/>
      <c r="DHO2" s="742"/>
      <c r="DHP2" s="742"/>
      <c r="DHQ2" s="742"/>
      <c r="DHR2" s="742"/>
      <c r="DHS2" s="742"/>
      <c r="DHT2" s="742"/>
      <c r="DHU2" s="742"/>
      <c r="DHV2" s="742"/>
      <c r="DHW2" s="742"/>
      <c r="DHX2" s="742"/>
      <c r="DHY2" s="742"/>
      <c r="DHZ2" s="742"/>
      <c r="DIA2" s="742"/>
      <c r="DIB2" s="742"/>
      <c r="DIC2" s="742"/>
      <c r="DID2" s="742"/>
      <c r="DIE2" s="742"/>
      <c r="DIF2" s="742"/>
      <c r="DIG2" s="742"/>
      <c r="DIH2" s="742"/>
      <c r="DII2" s="742"/>
      <c r="DIJ2" s="742"/>
      <c r="DIK2" s="742"/>
      <c r="DIL2" s="742"/>
      <c r="DIM2" s="742"/>
      <c r="DIN2" s="742"/>
      <c r="DIO2" s="742"/>
      <c r="DIP2" s="742"/>
      <c r="DIQ2" s="742"/>
      <c r="DIR2" s="742"/>
      <c r="DIS2" s="742"/>
      <c r="DIT2" s="742"/>
      <c r="DIU2" s="742"/>
      <c r="DIV2" s="742"/>
      <c r="DIW2" s="742"/>
      <c r="DIX2" s="742"/>
      <c r="DIY2" s="742"/>
      <c r="DIZ2" s="742"/>
      <c r="DJA2" s="742"/>
      <c r="DJB2" s="742"/>
      <c r="DJC2" s="742"/>
      <c r="DJD2" s="742"/>
      <c r="DJE2" s="742"/>
      <c r="DJF2" s="742"/>
      <c r="DJG2" s="742"/>
      <c r="DJH2" s="742"/>
      <c r="DJI2" s="742"/>
      <c r="DJJ2" s="742"/>
      <c r="DJK2" s="742"/>
      <c r="DJL2" s="742"/>
      <c r="DJM2" s="742"/>
      <c r="DJN2" s="742"/>
      <c r="DJO2" s="742"/>
      <c r="DJP2" s="742"/>
      <c r="DJQ2" s="742"/>
      <c r="DJR2" s="742"/>
      <c r="DJS2" s="742"/>
      <c r="DJT2" s="742"/>
      <c r="DJU2" s="742"/>
      <c r="DJV2" s="742"/>
      <c r="DJW2" s="742"/>
      <c r="DJX2" s="742"/>
      <c r="DJY2" s="742"/>
      <c r="DJZ2" s="742"/>
      <c r="DKA2" s="742"/>
      <c r="DKB2" s="742"/>
      <c r="DKC2" s="742"/>
      <c r="DKD2" s="742"/>
      <c r="DKE2" s="742"/>
      <c r="DKF2" s="742"/>
      <c r="DKG2" s="742"/>
      <c r="DKH2" s="742"/>
      <c r="DKI2" s="742"/>
      <c r="DKJ2" s="742"/>
      <c r="DKK2" s="742"/>
      <c r="DKL2" s="742"/>
      <c r="DKM2" s="742"/>
      <c r="DKN2" s="742"/>
      <c r="DKO2" s="742"/>
      <c r="DKP2" s="742"/>
      <c r="DKQ2" s="742"/>
      <c r="DKR2" s="742"/>
      <c r="DKS2" s="742"/>
      <c r="DKT2" s="742"/>
      <c r="DKU2" s="742"/>
      <c r="DKV2" s="742"/>
      <c r="DKW2" s="742"/>
      <c r="DKX2" s="742"/>
      <c r="DKY2" s="742"/>
      <c r="DKZ2" s="742"/>
      <c r="DLA2" s="742"/>
      <c r="DLB2" s="742"/>
      <c r="DLC2" s="742"/>
      <c r="DLD2" s="742"/>
      <c r="DLE2" s="742"/>
      <c r="DLF2" s="742"/>
      <c r="DLG2" s="742"/>
      <c r="DLH2" s="742"/>
      <c r="DLI2" s="742"/>
      <c r="DLJ2" s="742"/>
      <c r="DLK2" s="742"/>
      <c r="DLL2" s="742"/>
      <c r="DLM2" s="742"/>
      <c r="DLN2" s="742"/>
      <c r="DLO2" s="742"/>
      <c r="DLP2" s="742"/>
      <c r="DLQ2" s="742"/>
      <c r="DLR2" s="742"/>
      <c r="DLS2" s="742"/>
      <c r="DLT2" s="742"/>
      <c r="DLU2" s="742"/>
      <c r="DLV2" s="742"/>
      <c r="DLW2" s="742"/>
      <c r="DLX2" s="742"/>
      <c r="DLY2" s="742"/>
      <c r="DLZ2" s="742"/>
      <c r="DMA2" s="742"/>
      <c r="DMB2" s="742"/>
      <c r="DMC2" s="742"/>
      <c r="DMD2" s="742"/>
      <c r="DME2" s="742"/>
      <c r="DMF2" s="742"/>
      <c r="DMG2" s="742"/>
      <c r="DMH2" s="742"/>
      <c r="DMI2" s="742"/>
      <c r="DMJ2" s="742"/>
      <c r="DMK2" s="742"/>
      <c r="DML2" s="742"/>
      <c r="DMM2" s="742"/>
      <c r="DMN2" s="742"/>
      <c r="DMO2" s="742"/>
      <c r="DMP2" s="742"/>
      <c r="DMQ2" s="742"/>
      <c r="DMR2" s="742"/>
      <c r="DMS2" s="742"/>
      <c r="DMT2" s="742"/>
      <c r="DMU2" s="742"/>
      <c r="DMV2" s="742"/>
      <c r="DMW2" s="742"/>
      <c r="DMX2" s="742"/>
      <c r="DMY2" s="742"/>
      <c r="DMZ2" s="742"/>
      <c r="DNA2" s="742"/>
      <c r="DNB2" s="742"/>
      <c r="DNC2" s="742"/>
      <c r="DND2" s="742"/>
      <c r="DNE2" s="742"/>
      <c r="DNF2" s="742"/>
      <c r="DNG2" s="742"/>
      <c r="DNH2" s="742"/>
      <c r="DNI2" s="742"/>
      <c r="DNJ2" s="742"/>
      <c r="DNK2" s="742"/>
      <c r="DNL2" s="742"/>
      <c r="DNM2" s="742"/>
      <c r="DNN2" s="742"/>
      <c r="DNO2" s="742"/>
      <c r="DNP2" s="742"/>
      <c r="DNQ2" s="742"/>
      <c r="DNR2" s="742"/>
      <c r="DNS2" s="742"/>
      <c r="DNT2" s="742"/>
      <c r="DNU2" s="742"/>
      <c r="DNV2" s="742"/>
      <c r="DNW2" s="742"/>
      <c r="DNX2" s="742"/>
      <c r="DNY2" s="742"/>
      <c r="DNZ2" s="742"/>
      <c r="DOA2" s="742"/>
      <c r="DOB2" s="742"/>
      <c r="DOC2" s="742"/>
      <c r="DOD2" s="742"/>
      <c r="DOE2" s="742"/>
      <c r="DOF2" s="742"/>
      <c r="DOG2" s="742"/>
      <c r="DOH2" s="742"/>
      <c r="DOI2" s="742"/>
      <c r="DOJ2" s="742"/>
      <c r="DOK2" s="742"/>
      <c r="DOL2" s="742"/>
      <c r="DOM2" s="742"/>
      <c r="DON2" s="742"/>
      <c r="DOO2" s="742"/>
      <c r="DOP2" s="742"/>
      <c r="DOQ2" s="742"/>
      <c r="DOR2" s="742"/>
      <c r="DOS2" s="742"/>
      <c r="DOT2" s="742"/>
      <c r="DOU2" s="742"/>
      <c r="DOV2" s="742"/>
      <c r="DOW2" s="742"/>
      <c r="DOX2" s="742"/>
      <c r="DOY2" s="742"/>
      <c r="DOZ2" s="742"/>
      <c r="DPA2" s="742"/>
      <c r="DPB2" s="742"/>
      <c r="DPC2" s="742"/>
      <c r="DPD2" s="742"/>
      <c r="DPE2" s="742"/>
      <c r="DPF2" s="742"/>
      <c r="DPG2" s="742"/>
      <c r="DPH2" s="742"/>
      <c r="DPI2" s="742"/>
      <c r="DPJ2" s="742"/>
      <c r="DPK2" s="742"/>
      <c r="DPL2" s="742"/>
      <c r="DPM2" s="742"/>
      <c r="DPN2" s="742"/>
      <c r="DPO2" s="742"/>
      <c r="DPP2" s="742"/>
      <c r="DPQ2" s="742"/>
      <c r="DPR2" s="742"/>
      <c r="DPS2" s="742"/>
      <c r="DPT2" s="742"/>
      <c r="DPU2" s="742"/>
      <c r="DPV2" s="742"/>
      <c r="DPW2" s="742"/>
      <c r="DPX2" s="742"/>
      <c r="DPY2" s="742"/>
      <c r="DPZ2" s="742"/>
      <c r="DQA2" s="742"/>
      <c r="DQB2" s="742"/>
      <c r="DQC2" s="742"/>
      <c r="DQD2" s="742"/>
      <c r="DQE2" s="742"/>
      <c r="DQF2" s="742"/>
      <c r="DQG2" s="742"/>
      <c r="DQH2" s="742"/>
      <c r="DQI2" s="742"/>
      <c r="DQJ2" s="742"/>
      <c r="DQK2" s="742"/>
      <c r="DQL2" s="742"/>
      <c r="DQM2" s="742"/>
      <c r="DQN2" s="742"/>
      <c r="DQO2" s="742"/>
      <c r="DQP2" s="742"/>
      <c r="DQQ2" s="742"/>
      <c r="DQR2" s="742"/>
      <c r="DQS2" s="742"/>
      <c r="DQT2" s="742"/>
      <c r="DQU2" s="742"/>
      <c r="DQV2" s="742"/>
      <c r="DQW2" s="742"/>
      <c r="DQX2" s="742"/>
      <c r="DQY2" s="742"/>
      <c r="DQZ2" s="742"/>
      <c r="DRA2" s="742"/>
      <c r="DRB2" s="742"/>
      <c r="DRC2" s="742"/>
      <c r="DRD2" s="742"/>
      <c r="DRE2" s="742"/>
      <c r="DRF2" s="742"/>
      <c r="DRG2" s="742"/>
      <c r="DRH2" s="742"/>
      <c r="DRI2" s="742"/>
      <c r="DRJ2" s="742"/>
      <c r="DRK2" s="742"/>
      <c r="DRL2" s="742"/>
      <c r="DRM2" s="742"/>
      <c r="DRN2" s="742"/>
      <c r="DRO2" s="742"/>
      <c r="DRP2" s="742"/>
      <c r="DRQ2" s="742"/>
      <c r="DRR2" s="742"/>
      <c r="DRS2" s="742"/>
      <c r="DRT2" s="742"/>
      <c r="DRU2" s="742"/>
      <c r="DRV2" s="742"/>
      <c r="DRW2" s="742"/>
      <c r="DRX2" s="742"/>
      <c r="DRY2" s="742"/>
      <c r="DRZ2" s="742"/>
      <c r="DSA2" s="742"/>
      <c r="DSB2" s="742"/>
      <c r="DSC2" s="742"/>
      <c r="DSD2" s="742"/>
      <c r="DSE2" s="742"/>
      <c r="DSF2" s="742"/>
      <c r="DSG2" s="742"/>
      <c r="DSH2" s="742"/>
      <c r="DSI2" s="742"/>
      <c r="DSJ2" s="742"/>
      <c r="DSK2" s="742"/>
      <c r="DSL2" s="742"/>
      <c r="DSM2" s="742"/>
      <c r="DSN2" s="742"/>
      <c r="DSO2" s="742"/>
      <c r="DSP2" s="742"/>
      <c r="DSQ2" s="742"/>
      <c r="DSR2" s="742"/>
      <c r="DSS2" s="742"/>
      <c r="DST2" s="742"/>
      <c r="DSU2" s="742"/>
      <c r="DSV2" s="742"/>
      <c r="DSW2" s="742"/>
      <c r="DSX2" s="742"/>
      <c r="DSY2" s="742"/>
      <c r="DSZ2" s="742"/>
      <c r="DTA2" s="742"/>
      <c r="DTB2" s="742"/>
      <c r="DTC2" s="742"/>
      <c r="DTD2" s="742"/>
      <c r="DTE2" s="742"/>
      <c r="DTF2" s="742"/>
      <c r="DTG2" s="742"/>
      <c r="DTH2" s="742"/>
      <c r="DTI2" s="742"/>
      <c r="DTJ2" s="742"/>
      <c r="DTK2" s="742"/>
      <c r="DTL2" s="742"/>
      <c r="DTM2" s="742"/>
      <c r="DTN2" s="742"/>
      <c r="DTO2" s="742"/>
      <c r="DTP2" s="742"/>
      <c r="DTQ2" s="742"/>
      <c r="DTR2" s="742"/>
      <c r="DTS2" s="742"/>
      <c r="DTT2" s="742"/>
      <c r="DTU2" s="742"/>
      <c r="DTV2" s="742"/>
      <c r="DTW2" s="742"/>
      <c r="DTX2" s="742"/>
      <c r="DTY2" s="742"/>
      <c r="DTZ2" s="742"/>
      <c r="DUA2" s="742"/>
      <c r="DUB2" s="742"/>
      <c r="DUC2" s="742"/>
      <c r="DUD2" s="742"/>
      <c r="DUE2" s="742"/>
      <c r="DUF2" s="742"/>
      <c r="DUG2" s="742"/>
      <c r="DUH2" s="742"/>
      <c r="DUI2" s="742"/>
      <c r="DUJ2" s="742"/>
      <c r="DUK2" s="742"/>
      <c r="DUL2" s="742"/>
      <c r="DUM2" s="742"/>
      <c r="DUN2" s="742"/>
      <c r="DUO2" s="742"/>
      <c r="DUP2" s="742"/>
      <c r="DUQ2" s="742"/>
      <c r="DUR2" s="742"/>
      <c r="DUS2" s="742"/>
      <c r="DUT2" s="742"/>
      <c r="DUU2" s="742"/>
      <c r="DUV2" s="742"/>
      <c r="DUW2" s="742"/>
      <c r="DUX2" s="742"/>
      <c r="DUY2" s="742"/>
      <c r="DUZ2" s="742"/>
      <c r="DVA2" s="742"/>
      <c r="DVB2" s="742"/>
      <c r="DVC2" s="742"/>
      <c r="DVD2" s="742"/>
      <c r="DVE2" s="742"/>
      <c r="DVF2" s="742"/>
      <c r="DVG2" s="742"/>
      <c r="DVH2" s="742"/>
      <c r="DVI2" s="742"/>
      <c r="DVJ2" s="742"/>
      <c r="DVK2" s="742"/>
      <c r="DVL2" s="742"/>
      <c r="DVM2" s="742"/>
      <c r="DVN2" s="742"/>
      <c r="DVO2" s="742"/>
      <c r="DVP2" s="742"/>
      <c r="DVQ2" s="742"/>
      <c r="DVR2" s="742"/>
      <c r="DVS2" s="742"/>
      <c r="DVT2" s="742"/>
      <c r="DVU2" s="742"/>
      <c r="DVV2" s="742"/>
      <c r="DVW2" s="742"/>
      <c r="DVX2" s="742"/>
      <c r="DVY2" s="742"/>
      <c r="DVZ2" s="742"/>
      <c r="DWA2" s="742"/>
      <c r="DWB2" s="742"/>
      <c r="DWC2" s="742"/>
      <c r="DWD2" s="742"/>
      <c r="DWE2" s="742"/>
      <c r="DWF2" s="742"/>
      <c r="DWG2" s="742"/>
      <c r="DWH2" s="742"/>
      <c r="DWI2" s="742"/>
      <c r="DWJ2" s="742"/>
      <c r="DWK2" s="742"/>
      <c r="DWL2" s="742"/>
      <c r="DWM2" s="742"/>
      <c r="DWN2" s="742"/>
      <c r="DWO2" s="742"/>
      <c r="DWP2" s="742"/>
      <c r="DWQ2" s="742"/>
      <c r="DWR2" s="742"/>
      <c r="DWS2" s="742"/>
      <c r="DWT2" s="742"/>
      <c r="DWU2" s="742"/>
      <c r="DWV2" s="742"/>
      <c r="DWW2" s="742"/>
      <c r="DWX2" s="742"/>
      <c r="DWY2" s="742"/>
      <c r="DWZ2" s="742"/>
      <c r="DXA2" s="742"/>
      <c r="DXB2" s="742"/>
      <c r="DXC2" s="742"/>
      <c r="DXD2" s="742"/>
      <c r="DXE2" s="742"/>
      <c r="DXF2" s="742"/>
      <c r="DXG2" s="742"/>
      <c r="DXH2" s="742"/>
      <c r="DXI2" s="742"/>
      <c r="DXJ2" s="742"/>
      <c r="DXK2" s="742"/>
      <c r="DXL2" s="742"/>
      <c r="DXM2" s="742"/>
      <c r="DXN2" s="742"/>
      <c r="DXO2" s="742"/>
      <c r="DXP2" s="742"/>
      <c r="DXQ2" s="742"/>
      <c r="DXR2" s="742"/>
      <c r="DXS2" s="742"/>
      <c r="DXT2" s="742"/>
      <c r="DXU2" s="742"/>
      <c r="DXV2" s="742"/>
      <c r="DXW2" s="742"/>
      <c r="DXX2" s="742"/>
      <c r="DXY2" s="742"/>
      <c r="DXZ2" s="742"/>
      <c r="DYA2" s="742"/>
      <c r="DYB2" s="742"/>
      <c r="DYC2" s="742"/>
      <c r="DYD2" s="742"/>
      <c r="DYE2" s="742"/>
      <c r="DYF2" s="742"/>
      <c r="DYG2" s="742"/>
      <c r="DYH2" s="742"/>
      <c r="DYI2" s="742"/>
      <c r="DYJ2" s="742"/>
      <c r="DYK2" s="742"/>
      <c r="DYL2" s="742"/>
      <c r="DYM2" s="742"/>
      <c r="DYN2" s="742"/>
      <c r="DYO2" s="742"/>
      <c r="DYP2" s="742"/>
      <c r="DYQ2" s="742"/>
      <c r="DYR2" s="742"/>
      <c r="DYS2" s="742"/>
      <c r="DYT2" s="742"/>
      <c r="DYU2" s="742"/>
      <c r="DYV2" s="742"/>
      <c r="DYW2" s="742"/>
      <c r="DYX2" s="742"/>
      <c r="DYY2" s="742"/>
      <c r="DYZ2" s="742"/>
      <c r="DZA2" s="742"/>
      <c r="DZB2" s="742"/>
      <c r="DZC2" s="742"/>
      <c r="DZD2" s="742"/>
      <c r="DZE2" s="742"/>
      <c r="DZF2" s="742"/>
      <c r="DZG2" s="742"/>
      <c r="DZH2" s="742"/>
      <c r="DZI2" s="742"/>
      <c r="DZJ2" s="742"/>
      <c r="DZK2" s="742"/>
      <c r="DZL2" s="742"/>
      <c r="DZM2" s="742"/>
      <c r="DZN2" s="742"/>
      <c r="DZO2" s="742"/>
      <c r="DZP2" s="742"/>
      <c r="DZQ2" s="742"/>
      <c r="DZR2" s="742"/>
      <c r="DZS2" s="742"/>
      <c r="DZT2" s="742"/>
      <c r="DZU2" s="742"/>
      <c r="DZV2" s="742"/>
      <c r="DZW2" s="742"/>
      <c r="DZX2" s="742"/>
      <c r="DZY2" s="742"/>
      <c r="DZZ2" s="742"/>
      <c r="EAA2" s="742"/>
      <c r="EAB2" s="742"/>
      <c r="EAC2" s="742"/>
      <c r="EAD2" s="742"/>
      <c r="EAE2" s="742"/>
      <c r="EAF2" s="742"/>
      <c r="EAG2" s="742"/>
      <c r="EAH2" s="742"/>
      <c r="EAI2" s="742"/>
      <c r="EAJ2" s="742"/>
      <c r="EAK2" s="742"/>
      <c r="EAL2" s="742"/>
      <c r="EAM2" s="742"/>
      <c r="EAN2" s="742"/>
      <c r="EAO2" s="742"/>
      <c r="EAP2" s="742"/>
      <c r="EAQ2" s="742"/>
      <c r="EAR2" s="742"/>
      <c r="EAS2" s="742"/>
      <c r="EAT2" s="742"/>
      <c r="EAU2" s="742"/>
      <c r="EAV2" s="742"/>
      <c r="EAW2" s="742"/>
      <c r="EAX2" s="742"/>
      <c r="EAY2" s="742"/>
      <c r="EAZ2" s="742"/>
      <c r="EBA2" s="742"/>
      <c r="EBB2" s="742"/>
      <c r="EBC2" s="742"/>
      <c r="EBD2" s="742"/>
      <c r="EBE2" s="742"/>
      <c r="EBF2" s="742"/>
      <c r="EBG2" s="742"/>
      <c r="EBH2" s="742"/>
      <c r="EBI2" s="742"/>
      <c r="EBJ2" s="742"/>
      <c r="EBK2" s="742"/>
      <c r="EBL2" s="742"/>
      <c r="EBM2" s="742"/>
      <c r="EBN2" s="742"/>
      <c r="EBO2" s="742"/>
      <c r="EBP2" s="742"/>
      <c r="EBQ2" s="742"/>
      <c r="EBR2" s="742"/>
      <c r="EBS2" s="742"/>
      <c r="EBT2" s="742"/>
      <c r="EBU2" s="742"/>
      <c r="EBV2" s="742"/>
      <c r="EBW2" s="742"/>
      <c r="EBX2" s="742"/>
      <c r="EBY2" s="742"/>
      <c r="EBZ2" s="742"/>
      <c r="ECA2" s="742"/>
      <c r="ECB2" s="742"/>
      <c r="ECC2" s="742"/>
      <c r="ECD2" s="742"/>
      <c r="ECE2" s="742"/>
      <c r="ECF2" s="742"/>
      <c r="ECG2" s="742"/>
      <c r="ECH2" s="742"/>
      <c r="ECI2" s="742"/>
      <c r="ECJ2" s="742"/>
      <c r="ECK2" s="742"/>
      <c r="ECL2" s="742"/>
      <c r="ECM2" s="742"/>
      <c r="ECN2" s="742"/>
      <c r="ECO2" s="742"/>
      <c r="ECP2" s="742"/>
      <c r="ECQ2" s="742"/>
      <c r="ECR2" s="742"/>
      <c r="ECS2" s="742"/>
      <c r="ECT2" s="742"/>
      <c r="ECU2" s="742"/>
      <c r="ECV2" s="742"/>
      <c r="ECW2" s="742"/>
      <c r="ECX2" s="742"/>
      <c r="ECY2" s="742"/>
      <c r="ECZ2" s="742"/>
      <c r="EDA2" s="742"/>
      <c r="EDB2" s="742"/>
      <c r="EDC2" s="742"/>
      <c r="EDD2" s="742"/>
      <c r="EDE2" s="742"/>
      <c r="EDF2" s="742"/>
      <c r="EDG2" s="742"/>
      <c r="EDH2" s="742"/>
      <c r="EDI2" s="742"/>
      <c r="EDJ2" s="742"/>
      <c r="EDK2" s="742"/>
      <c r="EDL2" s="742"/>
      <c r="EDM2" s="742"/>
      <c r="EDN2" s="742"/>
      <c r="EDO2" s="742"/>
      <c r="EDP2" s="742"/>
      <c r="EDQ2" s="742"/>
      <c r="EDR2" s="742"/>
      <c r="EDS2" s="742"/>
      <c r="EDT2" s="742"/>
      <c r="EDU2" s="742"/>
      <c r="EDV2" s="742"/>
      <c r="EDW2" s="742"/>
      <c r="EDX2" s="742"/>
      <c r="EDY2" s="742"/>
      <c r="EDZ2" s="742"/>
      <c r="EEA2" s="742"/>
      <c r="EEB2" s="742"/>
      <c r="EEC2" s="742"/>
      <c r="EED2" s="742"/>
      <c r="EEE2" s="742"/>
      <c r="EEF2" s="742"/>
      <c r="EEG2" s="742"/>
      <c r="EEH2" s="742"/>
      <c r="EEI2" s="742"/>
      <c r="EEJ2" s="742"/>
      <c r="EEK2" s="742"/>
      <c r="EEL2" s="742"/>
      <c r="EEM2" s="742"/>
      <c r="EEN2" s="742"/>
      <c r="EEO2" s="742"/>
      <c r="EEP2" s="742"/>
      <c r="EEQ2" s="742"/>
      <c r="EER2" s="742"/>
      <c r="EES2" s="742"/>
      <c r="EET2" s="742"/>
      <c r="EEU2" s="742"/>
      <c r="EEV2" s="742"/>
      <c r="EEW2" s="742"/>
      <c r="EEX2" s="742"/>
      <c r="EEY2" s="742"/>
      <c r="EEZ2" s="742"/>
      <c r="EFA2" s="742"/>
      <c r="EFB2" s="742"/>
      <c r="EFC2" s="742"/>
      <c r="EFD2" s="742"/>
      <c r="EFE2" s="742"/>
      <c r="EFF2" s="742"/>
      <c r="EFG2" s="742"/>
      <c r="EFH2" s="742"/>
      <c r="EFI2" s="742"/>
      <c r="EFJ2" s="742"/>
      <c r="EFK2" s="742"/>
      <c r="EFL2" s="742"/>
      <c r="EFM2" s="742"/>
      <c r="EFN2" s="742"/>
      <c r="EFO2" s="742"/>
      <c r="EFP2" s="742"/>
      <c r="EFQ2" s="742"/>
      <c r="EFR2" s="742"/>
      <c r="EFS2" s="742"/>
      <c r="EFT2" s="742"/>
      <c r="EFU2" s="742"/>
      <c r="EFV2" s="742"/>
      <c r="EFW2" s="742"/>
      <c r="EFX2" s="742"/>
      <c r="EFY2" s="742"/>
      <c r="EFZ2" s="742"/>
      <c r="EGA2" s="742"/>
      <c r="EGB2" s="742"/>
      <c r="EGC2" s="742"/>
      <c r="EGD2" s="742"/>
      <c r="EGE2" s="742"/>
      <c r="EGF2" s="742"/>
      <c r="EGG2" s="742"/>
      <c r="EGH2" s="742"/>
      <c r="EGI2" s="742"/>
      <c r="EGJ2" s="742"/>
      <c r="EGK2" s="742"/>
      <c r="EGL2" s="742"/>
      <c r="EGM2" s="742"/>
      <c r="EGN2" s="742"/>
      <c r="EGO2" s="742"/>
      <c r="EGP2" s="742"/>
      <c r="EGQ2" s="742"/>
      <c r="EGR2" s="742"/>
      <c r="EGS2" s="742"/>
      <c r="EGT2" s="742"/>
      <c r="EGU2" s="742"/>
      <c r="EGV2" s="742"/>
      <c r="EGW2" s="742"/>
      <c r="EGX2" s="742"/>
      <c r="EGY2" s="742"/>
      <c r="EGZ2" s="742"/>
      <c r="EHA2" s="742"/>
      <c r="EHB2" s="742"/>
      <c r="EHC2" s="742"/>
      <c r="EHD2" s="742"/>
      <c r="EHE2" s="742"/>
      <c r="EHF2" s="742"/>
      <c r="EHG2" s="742"/>
      <c r="EHH2" s="742"/>
      <c r="EHI2" s="742"/>
      <c r="EHJ2" s="742"/>
      <c r="EHK2" s="742"/>
      <c r="EHL2" s="742"/>
      <c r="EHM2" s="742"/>
      <c r="EHN2" s="742"/>
      <c r="EHO2" s="742"/>
      <c r="EHP2" s="742"/>
      <c r="EHQ2" s="742"/>
      <c r="EHR2" s="742"/>
      <c r="EHS2" s="742"/>
      <c r="EHT2" s="742"/>
      <c r="EHU2" s="742"/>
      <c r="EHV2" s="742"/>
      <c r="EHW2" s="742"/>
      <c r="EHX2" s="742"/>
      <c r="EHY2" s="742"/>
      <c r="EHZ2" s="742"/>
      <c r="EIA2" s="742"/>
      <c r="EIB2" s="742"/>
      <c r="EIC2" s="742"/>
      <c r="EID2" s="742"/>
      <c r="EIE2" s="742"/>
      <c r="EIF2" s="742"/>
      <c r="EIG2" s="742"/>
      <c r="EIH2" s="742"/>
      <c r="EII2" s="742"/>
      <c r="EIJ2" s="742"/>
      <c r="EIK2" s="742"/>
      <c r="EIL2" s="742"/>
      <c r="EIM2" s="742"/>
      <c r="EIN2" s="742"/>
      <c r="EIO2" s="742"/>
      <c r="EIP2" s="742"/>
      <c r="EIQ2" s="742"/>
      <c r="EIR2" s="742"/>
      <c r="EIS2" s="742"/>
      <c r="EIT2" s="742"/>
      <c r="EIU2" s="742"/>
      <c r="EIV2" s="742"/>
      <c r="EIW2" s="742"/>
      <c r="EIX2" s="742"/>
      <c r="EIY2" s="742"/>
      <c r="EIZ2" s="742"/>
      <c r="EJA2" s="742"/>
      <c r="EJB2" s="742"/>
      <c r="EJC2" s="742"/>
      <c r="EJD2" s="742"/>
      <c r="EJE2" s="742"/>
      <c r="EJF2" s="742"/>
      <c r="EJG2" s="742"/>
      <c r="EJH2" s="742"/>
      <c r="EJI2" s="742"/>
      <c r="EJJ2" s="742"/>
      <c r="EJK2" s="742"/>
      <c r="EJL2" s="742"/>
      <c r="EJM2" s="742"/>
      <c r="EJN2" s="742"/>
      <c r="EJO2" s="742"/>
      <c r="EJP2" s="742"/>
      <c r="EJQ2" s="742"/>
      <c r="EJR2" s="742"/>
      <c r="EJS2" s="742"/>
      <c r="EJT2" s="742"/>
      <c r="EJU2" s="742"/>
      <c r="EJV2" s="742"/>
      <c r="EJW2" s="742"/>
      <c r="EJX2" s="742"/>
      <c r="EJY2" s="742"/>
      <c r="EJZ2" s="742"/>
      <c r="EKA2" s="742"/>
      <c r="EKB2" s="742"/>
      <c r="EKC2" s="742"/>
      <c r="EKD2" s="742"/>
      <c r="EKE2" s="742"/>
      <c r="EKF2" s="742"/>
      <c r="EKG2" s="742"/>
      <c r="EKH2" s="742"/>
      <c r="EKI2" s="742"/>
      <c r="EKJ2" s="742"/>
      <c r="EKK2" s="742"/>
      <c r="EKL2" s="742"/>
      <c r="EKM2" s="742"/>
      <c r="EKN2" s="742"/>
      <c r="EKO2" s="742"/>
      <c r="EKP2" s="742"/>
      <c r="EKQ2" s="742"/>
      <c r="EKR2" s="742"/>
      <c r="EKS2" s="742"/>
      <c r="EKT2" s="742"/>
      <c r="EKU2" s="742"/>
      <c r="EKV2" s="742"/>
      <c r="EKW2" s="742"/>
      <c r="EKX2" s="742"/>
      <c r="EKY2" s="742"/>
      <c r="EKZ2" s="742"/>
      <c r="ELA2" s="742"/>
      <c r="ELB2" s="742"/>
      <c r="ELC2" s="742"/>
      <c r="ELD2" s="742"/>
      <c r="ELE2" s="742"/>
      <c r="ELF2" s="742"/>
      <c r="ELG2" s="742"/>
      <c r="ELH2" s="742"/>
      <c r="ELI2" s="742"/>
      <c r="ELJ2" s="742"/>
      <c r="ELK2" s="742"/>
      <c r="ELL2" s="742"/>
      <c r="ELM2" s="742"/>
      <c r="ELN2" s="742"/>
      <c r="ELO2" s="742"/>
      <c r="ELP2" s="742"/>
      <c r="ELQ2" s="742"/>
      <c r="ELR2" s="742"/>
      <c r="ELS2" s="742"/>
      <c r="ELT2" s="742"/>
      <c r="ELU2" s="742"/>
      <c r="ELV2" s="742"/>
      <c r="ELW2" s="742"/>
      <c r="ELX2" s="742"/>
      <c r="ELY2" s="742"/>
      <c r="ELZ2" s="742"/>
      <c r="EMA2" s="742"/>
      <c r="EMB2" s="742"/>
      <c r="EMC2" s="742"/>
      <c r="EMD2" s="742"/>
      <c r="EME2" s="742"/>
      <c r="EMF2" s="742"/>
      <c r="EMG2" s="742"/>
      <c r="EMH2" s="742"/>
      <c r="EMI2" s="742"/>
      <c r="EMJ2" s="742"/>
      <c r="EMK2" s="742"/>
      <c r="EML2" s="742"/>
      <c r="EMM2" s="742"/>
      <c r="EMN2" s="742"/>
      <c r="EMO2" s="742"/>
      <c r="EMP2" s="742"/>
      <c r="EMQ2" s="742"/>
      <c r="EMR2" s="742"/>
      <c r="EMS2" s="742"/>
      <c r="EMT2" s="742"/>
      <c r="EMU2" s="742"/>
      <c r="EMV2" s="742"/>
      <c r="EMW2" s="742"/>
      <c r="EMX2" s="742"/>
      <c r="EMY2" s="742"/>
      <c r="EMZ2" s="742"/>
      <c r="ENA2" s="742"/>
      <c r="ENB2" s="742"/>
      <c r="ENC2" s="742"/>
      <c r="END2" s="742"/>
      <c r="ENE2" s="742"/>
      <c r="ENF2" s="742"/>
      <c r="ENG2" s="742"/>
      <c r="ENH2" s="742"/>
      <c r="ENI2" s="742"/>
      <c r="ENJ2" s="742"/>
      <c r="ENK2" s="742"/>
      <c r="ENL2" s="742"/>
      <c r="ENM2" s="742"/>
      <c r="ENN2" s="742"/>
      <c r="ENO2" s="742"/>
      <c r="ENP2" s="742"/>
      <c r="ENQ2" s="742"/>
      <c r="ENR2" s="742"/>
      <c r="ENS2" s="742"/>
      <c r="ENT2" s="742"/>
      <c r="ENU2" s="742"/>
      <c r="ENV2" s="742"/>
      <c r="ENW2" s="742"/>
      <c r="ENX2" s="742"/>
      <c r="ENY2" s="742"/>
      <c r="ENZ2" s="742"/>
      <c r="EOA2" s="742"/>
      <c r="EOB2" s="742"/>
      <c r="EOC2" s="742"/>
      <c r="EOD2" s="742"/>
      <c r="EOE2" s="742"/>
      <c r="EOF2" s="742"/>
      <c r="EOG2" s="742"/>
      <c r="EOH2" s="742"/>
      <c r="EOI2" s="742"/>
      <c r="EOJ2" s="742"/>
      <c r="EOK2" s="742"/>
      <c r="EOL2" s="742"/>
      <c r="EOM2" s="742"/>
      <c r="EON2" s="742"/>
      <c r="EOO2" s="742"/>
      <c r="EOP2" s="742"/>
      <c r="EOQ2" s="742"/>
      <c r="EOR2" s="742"/>
      <c r="EOS2" s="742"/>
      <c r="EOT2" s="742"/>
      <c r="EOU2" s="742"/>
      <c r="EOV2" s="742"/>
      <c r="EOW2" s="742"/>
      <c r="EOX2" s="742"/>
      <c r="EOY2" s="742"/>
      <c r="EOZ2" s="742"/>
      <c r="EPA2" s="742"/>
      <c r="EPB2" s="742"/>
      <c r="EPC2" s="742"/>
      <c r="EPD2" s="742"/>
      <c r="EPE2" s="742"/>
      <c r="EPF2" s="742"/>
      <c r="EPG2" s="742"/>
      <c r="EPH2" s="742"/>
      <c r="EPI2" s="742"/>
      <c r="EPJ2" s="742"/>
      <c r="EPK2" s="742"/>
      <c r="EPL2" s="742"/>
      <c r="EPM2" s="742"/>
      <c r="EPN2" s="742"/>
      <c r="EPO2" s="742"/>
      <c r="EPP2" s="742"/>
      <c r="EPQ2" s="742"/>
      <c r="EPR2" s="742"/>
      <c r="EPS2" s="742"/>
      <c r="EPT2" s="742"/>
      <c r="EPU2" s="742"/>
      <c r="EPV2" s="742"/>
      <c r="EPW2" s="742"/>
      <c r="EPX2" s="742"/>
      <c r="EPY2" s="742"/>
      <c r="EPZ2" s="742"/>
      <c r="EQA2" s="742"/>
      <c r="EQB2" s="742"/>
      <c r="EQC2" s="742"/>
      <c r="EQD2" s="742"/>
      <c r="EQE2" s="742"/>
      <c r="EQF2" s="742"/>
      <c r="EQG2" s="742"/>
      <c r="EQH2" s="742"/>
      <c r="EQI2" s="742"/>
      <c r="EQJ2" s="742"/>
      <c r="EQK2" s="742"/>
      <c r="EQL2" s="742"/>
      <c r="EQM2" s="742"/>
      <c r="EQN2" s="742"/>
      <c r="EQO2" s="742"/>
      <c r="EQP2" s="742"/>
      <c r="EQQ2" s="742"/>
      <c r="EQR2" s="742"/>
      <c r="EQS2" s="742"/>
      <c r="EQT2" s="742"/>
      <c r="EQU2" s="742"/>
      <c r="EQV2" s="742"/>
      <c r="EQW2" s="742"/>
      <c r="EQX2" s="742"/>
      <c r="EQY2" s="742"/>
      <c r="EQZ2" s="742"/>
      <c r="ERA2" s="742"/>
      <c r="ERB2" s="742"/>
      <c r="ERC2" s="742"/>
      <c r="ERD2" s="742"/>
      <c r="ERE2" s="742"/>
      <c r="ERF2" s="742"/>
      <c r="ERG2" s="742"/>
      <c r="ERH2" s="742"/>
      <c r="ERI2" s="742"/>
      <c r="ERJ2" s="742"/>
      <c r="ERK2" s="742"/>
      <c r="ERL2" s="742"/>
      <c r="ERM2" s="742"/>
      <c r="ERN2" s="742"/>
      <c r="ERO2" s="742"/>
      <c r="ERP2" s="742"/>
      <c r="ERQ2" s="742"/>
      <c r="ERR2" s="742"/>
      <c r="ERS2" s="742"/>
      <c r="ERT2" s="742"/>
      <c r="ERU2" s="742"/>
      <c r="ERV2" s="742"/>
      <c r="ERW2" s="742"/>
      <c r="ERX2" s="742"/>
      <c r="ERY2" s="742"/>
      <c r="ERZ2" s="742"/>
      <c r="ESA2" s="742"/>
      <c r="ESB2" s="742"/>
      <c r="ESC2" s="742"/>
      <c r="ESD2" s="742"/>
      <c r="ESE2" s="742"/>
      <c r="ESF2" s="742"/>
      <c r="ESG2" s="742"/>
      <c r="ESH2" s="742"/>
      <c r="ESI2" s="742"/>
      <c r="ESJ2" s="742"/>
      <c r="ESK2" s="742"/>
      <c r="ESL2" s="742"/>
      <c r="ESM2" s="742"/>
      <c r="ESN2" s="742"/>
      <c r="ESO2" s="742"/>
      <c r="ESP2" s="742"/>
      <c r="ESQ2" s="742"/>
      <c r="ESR2" s="742"/>
      <c r="ESS2" s="742"/>
      <c r="EST2" s="742"/>
      <c r="ESU2" s="742"/>
      <c r="ESV2" s="742"/>
      <c r="ESW2" s="742"/>
      <c r="ESX2" s="742"/>
      <c r="ESY2" s="742"/>
      <c r="ESZ2" s="742"/>
      <c r="ETA2" s="742"/>
      <c r="ETB2" s="742"/>
      <c r="ETC2" s="742"/>
      <c r="ETD2" s="742"/>
      <c r="ETE2" s="742"/>
      <c r="ETF2" s="742"/>
      <c r="ETG2" s="742"/>
      <c r="ETH2" s="742"/>
      <c r="ETI2" s="742"/>
      <c r="ETJ2" s="742"/>
      <c r="ETK2" s="742"/>
      <c r="ETL2" s="742"/>
      <c r="ETM2" s="742"/>
      <c r="ETN2" s="742"/>
      <c r="ETO2" s="742"/>
      <c r="ETP2" s="742"/>
      <c r="ETQ2" s="742"/>
      <c r="ETR2" s="742"/>
      <c r="ETS2" s="742"/>
      <c r="ETT2" s="742"/>
      <c r="ETU2" s="742"/>
      <c r="ETV2" s="742"/>
      <c r="ETW2" s="742"/>
      <c r="ETX2" s="742"/>
      <c r="ETY2" s="742"/>
      <c r="ETZ2" s="742"/>
      <c r="EUA2" s="742"/>
      <c r="EUB2" s="742"/>
      <c r="EUC2" s="742"/>
      <c r="EUD2" s="742"/>
      <c r="EUE2" s="742"/>
      <c r="EUF2" s="742"/>
      <c r="EUG2" s="742"/>
      <c r="EUH2" s="742"/>
      <c r="EUI2" s="742"/>
      <c r="EUJ2" s="742"/>
      <c r="EUK2" s="742"/>
      <c r="EUL2" s="742"/>
      <c r="EUM2" s="742"/>
      <c r="EUN2" s="742"/>
      <c r="EUO2" s="742"/>
      <c r="EUP2" s="742"/>
      <c r="EUQ2" s="742"/>
      <c r="EUR2" s="742"/>
      <c r="EUS2" s="742"/>
      <c r="EUT2" s="742"/>
      <c r="EUU2" s="742"/>
      <c r="EUV2" s="742"/>
      <c r="EUW2" s="742"/>
      <c r="EUX2" s="742"/>
      <c r="EUY2" s="742"/>
      <c r="EUZ2" s="742"/>
      <c r="EVA2" s="742"/>
      <c r="EVB2" s="742"/>
      <c r="EVC2" s="742"/>
      <c r="EVD2" s="742"/>
      <c r="EVE2" s="742"/>
      <c r="EVF2" s="742"/>
      <c r="EVG2" s="742"/>
      <c r="EVH2" s="742"/>
      <c r="EVI2" s="742"/>
      <c r="EVJ2" s="742"/>
      <c r="EVK2" s="742"/>
      <c r="EVL2" s="742"/>
      <c r="EVM2" s="742"/>
      <c r="EVN2" s="742"/>
      <c r="EVO2" s="742"/>
      <c r="EVP2" s="742"/>
      <c r="EVQ2" s="742"/>
      <c r="EVR2" s="742"/>
      <c r="EVS2" s="742"/>
      <c r="EVT2" s="742"/>
      <c r="EVU2" s="742"/>
      <c r="EVV2" s="742"/>
      <c r="EVW2" s="742"/>
      <c r="EVX2" s="742"/>
      <c r="EVY2" s="742"/>
      <c r="EVZ2" s="742"/>
      <c r="EWA2" s="742"/>
      <c r="EWB2" s="742"/>
      <c r="EWC2" s="742"/>
      <c r="EWD2" s="742"/>
      <c r="EWE2" s="742"/>
      <c r="EWF2" s="742"/>
      <c r="EWG2" s="742"/>
      <c r="EWH2" s="742"/>
      <c r="EWI2" s="742"/>
      <c r="EWJ2" s="742"/>
      <c r="EWK2" s="742"/>
      <c r="EWL2" s="742"/>
      <c r="EWM2" s="742"/>
      <c r="EWN2" s="742"/>
      <c r="EWO2" s="742"/>
      <c r="EWP2" s="742"/>
      <c r="EWQ2" s="742"/>
      <c r="EWR2" s="742"/>
      <c r="EWS2" s="742"/>
      <c r="EWT2" s="742"/>
      <c r="EWU2" s="742"/>
      <c r="EWV2" s="742"/>
      <c r="EWW2" s="742"/>
      <c r="EWX2" s="742"/>
      <c r="EWY2" s="742"/>
      <c r="EWZ2" s="742"/>
      <c r="EXA2" s="742"/>
      <c r="EXB2" s="742"/>
      <c r="EXC2" s="742"/>
      <c r="EXD2" s="742"/>
      <c r="EXE2" s="742"/>
      <c r="EXF2" s="742"/>
      <c r="EXG2" s="742"/>
      <c r="EXH2" s="742"/>
      <c r="EXI2" s="742"/>
      <c r="EXJ2" s="742"/>
      <c r="EXK2" s="742"/>
      <c r="EXL2" s="742"/>
      <c r="EXM2" s="742"/>
      <c r="EXN2" s="742"/>
      <c r="EXO2" s="742"/>
      <c r="EXP2" s="742"/>
      <c r="EXQ2" s="742"/>
      <c r="EXR2" s="742"/>
      <c r="EXS2" s="742"/>
      <c r="EXT2" s="742"/>
      <c r="EXU2" s="742"/>
      <c r="EXV2" s="742"/>
      <c r="EXW2" s="742"/>
      <c r="EXX2" s="742"/>
      <c r="EXY2" s="742"/>
      <c r="EXZ2" s="742"/>
      <c r="EYA2" s="742"/>
      <c r="EYB2" s="742"/>
      <c r="EYC2" s="742"/>
      <c r="EYD2" s="742"/>
      <c r="EYE2" s="742"/>
      <c r="EYF2" s="742"/>
      <c r="EYG2" s="742"/>
      <c r="EYH2" s="742"/>
      <c r="EYI2" s="742"/>
      <c r="EYJ2" s="742"/>
      <c r="EYK2" s="742"/>
      <c r="EYL2" s="742"/>
      <c r="EYM2" s="742"/>
      <c r="EYN2" s="742"/>
      <c r="EYO2" s="742"/>
      <c r="EYP2" s="742"/>
      <c r="EYQ2" s="742"/>
      <c r="EYR2" s="742"/>
      <c r="EYS2" s="742"/>
      <c r="EYT2" s="742"/>
      <c r="EYU2" s="742"/>
      <c r="EYV2" s="742"/>
      <c r="EYW2" s="742"/>
      <c r="EYX2" s="742"/>
      <c r="EYY2" s="742"/>
      <c r="EYZ2" s="742"/>
      <c r="EZA2" s="742"/>
      <c r="EZB2" s="742"/>
      <c r="EZC2" s="742"/>
      <c r="EZD2" s="742"/>
      <c r="EZE2" s="742"/>
      <c r="EZF2" s="742"/>
      <c r="EZG2" s="742"/>
      <c r="EZH2" s="742"/>
      <c r="EZI2" s="742"/>
      <c r="EZJ2" s="742"/>
      <c r="EZK2" s="742"/>
      <c r="EZL2" s="742"/>
      <c r="EZM2" s="742"/>
      <c r="EZN2" s="742"/>
      <c r="EZO2" s="742"/>
      <c r="EZP2" s="742"/>
      <c r="EZQ2" s="742"/>
      <c r="EZR2" s="742"/>
      <c r="EZS2" s="742"/>
      <c r="EZT2" s="742"/>
      <c r="EZU2" s="742"/>
      <c r="EZV2" s="742"/>
      <c r="EZW2" s="742"/>
      <c r="EZX2" s="742"/>
      <c r="EZY2" s="742"/>
      <c r="EZZ2" s="742"/>
      <c r="FAA2" s="742"/>
      <c r="FAB2" s="742"/>
      <c r="FAC2" s="742"/>
      <c r="FAD2" s="742"/>
      <c r="FAE2" s="742"/>
      <c r="FAF2" s="742"/>
      <c r="FAG2" s="742"/>
      <c r="FAH2" s="742"/>
      <c r="FAI2" s="742"/>
      <c r="FAJ2" s="742"/>
      <c r="FAK2" s="742"/>
      <c r="FAL2" s="742"/>
      <c r="FAM2" s="742"/>
      <c r="FAN2" s="742"/>
      <c r="FAO2" s="742"/>
      <c r="FAP2" s="742"/>
      <c r="FAQ2" s="742"/>
      <c r="FAR2" s="742"/>
      <c r="FAS2" s="742"/>
      <c r="FAT2" s="742"/>
      <c r="FAU2" s="742"/>
      <c r="FAV2" s="742"/>
      <c r="FAW2" s="742"/>
      <c r="FAX2" s="742"/>
      <c r="FAY2" s="742"/>
      <c r="FAZ2" s="742"/>
      <c r="FBA2" s="742"/>
      <c r="FBB2" s="742"/>
      <c r="FBC2" s="742"/>
      <c r="FBD2" s="742"/>
      <c r="FBE2" s="742"/>
      <c r="FBF2" s="742"/>
      <c r="FBG2" s="742"/>
      <c r="FBH2" s="742"/>
      <c r="FBI2" s="742"/>
      <c r="FBJ2" s="742"/>
      <c r="FBK2" s="742"/>
      <c r="FBL2" s="742"/>
      <c r="FBM2" s="742"/>
      <c r="FBN2" s="742"/>
      <c r="FBO2" s="742"/>
      <c r="FBP2" s="742"/>
      <c r="FBQ2" s="742"/>
      <c r="FBR2" s="742"/>
      <c r="FBS2" s="742"/>
      <c r="FBT2" s="742"/>
      <c r="FBU2" s="742"/>
      <c r="FBV2" s="742"/>
      <c r="FBW2" s="742"/>
      <c r="FBX2" s="742"/>
      <c r="FBY2" s="742"/>
      <c r="FBZ2" s="742"/>
      <c r="FCA2" s="742"/>
      <c r="FCB2" s="742"/>
      <c r="FCC2" s="742"/>
      <c r="FCD2" s="742"/>
      <c r="FCE2" s="742"/>
      <c r="FCF2" s="742"/>
      <c r="FCG2" s="742"/>
      <c r="FCH2" s="742"/>
      <c r="FCI2" s="742"/>
      <c r="FCJ2" s="742"/>
      <c r="FCK2" s="742"/>
      <c r="FCL2" s="742"/>
      <c r="FCM2" s="742"/>
      <c r="FCN2" s="742"/>
      <c r="FCO2" s="742"/>
      <c r="FCP2" s="742"/>
      <c r="FCQ2" s="742"/>
      <c r="FCR2" s="742"/>
      <c r="FCS2" s="742"/>
      <c r="FCT2" s="742"/>
      <c r="FCU2" s="742"/>
      <c r="FCV2" s="742"/>
      <c r="FCW2" s="742"/>
      <c r="FCX2" s="742"/>
      <c r="FCY2" s="742"/>
      <c r="FCZ2" s="742"/>
      <c r="FDA2" s="742"/>
      <c r="FDB2" s="742"/>
      <c r="FDC2" s="742"/>
      <c r="FDD2" s="742"/>
      <c r="FDE2" s="742"/>
      <c r="FDF2" s="742"/>
      <c r="FDG2" s="742"/>
      <c r="FDH2" s="742"/>
      <c r="FDI2" s="742"/>
      <c r="FDJ2" s="742"/>
      <c r="FDK2" s="742"/>
      <c r="FDL2" s="742"/>
      <c r="FDM2" s="742"/>
      <c r="FDN2" s="742"/>
      <c r="FDO2" s="742"/>
      <c r="FDP2" s="742"/>
      <c r="FDQ2" s="742"/>
      <c r="FDR2" s="742"/>
      <c r="FDS2" s="742"/>
      <c r="FDT2" s="742"/>
      <c r="FDU2" s="742"/>
      <c r="FDV2" s="742"/>
      <c r="FDW2" s="742"/>
      <c r="FDX2" s="742"/>
      <c r="FDY2" s="742"/>
      <c r="FDZ2" s="742"/>
      <c r="FEA2" s="742"/>
      <c r="FEB2" s="742"/>
      <c r="FEC2" s="742"/>
      <c r="FED2" s="742"/>
      <c r="FEE2" s="742"/>
      <c r="FEF2" s="742"/>
      <c r="FEG2" s="742"/>
      <c r="FEH2" s="742"/>
      <c r="FEI2" s="742"/>
      <c r="FEJ2" s="742"/>
      <c r="FEK2" s="742"/>
      <c r="FEL2" s="742"/>
      <c r="FEM2" s="742"/>
      <c r="FEN2" s="742"/>
      <c r="FEO2" s="742"/>
      <c r="FEP2" s="742"/>
      <c r="FEQ2" s="742"/>
      <c r="FER2" s="742"/>
      <c r="FES2" s="742"/>
      <c r="FET2" s="742"/>
      <c r="FEU2" s="742"/>
      <c r="FEV2" s="742"/>
      <c r="FEW2" s="742"/>
      <c r="FEX2" s="742"/>
      <c r="FEY2" s="742"/>
      <c r="FEZ2" s="742"/>
      <c r="FFA2" s="742"/>
      <c r="FFB2" s="742"/>
      <c r="FFC2" s="742"/>
      <c r="FFD2" s="742"/>
      <c r="FFE2" s="742"/>
      <c r="FFF2" s="742"/>
      <c r="FFG2" s="742"/>
      <c r="FFH2" s="742"/>
      <c r="FFI2" s="742"/>
      <c r="FFJ2" s="742"/>
      <c r="FFK2" s="742"/>
      <c r="FFL2" s="742"/>
      <c r="FFM2" s="742"/>
      <c r="FFN2" s="742"/>
      <c r="FFO2" s="742"/>
      <c r="FFP2" s="742"/>
      <c r="FFQ2" s="742"/>
      <c r="FFR2" s="742"/>
      <c r="FFS2" s="742"/>
      <c r="FFT2" s="742"/>
      <c r="FFU2" s="742"/>
      <c r="FFV2" s="742"/>
      <c r="FFW2" s="742"/>
      <c r="FFX2" s="742"/>
      <c r="FFY2" s="742"/>
      <c r="FFZ2" s="742"/>
      <c r="FGA2" s="742"/>
      <c r="FGB2" s="742"/>
      <c r="FGC2" s="742"/>
      <c r="FGD2" s="742"/>
      <c r="FGE2" s="742"/>
      <c r="FGF2" s="742"/>
      <c r="FGG2" s="742"/>
      <c r="FGH2" s="742"/>
      <c r="FGI2" s="742"/>
      <c r="FGJ2" s="742"/>
      <c r="FGK2" s="742"/>
      <c r="FGL2" s="742"/>
      <c r="FGM2" s="742"/>
      <c r="FGN2" s="742"/>
      <c r="FGO2" s="742"/>
      <c r="FGP2" s="742"/>
      <c r="FGQ2" s="742"/>
      <c r="FGR2" s="742"/>
      <c r="FGS2" s="742"/>
      <c r="FGT2" s="742"/>
      <c r="FGU2" s="742"/>
      <c r="FGV2" s="742"/>
      <c r="FGW2" s="742"/>
      <c r="FGX2" s="742"/>
      <c r="FGY2" s="742"/>
      <c r="FGZ2" s="742"/>
      <c r="FHA2" s="742"/>
      <c r="FHB2" s="742"/>
      <c r="FHC2" s="742"/>
      <c r="FHD2" s="742"/>
      <c r="FHE2" s="742"/>
      <c r="FHF2" s="742"/>
      <c r="FHG2" s="742"/>
      <c r="FHH2" s="742"/>
      <c r="FHI2" s="742"/>
      <c r="FHJ2" s="742"/>
      <c r="FHK2" s="742"/>
      <c r="FHL2" s="742"/>
      <c r="FHM2" s="742"/>
      <c r="FHN2" s="742"/>
      <c r="FHO2" s="742"/>
      <c r="FHP2" s="742"/>
      <c r="FHQ2" s="742"/>
      <c r="FHR2" s="742"/>
      <c r="FHS2" s="742"/>
      <c r="FHT2" s="742"/>
      <c r="FHU2" s="742"/>
      <c r="FHV2" s="742"/>
      <c r="FHW2" s="742"/>
      <c r="FHX2" s="742"/>
      <c r="FHY2" s="742"/>
      <c r="FHZ2" s="742"/>
      <c r="FIA2" s="742"/>
      <c r="FIB2" s="742"/>
      <c r="FIC2" s="742"/>
      <c r="FID2" s="742"/>
      <c r="FIE2" s="742"/>
      <c r="FIF2" s="742"/>
      <c r="FIG2" s="742"/>
      <c r="FIH2" s="742"/>
      <c r="FII2" s="742"/>
      <c r="FIJ2" s="742"/>
      <c r="FIK2" s="742"/>
      <c r="FIL2" s="742"/>
      <c r="FIM2" s="742"/>
      <c r="FIN2" s="742"/>
      <c r="FIO2" s="742"/>
      <c r="FIP2" s="742"/>
      <c r="FIQ2" s="742"/>
      <c r="FIR2" s="742"/>
      <c r="FIS2" s="742"/>
      <c r="FIT2" s="742"/>
      <c r="FIU2" s="742"/>
      <c r="FIV2" s="742"/>
      <c r="FIW2" s="742"/>
      <c r="FIX2" s="742"/>
      <c r="FIY2" s="742"/>
      <c r="FIZ2" s="742"/>
      <c r="FJA2" s="742"/>
      <c r="FJB2" s="742"/>
      <c r="FJC2" s="742"/>
      <c r="FJD2" s="742"/>
      <c r="FJE2" s="742"/>
      <c r="FJF2" s="742"/>
      <c r="FJG2" s="742"/>
      <c r="FJH2" s="742"/>
      <c r="FJI2" s="742"/>
      <c r="FJJ2" s="742"/>
      <c r="FJK2" s="742"/>
      <c r="FJL2" s="742"/>
      <c r="FJM2" s="742"/>
      <c r="FJN2" s="742"/>
      <c r="FJO2" s="742"/>
      <c r="FJP2" s="742"/>
      <c r="FJQ2" s="742"/>
      <c r="FJR2" s="742"/>
      <c r="FJS2" s="742"/>
      <c r="FJT2" s="742"/>
      <c r="FJU2" s="742"/>
      <c r="FJV2" s="742"/>
      <c r="FJW2" s="742"/>
      <c r="FJX2" s="742"/>
      <c r="FJY2" s="742"/>
      <c r="FJZ2" s="742"/>
      <c r="FKA2" s="742"/>
      <c r="FKB2" s="742"/>
      <c r="FKC2" s="742"/>
      <c r="FKD2" s="742"/>
      <c r="FKE2" s="742"/>
      <c r="FKF2" s="742"/>
      <c r="FKG2" s="742"/>
      <c r="FKH2" s="742"/>
      <c r="FKI2" s="742"/>
      <c r="FKJ2" s="742"/>
      <c r="FKK2" s="742"/>
      <c r="FKL2" s="742"/>
      <c r="FKM2" s="742"/>
      <c r="FKN2" s="742"/>
      <c r="FKO2" s="742"/>
      <c r="FKP2" s="742"/>
      <c r="FKQ2" s="742"/>
      <c r="FKR2" s="742"/>
      <c r="FKS2" s="742"/>
      <c r="FKT2" s="742"/>
      <c r="FKU2" s="742"/>
      <c r="FKV2" s="742"/>
      <c r="FKW2" s="742"/>
      <c r="FKX2" s="742"/>
      <c r="FKY2" s="742"/>
      <c r="FKZ2" s="742"/>
      <c r="FLA2" s="742"/>
      <c r="FLB2" s="742"/>
      <c r="FLC2" s="742"/>
      <c r="FLD2" s="742"/>
      <c r="FLE2" s="742"/>
      <c r="FLF2" s="742"/>
      <c r="FLG2" s="742"/>
      <c r="FLH2" s="742"/>
      <c r="FLI2" s="742"/>
      <c r="FLJ2" s="742"/>
      <c r="FLK2" s="742"/>
      <c r="FLL2" s="742"/>
      <c r="FLM2" s="742"/>
      <c r="FLN2" s="742"/>
      <c r="FLO2" s="742"/>
      <c r="FLP2" s="742"/>
      <c r="FLQ2" s="742"/>
      <c r="FLR2" s="742"/>
      <c r="FLS2" s="742"/>
      <c r="FLT2" s="742"/>
      <c r="FLU2" s="742"/>
      <c r="FLV2" s="742"/>
      <c r="FLW2" s="742"/>
      <c r="FLX2" s="742"/>
      <c r="FLY2" s="742"/>
      <c r="FLZ2" s="742"/>
      <c r="FMA2" s="742"/>
      <c r="FMB2" s="742"/>
      <c r="FMC2" s="742"/>
      <c r="FMD2" s="742"/>
      <c r="FME2" s="742"/>
      <c r="FMF2" s="742"/>
      <c r="FMG2" s="742"/>
      <c r="FMH2" s="742"/>
      <c r="FMI2" s="742"/>
      <c r="FMJ2" s="742"/>
      <c r="FMK2" s="742"/>
      <c r="FML2" s="742"/>
      <c r="FMM2" s="742"/>
      <c r="FMN2" s="742"/>
      <c r="FMO2" s="742"/>
      <c r="FMP2" s="742"/>
      <c r="FMQ2" s="742"/>
      <c r="FMR2" s="742"/>
      <c r="FMS2" s="742"/>
      <c r="FMT2" s="742"/>
      <c r="FMU2" s="742"/>
      <c r="FMV2" s="742"/>
      <c r="FMW2" s="742"/>
      <c r="FMX2" s="742"/>
      <c r="FMY2" s="742"/>
      <c r="FMZ2" s="742"/>
      <c r="FNA2" s="742"/>
      <c r="FNB2" s="742"/>
      <c r="FNC2" s="742"/>
      <c r="FND2" s="742"/>
      <c r="FNE2" s="742"/>
      <c r="FNF2" s="742"/>
      <c r="FNG2" s="742"/>
      <c r="FNH2" s="742"/>
      <c r="FNI2" s="742"/>
      <c r="FNJ2" s="742"/>
      <c r="FNK2" s="742"/>
      <c r="FNL2" s="742"/>
      <c r="FNM2" s="742"/>
      <c r="FNN2" s="742"/>
      <c r="FNO2" s="742"/>
      <c r="FNP2" s="742"/>
      <c r="FNQ2" s="742"/>
      <c r="FNR2" s="742"/>
      <c r="FNS2" s="742"/>
      <c r="FNT2" s="742"/>
      <c r="FNU2" s="742"/>
      <c r="FNV2" s="742"/>
      <c r="FNW2" s="742"/>
      <c r="FNX2" s="742"/>
      <c r="FNY2" s="742"/>
      <c r="FNZ2" s="742"/>
      <c r="FOA2" s="742"/>
      <c r="FOB2" s="742"/>
      <c r="FOC2" s="742"/>
      <c r="FOD2" s="742"/>
      <c r="FOE2" s="742"/>
      <c r="FOF2" s="742"/>
      <c r="FOG2" s="742"/>
      <c r="FOH2" s="742"/>
      <c r="FOI2" s="742"/>
      <c r="FOJ2" s="742"/>
      <c r="FOK2" s="742"/>
      <c r="FOL2" s="742"/>
      <c r="FOM2" s="742"/>
      <c r="FON2" s="742"/>
      <c r="FOO2" s="742"/>
      <c r="FOP2" s="742"/>
      <c r="FOQ2" s="742"/>
      <c r="FOR2" s="742"/>
      <c r="FOS2" s="742"/>
      <c r="FOT2" s="742"/>
      <c r="FOU2" s="742"/>
      <c r="FOV2" s="742"/>
      <c r="FOW2" s="742"/>
      <c r="FOX2" s="742"/>
      <c r="FOY2" s="742"/>
      <c r="FOZ2" s="742"/>
      <c r="FPA2" s="742"/>
      <c r="FPB2" s="742"/>
      <c r="FPC2" s="742"/>
      <c r="FPD2" s="742"/>
      <c r="FPE2" s="742"/>
      <c r="FPF2" s="742"/>
      <c r="FPG2" s="742"/>
      <c r="FPH2" s="742"/>
      <c r="FPI2" s="742"/>
      <c r="FPJ2" s="742"/>
      <c r="FPK2" s="742"/>
      <c r="FPL2" s="742"/>
      <c r="FPM2" s="742"/>
      <c r="FPN2" s="742"/>
      <c r="FPO2" s="742"/>
      <c r="FPP2" s="742"/>
      <c r="FPQ2" s="742"/>
      <c r="FPR2" s="742"/>
      <c r="FPS2" s="742"/>
      <c r="FPT2" s="742"/>
      <c r="FPU2" s="742"/>
      <c r="FPV2" s="742"/>
      <c r="FPW2" s="742"/>
      <c r="FPX2" s="742"/>
      <c r="FPY2" s="742"/>
      <c r="FPZ2" s="742"/>
      <c r="FQA2" s="742"/>
      <c r="FQB2" s="742"/>
      <c r="FQC2" s="742"/>
      <c r="FQD2" s="742"/>
      <c r="FQE2" s="742"/>
      <c r="FQF2" s="742"/>
      <c r="FQG2" s="742"/>
      <c r="FQH2" s="742"/>
      <c r="FQI2" s="742"/>
      <c r="FQJ2" s="742"/>
      <c r="FQK2" s="742"/>
      <c r="FQL2" s="742"/>
      <c r="FQM2" s="742"/>
      <c r="FQN2" s="742"/>
      <c r="FQO2" s="742"/>
      <c r="FQP2" s="742"/>
      <c r="FQQ2" s="742"/>
      <c r="FQR2" s="742"/>
      <c r="FQS2" s="742"/>
      <c r="FQT2" s="742"/>
      <c r="FQU2" s="742"/>
      <c r="FQV2" s="742"/>
      <c r="FQW2" s="742"/>
      <c r="FQX2" s="742"/>
      <c r="FQY2" s="742"/>
      <c r="FQZ2" s="742"/>
      <c r="FRA2" s="742"/>
      <c r="FRB2" s="742"/>
      <c r="FRC2" s="742"/>
      <c r="FRD2" s="742"/>
      <c r="FRE2" s="742"/>
      <c r="FRF2" s="742"/>
      <c r="FRG2" s="742"/>
      <c r="FRH2" s="742"/>
      <c r="FRI2" s="742"/>
      <c r="FRJ2" s="742"/>
      <c r="FRK2" s="742"/>
      <c r="FRL2" s="742"/>
      <c r="FRM2" s="742"/>
      <c r="FRN2" s="742"/>
      <c r="FRO2" s="742"/>
      <c r="FRP2" s="742"/>
      <c r="FRQ2" s="742"/>
      <c r="FRR2" s="742"/>
      <c r="FRS2" s="742"/>
      <c r="FRT2" s="742"/>
      <c r="FRU2" s="742"/>
      <c r="FRV2" s="742"/>
      <c r="FRW2" s="742"/>
      <c r="FRX2" s="742"/>
      <c r="FRY2" s="742"/>
      <c r="FRZ2" s="742"/>
      <c r="FSA2" s="742"/>
      <c r="FSB2" s="742"/>
      <c r="FSC2" s="742"/>
      <c r="FSD2" s="742"/>
      <c r="FSE2" s="742"/>
      <c r="FSF2" s="742"/>
      <c r="FSG2" s="742"/>
      <c r="FSH2" s="742"/>
      <c r="FSI2" s="742"/>
      <c r="FSJ2" s="742"/>
      <c r="FSK2" s="742"/>
      <c r="FSL2" s="742"/>
      <c r="FSM2" s="742"/>
      <c r="FSN2" s="742"/>
      <c r="FSO2" s="742"/>
      <c r="FSP2" s="742"/>
      <c r="FSQ2" s="742"/>
      <c r="FSR2" s="742"/>
      <c r="FSS2" s="742"/>
      <c r="FST2" s="742"/>
      <c r="FSU2" s="742"/>
      <c r="FSV2" s="742"/>
      <c r="FSW2" s="742"/>
      <c r="FSX2" s="742"/>
      <c r="FSY2" s="742"/>
      <c r="FSZ2" s="742"/>
      <c r="FTA2" s="742"/>
      <c r="FTB2" s="742"/>
      <c r="FTC2" s="742"/>
      <c r="FTD2" s="742"/>
      <c r="FTE2" s="742"/>
      <c r="FTF2" s="742"/>
      <c r="FTG2" s="742"/>
      <c r="FTH2" s="742"/>
      <c r="FTI2" s="742"/>
      <c r="FTJ2" s="742"/>
      <c r="FTK2" s="742"/>
      <c r="FTL2" s="742"/>
      <c r="FTM2" s="742"/>
      <c r="FTN2" s="742"/>
      <c r="FTO2" s="742"/>
      <c r="FTP2" s="742"/>
      <c r="FTQ2" s="742"/>
      <c r="FTR2" s="742"/>
      <c r="FTS2" s="742"/>
      <c r="FTT2" s="742"/>
      <c r="FTU2" s="742"/>
      <c r="FTV2" s="742"/>
      <c r="FTW2" s="742"/>
      <c r="FTX2" s="742"/>
      <c r="FTY2" s="742"/>
      <c r="FTZ2" s="742"/>
      <c r="FUA2" s="742"/>
      <c r="FUB2" s="742"/>
      <c r="FUC2" s="742"/>
      <c r="FUD2" s="742"/>
      <c r="FUE2" s="742"/>
      <c r="FUF2" s="742"/>
      <c r="FUG2" s="742"/>
      <c r="FUH2" s="742"/>
      <c r="FUI2" s="742"/>
      <c r="FUJ2" s="742"/>
      <c r="FUK2" s="742"/>
      <c r="FUL2" s="742"/>
      <c r="FUM2" s="742"/>
      <c r="FUN2" s="742"/>
      <c r="FUO2" s="742"/>
      <c r="FUP2" s="742"/>
      <c r="FUQ2" s="742"/>
      <c r="FUR2" s="742"/>
      <c r="FUS2" s="742"/>
      <c r="FUT2" s="742"/>
      <c r="FUU2" s="742"/>
      <c r="FUV2" s="742"/>
      <c r="FUW2" s="742"/>
      <c r="FUX2" s="742"/>
      <c r="FUY2" s="742"/>
      <c r="FUZ2" s="742"/>
      <c r="FVA2" s="742"/>
      <c r="FVB2" s="742"/>
      <c r="FVC2" s="742"/>
      <c r="FVD2" s="742"/>
      <c r="FVE2" s="742"/>
      <c r="FVF2" s="742"/>
      <c r="FVG2" s="742"/>
      <c r="FVH2" s="742"/>
      <c r="FVI2" s="742"/>
      <c r="FVJ2" s="742"/>
      <c r="FVK2" s="742"/>
      <c r="FVL2" s="742"/>
      <c r="FVM2" s="742"/>
      <c r="FVN2" s="742"/>
      <c r="FVO2" s="742"/>
      <c r="FVP2" s="742"/>
      <c r="FVQ2" s="742"/>
      <c r="FVR2" s="742"/>
      <c r="FVS2" s="742"/>
      <c r="FVT2" s="742"/>
      <c r="FVU2" s="742"/>
      <c r="FVV2" s="742"/>
      <c r="FVW2" s="742"/>
      <c r="FVX2" s="742"/>
      <c r="FVY2" s="742"/>
      <c r="FVZ2" s="742"/>
      <c r="FWA2" s="742"/>
      <c r="FWB2" s="742"/>
      <c r="FWC2" s="742"/>
      <c r="FWD2" s="742"/>
      <c r="FWE2" s="742"/>
      <c r="FWF2" s="742"/>
      <c r="FWG2" s="742"/>
      <c r="FWH2" s="742"/>
      <c r="FWI2" s="742"/>
      <c r="FWJ2" s="742"/>
      <c r="FWK2" s="742"/>
      <c r="FWL2" s="742"/>
      <c r="FWM2" s="742"/>
      <c r="FWN2" s="742"/>
      <c r="FWO2" s="742"/>
      <c r="FWP2" s="742"/>
      <c r="FWQ2" s="742"/>
      <c r="FWR2" s="742"/>
      <c r="FWS2" s="742"/>
      <c r="FWT2" s="742"/>
      <c r="FWU2" s="742"/>
      <c r="FWV2" s="742"/>
      <c r="FWW2" s="742"/>
      <c r="FWX2" s="742"/>
      <c r="FWY2" s="742"/>
      <c r="FWZ2" s="742"/>
      <c r="FXA2" s="742"/>
      <c r="FXB2" s="742"/>
      <c r="FXC2" s="742"/>
      <c r="FXD2" s="742"/>
      <c r="FXE2" s="742"/>
      <c r="FXF2" s="742"/>
      <c r="FXG2" s="742"/>
      <c r="FXH2" s="742"/>
      <c r="FXI2" s="742"/>
      <c r="FXJ2" s="742"/>
      <c r="FXK2" s="742"/>
      <c r="FXL2" s="742"/>
      <c r="FXM2" s="742"/>
      <c r="FXN2" s="742"/>
      <c r="FXO2" s="742"/>
      <c r="FXP2" s="742"/>
      <c r="FXQ2" s="742"/>
      <c r="FXR2" s="742"/>
      <c r="FXS2" s="742"/>
      <c r="FXT2" s="742"/>
      <c r="FXU2" s="742"/>
      <c r="FXV2" s="742"/>
      <c r="FXW2" s="742"/>
      <c r="FXX2" s="742"/>
      <c r="FXY2" s="742"/>
      <c r="FXZ2" s="742"/>
      <c r="FYA2" s="742"/>
      <c r="FYB2" s="742"/>
      <c r="FYC2" s="742"/>
      <c r="FYD2" s="742"/>
      <c r="FYE2" s="742"/>
      <c r="FYF2" s="742"/>
      <c r="FYG2" s="742"/>
      <c r="FYH2" s="742"/>
      <c r="FYI2" s="742"/>
      <c r="FYJ2" s="742"/>
      <c r="FYK2" s="742"/>
      <c r="FYL2" s="742"/>
      <c r="FYM2" s="742"/>
      <c r="FYN2" s="742"/>
      <c r="FYO2" s="742"/>
      <c r="FYP2" s="742"/>
      <c r="FYQ2" s="742"/>
      <c r="FYR2" s="742"/>
      <c r="FYS2" s="742"/>
      <c r="FYT2" s="742"/>
      <c r="FYU2" s="742"/>
      <c r="FYV2" s="742"/>
      <c r="FYW2" s="742"/>
      <c r="FYX2" s="742"/>
      <c r="FYY2" s="742"/>
      <c r="FYZ2" s="742"/>
      <c r="FZA2" s="742"/>
      <c r="FZB2" s="742"/>
      <c r="FZC2" s="742"/>
      <c r="FZD2" s="742"/>
      <c r="FZE2" s="742"/>
      <c r="FZF2" s="742"/>
      <c r="FZG2" s="742"/>
      <c r="FZH2" s="742"/>
      <c r="FZI2" s="742"/>
      <c r="FZJ2" s="742"/>
      <c r="FZK2" s="742"/>
      <c r="FZL2" s="742"/>
      <c r="FZM2" s="742"/>
      <c r="FZN2" s="742"/>
      <c r="FZO2" s="742"/>
      <c r="FZP2" s="742"/>
      <c r="FZQ2" s="742"/>
      <c r="FZR2" s="742"/>
      <c r="FZS2" s="742"/>
      <c r="FZT2" s="742"/>
      <c r="FZU2" s="742"/>
      <c r="FZV2" s="742"/>
      <c r="FZW2" s="742"/>
      <c r="FZX2" s="742"/>
      <c r="FZY2" s="742"/>
      <c r="FZZ2" s="742"/>
      <c r="GAA2" s="742"/>
      <c r="GAB2" s="742"/>
      <c r="GAC2" s="742"/>
      <c r="GAD2" s="742"/>
      <c r="GAE2" s="742"/>
      <c r="GAF2" s="742"/>
      <c r="GAG2" s="742"/>
      <c r="GAH2" s="742"/>
      <c r="GAI2" s="742"/>
      <c r="GAJ2" s="742"/>
      <c r="GAK2" s="742"/>
      <c r="GAL2" s="742"/>
      <c r="GAM2" s="742"/>
      <c r="GAN2" s="742"/>
      <c r="GAO2" s="742"/>
      <c r="GAP2" s="742"/>
      <c r="GAQ2" s="742"/>
      <c r="GAR2" s="742"/>
      <c r="GAS2" s="742"/>
      <c r="GAT2" s="742"/>
      <c r="GAU2" s="742"/>
      <c r="GAV2" s="742"/>
      <c r="GAW2" s="742"/>
      <c r="GAX2" s="742"/>
      <c r="GAY2" s="742"/>
      <c r="GAZ2" s="742"/>
      <c r="GBA2" s="742"/>
      <c r="GBB2" s="742"/>
      <c r="GBC2" s="742"/>
      <c r="GBD2" s="742"/>
      <c r="GBE2" s="742"/>
      <c r="GBF2" s="742"/>
      <c r="GBG2" s="742"/>
      <c r="GBH2" s="742"/>
      <c r="GBI2" s="742"/>
      <c r="GBJ2" s="742"/>
      <c r="GBK2" s="742"/>
      <c r="GBL2" s="742"/>
      <c r="GBM2" s="742"/>
      <c r="GBN2" s="742"/>
      <c r="GBO2" s="742"/>
      <c r="GBP2" s="742"/>
      <c r="GBQ2" s="742"/>
      <c r="GBR2" s="742"/>
      <c r="GBS2" s="742"/>
      <c r="GBT2" s="742"/>
      <c r="GBU2" s="742"/>
      <c r="GBV2" s="742"/>
      <c r="GBW2" s="742"/>
      <c r="GBX2" s="742"/>
      <c r="GBY2" s="742"/>
      <c r="GBZ2" s="742"/>
      <c r="GCA2" s="742"/>
      <c r="GCB2" s="742"/>
      <c r="GCC2" s="742"/>
      <c r="GCD2" s="742"/>
      <c r="GCE2" s="742"/>
      <c r="GCF2" s="742"/>
      <c r="GCG2" s="742"/>
      <c r="GCH2" s="742"/>
      <c r="GCI2" s="742"/>
      <c r="GCJ2" s="742"/>
      <c r="GCK2" s="742"/>
      <c r="GCL2" s="742"/>
      <c r="GCM2" s="742"/>
      <c r="GCN2" s="742"/>
      <c r="GCO2" s="742"/>
      <c r="GCP2" s="742"/>
      <c r="GCQ2" s="742"/>
      <c r="GCR2" s="742"/>
      <c r="GCS2" s="742"/>
      <c r="GCT2" s="742"/>
      <c r="GCU2" s="742"/>
      <c r="GCV2" s="742"/>
      <c r="GCW2" s="742"/>
      <c r="GCX2" s="742"/>
      <c r="GCY2" s="742"/>
      <c r="GCZ2" s="742"/>
      <c r="GDA2" s="742"/>
      <c r="GDB2" s="742"/>
      <c r="GDC2" s="742"/>
      <c r="GDD2" s="742"/>
      <c r="GDE2" s="742"/>
      <c r="GDF2" s="742"/>
      <c r="GDG2" s="742"/>
      <c r="GDH2" s="742"/>
      <c r="GDI2" s="742"/>
      <c r="GDJ2" s="742"/>
      <c r="GDK2" s="742"/>
      <c r="GDL2" s="742"/>
      <c r="GDM2" s="742"/>
      <c r="GDN2" s="742"/>
      <c r="GDO2" s="742"/>
      <c r="GDP2" s="742"/>
      <c r="GDQ2" s="742"/>
      <c r="GDR2" s="742"/>
      <c r="GDS2" s="742"/>
      <c r="GDT2" s="742"/>
      <c r="GDU2" s="742"/>
      <c r="GDV2" s="742"/>
      <c r="GDW2" s="742"/>
      <c r="GDX2" s="742"/>
      <c r="GDY2" s="742"/>
      <c r="GDZ2" s="742"/>
      <c r="GEA2" s="742"/>
      <c r="GEB2" s="742"/>
      <c r="GEC2" s="742"/>
      <c r="GED2" s="742"/>
      <c r="GEE2" s="742"/>
      <c r="GEF2" s="742"/>
      <c r="GEG2" s="742"/>
      <c r="GEH2" s="742"/>
      <c r="GEI2" s="742"/>
      <c r="GEJ2" s="742"/>
      <c r="GEK2" s="742"/>
      <c r="GEL2" s="742"/>
      <c r="GEM2" s="742"/>
      <c r="GEN2" s="742"/>
      <c r="GEO2" s="742"/>
      <c r="GEP2" s="742"/>
      <c r="GEQ2" s="742"/>
      <c r="GER2" s="742"/>
      <c r="GES2" s="742"/>
      <c r="GET2" s="742"/>
      <c r="GEU2" s="742"/>
      <c r="GEV2" s="742"/>
      <c r="GEW2" s="742"/>
      <c r="GEX2" s="742"/>
      <c r="GEY2" s="742"/>
      <c r="GEZ2" s="742"/>
      <c r="GFA2" s="742"/>
      <c r="GFB2" s="742"/>
      <c r="GFC2" s="742"/>
      <c r="GFD2" s="742"/>
      <c r="GFE2" s="742"/>
      <c r="GFF2" s="742"/>
      <c r="GFG2" s="742"/>
      <c r="GFH2" s="742"/>
      <c r="GFI2" s="742"/>
      <c r="GFJ2" s="742"/>
      <c r="GFK2" s="742"/>
      <c r="GFL2" s="742"/>
      <c r="GFM2" s="742"/>
      <c r="GFN2" s="742"/>
      <c r="GFO2" s="742"/>
      <c r="GFP2" s="742"/>
      <c r="GFQ2" s="742"/>
      <c r="GFR2" s="742"/>
      <c r="GFS2" s="742"/>
      <c r="GFT2" s="742"/>
      <c r="GFU2" s="742"/>
      <c r="GFV2" s="742"/>
      <c r="GFW2" s="742"/>
      <c r="GFX2" s="742"/>
      <c r="GFY2" s="742"/>
      <c r="GFZ2" s="742"/>
      <c r="GGA2" s="742"/>
      <c r="GGB2" s="742"/>
      <c r="GGC2" s="742"/>
      <c r="GGD2" s="742"/>
      <c r="GGE2" s="742"/>
      <c r="GGF2" s="742"/>
      <c r="GGG2" s="742"/>
      <c r="GGH2" s="742"/>
      <c r="GGI2" s="742"/>
      <c r="GGJ2" s="742"/>
      <c r="GGK2" s="742"/>
      <c r="GGL2" s="742"/>
      <c r="GGM2" s="742"/>
      <c r="GGN2" s="742"/>
      <c r="GGO2" s="742"/>
      <c r="GGP2" s="742"/>
      <c r="GGQ2" s="742"/>
      <c r="GGR2" s="742"/>
      <c r="GGS2" s="742"/>
      <c r="GGT2" s="742"/>
      <c r="GGU2" s="742"/>
      <c r="GGV2" s="742"/>
      <c r="GGW2" s="742"/>
      <c r="GGX2" s="742"/>
      <c r="GGY2" s="742"/>
      <c r="GGZ2" s="742"/>
      <c r="GHA2" s="742"/>
      <c r="GHB2" s="742"/>
      <c r="GHC2" s="742"/>
      <c r="GHD2" s="742"/>
      <c r="GHE2" s="742"/>
      <c r="GHF2" s="742"/>
      <c r="GHG2" s="742"/>
      <c r="GHH2" s="742"/>
      <c r="GHI2" s="742"/>
      <c r="GHJ2" s="742"/>
      <c r="GHK2" s="742"/>
      <c r="GHL2" s="742"/>
      <c r="GHM2" s="742"/>
      <c r="GHN2" s="742"/>
      <c r="GHO2" s="742"/>
      <c r="GHP2" s="742"/>
      <c r="GHQ2" s="742"/>
      <c r="GHR2" s="742"/>
      <c r="GHS2" s="742"/>
      <c r="GHT2" s="742"/>
      <c r="GHU2" s="742"/>
      <c r="GHV2" s="742"/>
      <c r="GHW2" s="742"/>
      <c r="GHX2" s="742"/>
      <c r="GHY2" s="742"/>
      <c r="GHZ2" s="742"/>
      <c r="GIA2" s="742"/>
      <c r="GIB2" s="742"/>
      <c r="GIC2" s="742"/>
      <c r="GID2" s="742"/>
      <c r="GIE2" s="742"/>
      <c r="GIF2" s="742"/>
      <c r="GIG2" s="742"/>
      <c r="GIH2" s="742"/>
      <c r="GII2" s="742"/>
      <c r="GIJ2" s="742"/>
      <c r="GIK2" s="742"/>
      <c r="GIL2" s="742"/>
      <c r="GIM2" s="742"/>
      <c r="GIN2" s="742"/>
      <c r="GIO2" s="742"/>
      <c r="GIP2" s="742"/>
      <c r="GIQ2" s="742"/>
      <c r="GIR2" s="742"/>
      <c r="GIS2" s="742"/>
      <c r="GIT2" s="742"/>
      <c r="GIU2" s="742"/>
      <c r="GIV2" s="742"/>
      <c r="GIW2" s="742"/>
      <c r="GIX2" s="742"/>
      <c r="GIY2" s="742"/>
      <c r="GIZ2" s="742"/>
      <c r="GJA2" s="742"/>
      <c r="GJB2" s="742"/>
      <c r="GJC2" s="742"/>
      <c r="GJD2" s="742"/>
      <c r="GJE2" s="742"/>
      <c r="GJF2" s="742"/>
      <c r="GJG2" s="742"/>
      <c r="GJH2" s="742"/>
      <c r="GJI2" s="742"/>
      <c r="GJJ2" s="742"/>
      <c r="GJK2" s="742"/>
      <c r="GJL2" s="742"/>
      <c r="GJM2" s="742"/>
      <c r="GJN2" s="742"/>
      <c r="GJO2" s="742"/>
      <c r="GJP2" s="742"/>
      <c r="GJQ2" s="742"/>
      <c r="GJR2" s="742"/>
      <c r="GJS2" s="742"/>
      <c r="GJT2" s="742"/>
      <c r="GJU2" s="742"/>
      <c r="GJV2" s="742"/>
      <c r="GJW2" s="742"/>
      <c r="GJX2" s="742"/>
      <c r="GJY2" s="742"/>
      <c r="GJZ2" s="742"/>
      <c r="GKA2" s="742"/>
      <c r="GKB2" s="742"/>
      <c r="GKC2" s="742"/>
      <c r="GKD2" s="742"/>
      <c r="GKE2" s="742"/>
      <c r="GKF2" s="742"/>
      <c r="GKG2" s="742"/>
      <c r="GKH2" s="742"/>
      <c r="GKI2" s="742"/>
      <c r="GKJ2" s="742"/>
      <c r="GKK2" s="742"/>
      <c r="GKL2" s="742"/>
      <c r="GKM2" s="742"/>
      <c r="GKN2" s="742"/>
      <c r="GKO2" s="742"/>
      <c r="GKP2" s="742"/>
      <c r="GKQ2" s="742"/>
      <c r="GKR2" s="742"/>
      <c r="GKS2" s="742"/>
      <c r="GKT2" s="742"/>
      <c r="GKU2" s="742"/>
      <c r="GKV2" s="742"/>
      <c r="GKW2" s="742"/>
      <c r="GKX2" s="742"/>
      <c r="GKY2" s="742"/>
      <c r="GKZ2" s="742"/>
      <c r="GLA2" s="742"/>
      <c r="GLB2" s="742"/>
      <c r="GLC2" s="742"/>
      <c r="GLD2" s="742"/>
      <c r="GLE2" s="742"/>
      <c r="GLF2" s="742"/>
      <c r="GLG2" s="742"/>
      <c r="GLH2" s="742"/>
      <c r="GLI2" s="742"/>
      <c r="GLJ2" s="742"/>
      <c r="GLK2" s="742"/>
      <c r="GLL2" s="742"/>
      <c r="GLM2" s="742"/>
      <c r="GLN2" s="742"/>
      <c r="GLO2" s="742"/>
      <c r="GLP2" s="742"/>
      <c r="GLQ2" s="742"/>
      <c r="GLR2" s="742"/>
      <c r="GLS2" s="742"/>
      <c r="GLT2" s="742"/>
      <c r="GLU2" s="742"/>
      <c r="GLV2" s="742"/>
      <c r="GLW2" s="742"/>
      <c r="GLX2" s="742"/>
      <c r="GLY2" s="742"/>
      <c r="GLZ2" s="742"/>
      <c r="GMA2" s="742"/>
      <c r="GMB2" s="742"/>
      <c r="GMC2" s="742"/>
      <c r="GMD2" s="742"/>
      <c r="GME2" s="742"/>
      <c r="GMF2" s="742"/>
      <c r="GMG2" s="742"/>
      <c r="GMH2" s="742"/>
      <c r="GMI2" s="742"/>
      <c r="GMJ2" s="742"/>
      <c r="GMK2" s="742"/>
      <c r="GML2" s="742"/>
      <c r="GMM2" s="742"/>
      <c r="GMN2" s="742"/>
      <c r="GMO2" s="742"/>
      <c r="GMP2" s="742"/>
      <c r="GMQ2" s="742"/>
      <c r="GMR2" s="742"/>
      <c r="GMS2" s="742"/>
      <c r="GMT2" s="742"/>
      <c r="GMU2" s="742"/>
      <c r="GMV2" s="742"/>
      <c r="GMW2" s="742"/>
      <c r="GMX2" s="742"/>
      <c r="GMY2" s="742"/>
      <c r="GMZ2" s="742"/>
      <c r="GNA2" s="742"/>
      <c r="GNB2" s="742"/>
      <c r="GNC2" s="742"/>
      <c r="GND2" s="742"/>
      <c r="GNE2" s="742"/>
      <c r="GNF2" s="742"/>
      <c r="GNG2" s="742"/>
      <c r="GNH2" s="742"/>
      <c r="GNI2" s="742"/>
      <c r="GNJ2" s="742"/>
      <c r="GNK2" s="742"/>
      <c r="GNL2" s="742"/>
      <c r="GNM2" s="742"/>
      <c r="GNN2" s="742"/>
      <c r="GNO2" s="742"/>
      <c r="GNP2" s="742"/>
      <c r="GNQ2" s="742"/>
      <c r="GNR2" s="742"/>
      <c r="GNS2" s="742"/>
      <c r="GNT2" s="742"/>
      <c r="GNU2" s="742"/>
      <c r="GNV2" s="742"/>
      <c r="GNW2" s="742"/>
      <c r="GNX2" s="742"/>
      <c r="GNY2" s="742"/>
      <c r="GNZ2" s="742"/>
      <c r="GOA2" s="742"/>
      <c r="GOB2" s="742"/>
      <c r="GOC2" s="742"/>
      <c r="GOD2" s="742"/>
      <c r="GOE2" s="742"/>
      <c r="GOF2" s="742"/>
      <c r="GOG2" s="742"/>
      <c r="GOH2" s="742"/>
      <c r="GOI2" s="742"/>
      <c r="GOJ2" s="742"/>
      <c r="GOK2" s="742"/>
      <c r="GOL2" s="742"/>
      <c r="GOM2" s="742"/>
      <c r="GON2" s="742"/>
      <c r="GOO2" s="742"/>
      <c r="GOP2" s="742"/>
      <c r="GOQ2" s="742"/>
      <c r="GOR2" s="742"/>
      <c r="GOS2" s="742"/>
      <c r="GOT2" s="742"/>
      <c r="GOU2" s="742"/>
      <c r="GOV2" s="742"/>
      <c r="GOW2" s="742"/>
      <c r="GOX2" s="742"/>
      <c r="GOY2" s="742"/>
      <c r="GOZ2" s="742"/>
      <c r="GPA2" s="742"/>
      <c r="GPB2" s="742"/>
      <c r="GPC2" s="742"/>
      <c r="GPD2" s="742"/>
      <c r="GPE2" s="742"/>
      <c r="GPF2" s="742"/>
      <c r="GPG2" s="742"/>
      <c r="GPH2" s="742"/>
      <c r="GPI2" s="742"/>
      <c r="GPJ2" s="742"/>
      <c r="GPK2" s="742"/>
      <c r="GPL2" s="742"/>
      <c r="GPM2" s="742"/>
      <c r="GPN2" s="742"/>
      <c r="GPO2" s="742"/>
      <c r="GPP2" s="742"/>
      <c r="GPQ2" s="742"/>
      <c r="GPR2" s="742"/>
      <c r="GPS2" s="742"/>
      <c r="GPT2" s="742"/>
      <c r="GPU2" s="742"/>
      <c r="GPV2" s="742"/>
      <c r="GPW2" s="742"/>
      <c r="GPX2" s="742"/>
      <c r="GPY2" s="742"/>
      <c r="GPZ2" s="742"/>
      <c r="GQA2" s="742"/>
      <c r="GQB2" s="742"/>
      <c r="GQC2" s="742"/>
      <c r="GQD2" s="742"/>
      <c r="GQE2" s="742"/>
      <c r="GQF2" s="742"/>
      <c r="GQG2" s="742"/>
      <c r="GQH2" s="742"/>
      <c r="GQI2" s="742"/>
      <c r="GQJ2" s="742"/>
      <c r="GQK2" s="742"/>
      <c r="GQL2" s="742"/>
      <c r="GQM2" s="742"/>
      <c r="GQN2" s="742"/>
      <c r="GQO2" s="742"/>
      <c r="GQP2" s="742"/>
      <c r="GQQ2" s="742"/>
      <c r="GQR2" s="742"/>
      <c r="GQS2" s="742"/>
      <c r="GQT2" s="742"/>
      <c r="GQU2" s="742"/>
      <c r="GQV2" s="742"/>
      <c r="GQW2" s="742"/>
      <c r="GQX2" s="742"/>
      <c r="GQY2" s="742"/>
      <c r="GQZ2" s="742"/>
      <c r="GRA2" s="742"/>
      <c r="GRB2" s="742"/>
      <c r="GRC2" s="742"/>
      <c r="GRD2" s="742"/>
      <c r="GRE2" s="742"/>
      <c r="GRF2" s="742"/>
      <c r="GRG2" s="742"/>
      <c r="GRH2" s="742"/>
      <c r="GRI2" s="742"/>
      <c r="GRJ2" s="742"/>
      <c r="GRK2" s="742"/>
      <c r="GRL2" s="742"/>
      <c r="GRM2" s="742"/>
      <c r="GRN2" s="742"/>
      <c r="GRO2" s="742"/>
      <c r="GRP2" s="742"/>
      <c r="GRQ2" s="742"/>
      <c r="GRR2" s="742"/>
      <c r="GRS2" s="742"/>
      <c r="GRT2" s="742"/>
      <c r="GRU2" s="742"/>
      <c r="GRV2" s="742"/>
      <c r="GRW2" s="742"/>
      <c r="GRX2" s="742"/>
      <c r="GRY2" s="742"/>
      <c r="GRZ2" s="742"/>
      <c r="GSA2" s="742"/>
      <c r="GSB2" s="742"/>
      <c r="GSC2" s="742"/>
      <c r="GSD2" s="742"/>
      <c r="GSE2" s="742"/>
      <c r="GSF2" s="742"/>
      <c r="GSG2" s="742"/>
      <c r="GSH2" s="742"/>
      <c r="GSI2" s="742"/>
      <c r="GSJ2" s="742"/>
      <c r="GSK2" s="742"/>
      <c r="GSL2" s="742"/>
      <c r="GSM2" s="742"/>
      <c r="GSN2" s="742"/>
      <c r="GSO2" s="742"/>
      <c r="GSP2" s="742"/>
      <c r="GSQ2" s="742"/>
      <c r="GSR2" s="742"/>
      <c r="GSS2" s="742"/>
      <c r="GST2" s="742"/>
      <c r="GSU2" s="742"/>
      <c r="GSV2" s="742"/>
      <c r="GSW2" s="742"/>
      <c r="GSX2" s="742"/>
      <c r="GSY2" s="742"/>
      <c r="GSZ2" s="742"/>
      <c r="GTA2" s="742"/>
      <c r="GTB2" s="742"/>
      <c r="GTC2" s="742"/>
      <c r="GTD2" s="742"/>
      <c r="GTE2" s="742"/>
      <c r="GTF2" s="742"/>
      <c r="GTG2" s="742"/>
      <c r="GTH2" s="742"/>
      <c r="GTI2" s="742"/>
      <c r="GTJ2" s="742"/>
      <c r="GTK2" s="742"/>
      <c r="GTL2" s="742"/>
      <c r="GTM2" s="742"/>
      <c r="GTN2" s="742"/>
      <c r="GTO2" s="742"/>
      <c r="GTP2" s="742"/>
      <c r="GTQ2" s="742"/>
      <c r="GTR2" s="742"/>
      <c r="GTS2" s="742"/>
      <c r="GTT2" s="742"/>
      <c r="GTU2" s="742"/>
      <c r="GTV2" s="742"/>
      <c r="GTW2" s="742"/>
      <c r="GTX2" s="742"/>
      <c r="GTY2" s="742"/>
      <c r="GTZ2" s="742"/>
      <c r="GUA2" s="742"/>
      <c r="GUB2" s="742"/>
      <c r="GUC2" s="742"/>
      <c r="GUD2" s="742"/>
      <c r="GUE2" s="742"/>
      <c r="GUF2" s="742"/>
      <c r="GUG2" s="742"/>
      <c r="GUH2" s="742"/>
      <c r="GUI2" s="742"/>
      <c r="GUJ2" s="742"/>
      <c r="GUK2" s="742"/>
      <c r="GUL2" s="742"/>
      <c r="GUM2" s="742"/>
      <c r="GUN2" s="742"/>
      <c r="GUO2" s="742"/>
      <c r="GUP2" s="742"/>
      <c r="GUQ2" s="742"/>
      <c r="GUR2" s="742"/>
      <c r="GUS2" s="742"/>
      <c r="GUT2" s="742"/>
      <c r="GUU2" s="742"/>
      <c r="GUV2" s="742"/>
      <c r="GUW2" s="742"/>
      <c r="GUX2" s="742"/>
      <c r="GUY2" s="742"/>
      <c r="GUZ2" s="742"/>
      <c r="GVA2" s="742"/>
      <c r="GVB2" s="742"/>
      <c r="GVC2" s="742"/>
      <c r="GVD2" s="742"/>
      <c r="GVE2" s="742"/>
      <c r="GVF2" s="742"/>
      <c r="GVG2" s="742"/>
      <c r="GVH2" s="742"/>
      <c r="GVI2" s="742"/>
      <c r="GVJ2" s="742"/>
      <c r="GVK2" s="742"/>
      <c r="GVL2" s="742"/>
      <c r="GVM2" s="742"/>
      <c r="GVN2" s="742"/>
      <c r="GVO2" s="742"/>
      <c r="GVP2" s="742"/>
      <c r="GVQ2" s="742"/>
      <c r="GVR2" s="742"/>
      <c r="GVS2" s="742"/>
      <c r="GVT2" s="742"/>
      <c r="GVU2" s="742"/>
      <c r="GVV2" s="742"/>
      <c r="GVW2" s="742"/>
      <c r="GVX2" s="742"/>
      <c r="GVY2" s="742"/>
      <c r="GVZ2" s="742"/>
      <c r="GWA2" s="742"/>
      <c r="GWB2" s="742"/>
      <c r="GWC2" s="742"/>
      <c r="GWD2" s="742"/>
      <c r="GWE2" s="742"/>
      <c r="GWF2" s="742"/>
      <c r="GWG2" s="742"/>
      <c r="GWH2" s="742"/>
      <c r="GWI2" s="742"/>
      <c r="GWJ2" s="742"/>
      <c r="GWK2" s="742"/>
      <c r="GWL2" s="742"/>
      <c r="GWM2" s="742"/>
      <c r="GWN2" s="742"/>
      <c r="GWO2" s="742"/>
      <c r="GWP2" s="742"/>
      <c r="GWQ2" s="742"/>
      <c r="GWR2" s="742"/>
      <c r="GWS2" s="742"/>
      <c r="GWT2" s="742"/>
      <c r="GWU2" s="742"/>
      <c r="GWV2" s="742"/>
      <c r="GWW2" s="742"/>
      <c r="GWX2" s="742"/>
      <c r="GWY2" s="742"/>
      <c r="GWZ2" s="742"/>
      <c r="GXA2" s="742"/>
      <c r="GXB2" s="742"/>
      <c r="GXC2" s="742"/>
      <c r="GXD2" s="742"/>
      <c r="GXE2" s="742"/>
      <c r="GXF2" s="742"/>
      <c r="GXG2" s="742"/>
      <c r="GXH2" s="742"/>
      <c r="GXI2" s="742"/>
      <c r="GXJ2" s="742"/>
      <c r="GXK2" s="742"/>
      <c r="GXL2" s="742"/>
      <c r="GXM2" s="742"/>
      <c r="GXN2" s="742"/>
      <c r="GXO2" s="742"/>
      <c r="GXP2" s="742"/>
      <c r="GXQ2" s="742"/>
      <c r="GXR2" s="742"/>
      <c r="GXS2" s="742"/>
      <c r="GXT2" s="742"/>
      <c r="GXU2" s="742"/>
      <c r="GXV2" s="742"/>
      <c r="GXW2" s="742"/>
      <c r="GXX2" s="742"/>
      <c r="GXY2" s="742"/>
      <c r="GXZ2" s="742"/>
      <c r="GYA2" s="742"/>
      <c r="GYB2" s="742"/>
      <c r="GYC2" s="742"/>
      <c r="GYD2" s="742"/>
      <c r="GYE2" s="742"/>
      <c r="GYF2" s="742"/>
      <c r="GYG2" s="742"/>
      <c r="GYH2" s="742"/>
      <c r="GYI2" s="742"/>
      <c r="GYJ2" s="742"/>
      <c r="GYK2" s="742"/>
      <c r="GYL2" s="742"/>
      <c r="GYM2" s="742"/>
      <c r="GYN2" s="742"/>
      <c r="GYO2" s="742"/>
      <c r="GYP2" s="742"/>
      <c r="GYQ2" s="742"/>
      <c r="GYR2" s="742"/>
      <c r="GYS2" s="742"/>
      <c r="GYT2" s="742"/>
      <c r="GYU2" s="742"/>
      <c r="GYV2" s="742"/>
      <c r="GYW2" s="742"/>
      <c r="GYX2" s="742"/>
      <c r="GYY2" s="742"/>
      <c r="GYZ2" s="742"/>
      <c r="GZA2" s="742"/>
      <c r="GZB2" s="742"/>
      <c r="GZC2" s="742"/>
      <c r="GZD2" s="742"/>
      <c r="GZE2" s="742"/>
      <c r="GZF2" s="742"/>
      <c r="GZG2" s="742"/>
      <c r="GZH2" s="742"/>
      <c r="GZI2" s="742"/>
      <c r="GZJ2" s="742"/>
      <c r="GZK2" s="742"/>
      <c r="GZL2" s="742"/>
      <c r="GZM2" s="742"/>
      <c r="GZN2" s="742"/>
      <c r="GZO2" s="742"/>
      <c r="GZP2" s="742"/>
      <c r="GZQ2" s="742"/>
      <c r="GZR2" s="742"/>
      <c r="GZS2" s="742"/>
      <c r="GZT2" s="742"/>
      <c r="GZU2" s="742"/>
      <c r="GZV2" s="742"/>
      <c r="GZW2" s="742"/>
      <c r="GZX2" s="742"/>
      <c r="GZY2" s="742"/>
      <c r="GZZ2" s="742"/>
      <c r="HAA2" s="742"/>
      <c r="HAB2" s="742"/>
      <c r="HAC2" s="742"/>
      <c r="HAD2" s="742"/>
      <c r="HAE2" s="742"/>
      <c r="HAF2" s="742"/>
      <c r="HAG2" s="742"/>
      <c r="HAH2" s="742"/>
      <c r="HAI2" s="742"/>
      <c r="HAJ2" s="742"/>
      <c r="HAK2" s="742"/>
      <c r="HAL2" s="742"/>
      <c r="HAM2" s="742"/>
      <c r="HAN2" s="742"/>
      <c r="HAO2" s="742"/>
      <c r="HAP2" s="742"/>
      <c r="HAQ2" s="742"/>
      <c r="HAR2" s="742"/>
      <c r="HAS2" s="742"/>
      <c r="HAT2" s="742"/>
      <c r="HAU2" s="742"/>
      <c r="HAV2" s="742"/>
      <c r="HAW2" s="742"/>
      <c r="HAX2" s="742"/>
      <c r="HAY2" s="742"/>
      <c r="HAZ2" s="742"/>
      <c r="HBA2" s="742"/>
      <c r="HBB2" s="742"/>
      <c r="HBC2" s="742"/>
      <c r="HBD2" s="742"/>
      <c r="HBE2" s="742"/>
      <c r="HBF2" s="742"/>
      <c r="HBG2" s="742"/>
      <c r="HBH2" s="742"/>
      <c r="HBI2" s="742"/>
      <c r="HBJ2" s="742"/>
      <c r="HBK2" s="742"/>
      <c r="HBL2" s="742"/>
      <c r="HBM2" s="742"/>
      <c r="HBN2" s="742"/>
      <c r="HBO2" s="742"/>
      <c r="HBP2" s="742"/>
      <c r="HBQ2" s="742"/>
      <c r="HBR2" s="742"/>
      <c r="HBS2" s="742"/>
      <c r="HBT2" s="742"/>
      <c r="HBU2" s="742"/>
      <c r="HBV2" s="742"/>
      <c r="HBW2" s="742"/>
      <c r="HBX2" s="742"/>
      <c r="HBY2" s="742"/>
      <c r="HBZ2" s="742"/>
      <c r="HCA2" s="742"/>
      <c r="HCB2" s="742"/>
      <c r="HCC2" s="742"/>
      <c r="HCD2" s="742"/>
      <c r="HCE2" s="742"/>
      <c r="HCF2" s="742"/>
      <c r="HCG2" s="742"/>
      <c r="HCH2" s="742"/>
      <c r="HCI2" s="742"/>
      <c r="HCJ2" s="742"/>
      <c r="HCK2" s="742"/>
      <c r="HCL2" s="742"/>
      <c r="HCM2" s="742"/>
      <c r="HCN2" s="742"/>
      <c r="HCO2" s="742"/>
      <c r="HCP2" s="742"/>
      <c r="HCQ2" s="742"/>
      <c r="HCR2" s="742"/>
      <c r="HCS2" s="742"/>
      <c r="HCT2" s="742"/>
      <c r="HCU2" s="742"/>
      <c r="HCV2" s="742"/>
      <c r="HCW2" s="742"/>
      <c r="HCX2" s="742"/>
      <c r="HCY2" s="742"/>
      <c r="HCZ2" s="742"/>
      <c r="HDA2" s="742"/>
      <c r="HDB2" s="742"/>
      <c r="HDC2" s="742"/>
      <c r="HDD2" s="742"/>
      <c r="HDE2" s="742"/>
      <c r="HDF2" s="742"/>
      <c r="HDG2" s="742"/>
      <c r="HDH2" s="742"/>
      <c r="HDI2" s="742"/>
      <c r="HDJ2" s="742"/>
      <c r="HDK2" s="742"/>
      <c r="HDL2" s="742"/>
      <c r="HDM2" s="742"/>
      <c r="HDN2" s="742"/>
      <c r="HDO2" s="742"/>
      <c r="HDP2" s="742"/>
      <c r="HDQ2" s="742"/>
      <c r="HDR2" s="742"/>
      <c r="HDS2" s="742"/>
      <c r="HDT2" s="742"/>
      <c r="HDU2" s="742"/>
      <c r="HDV2" s="742"/>
      <c r="HDW2" s="742"/>
      <c r="HDX2" s="742"/>
      <c r="HDY2" s="742"/>
      <c r="HDZ2" s="742"/>
      <c r="HEA2" s="742"/>
      <c r="HEB2" s="742"/>
      <c r="HEC2" s="742"/>
      <c r="HED2" s="742"/>
      <c r="HEE2" s="742"/>
      <c r="HEF2" s="742"/>
      <c r="HEG2" s="742"/>
      <c r="HEH2" s="742"/>
      <c r="HEI2" s="742"/>
      <c r="HEJ2" s="742"/>
      <c r="HEK2" s="742"/>
      <c r="HEL2" s="742"/>
      <c r="HEM2" s="742"/>
      <c r="HEN2" s="742"/>
      <c r="HEO2" s="742"/>
      <c r="HEP2" s="742"/>
      <c r="HEQ2" s="742"/>
      <c r="HER2" s="742"/>
      <c r="HES2" s="742"/>
      <c r="HET2" s="742"/>
      <c r="HEU2" s="742"/>
      <c r="HEV2" s="742"/>
      <c r="HEW2" s="742"/>
      <c r="HEX2" s="742"/>
      <c r="HEY2" s="742"/>
      <c r="HEZ2" s="742"/>
      <c r="HFA2" s="742"/>
      <c r="HFB2" s="742"/>
      <c r="HFC2" s="742"/>
      <c r="HFD2" s="742"/>
      <c r="HFE2" s="742"/>
      <c r="HFF2" s="742"/>
      <c r="HFG2" s="742"/>
      <c r="HFH2" s="742"/>
      <c r="HFI2" s="742"/>
      <c r="HFJ2" s="742"/>
      <c r="HFK2" s="742"/>
      <c r="HFL2" s="742"/>
      <c r="HFM2" s="742"/>
      <c r="HFN2" s="742"/>
      <c r="HFO2" s="742"/>
      <c r="HFP2" s="742"/>
      <c r="HFQ2" s="742"/>
      <c r="HFR2" s="742"/>
      <c r="HFS2" s="742"/>
      <c r="HFT2" s="742"/>
      <c r="HFU2" s="742"/>
      <c r="HFV2" s="742"/>
      <c r="HFW2" s="742"/>
      <c r="HFX2" s="742"/>
      <c r="HFY2" s="742"/>
      <c r="HFZ2" s="742"/>
      <c r="HGA2" s="742"/>
      <c r="HGB2" s="742"/>
      <c r="HGC2" s="742"/>
      <c r="HGD2" s="742"/>
      <c r="HGE2" s="742"/>
      <c r="HGF2" s="742"/>
      <c r="HGG2" s="742"/>
      <c r="HGH2" s="742"/>
      <c r="HGI2" s="742"/>
      <c r="HGJ2" s="742"/>
      <c r="HGK2" s="742"/>
      <c r="HGL2" s="742"/>
      <c r="HGM2" s="742"/>
      <c r="HGN2" s="742"/>
      <c r="HGO2" s="742"/>
      <c r="HGP2" s="742"/>
      <c r="HGQ2" s="742"/>
      <c r="HGR2" s="742"/>
      <c r="HGS2" s="742"/>
      <c r="HGT2" s="742"/>
      <c r="HGU2" s="742"/>
      <c r="HGV2" s="742"/>
      <c r="HGW2" s="742"/>
      <c r="HGX2" s="742"/>
      <c r="HGY2" s="742"/>
      <c r="HGZ2" s="742"/>
      <c r="HHA2" s="742"/>
      <c r="HHB2" s="742"/>
      <c r="HHC2" s="742"/>
      <c r="HHD2" s="742"/>
      <c r="HHE2" s="742"/>
      <c r="HHF2" s="742"/>
      <c r="HHG2" s="742"/>
      <c r="HHH2" s="742"/>
      <c r="HHI2" s="742"/>
      <c r="HHJ2" s="742"/>
      <c r="HHK2" s="742"/>
      <c r="HHL2" s="742"/>
      <c r="HHM2" s="742"/>
      <c r="HHN2" s="742"/>
      <c r="HHO2" s="742"/>
      <c r="HHP2" s="742"/>
      <c r="HHQ2" s="742"/>
      <c r="HHR2" s="742"/>
      <c r="HHS2" s="742"/>
      <c r="HHT2" s="742"/>
      <c r="HHU2" s="742"/>
      <c r="HHV2" s="742"/>
      <c r="HHW2" s="742"/>
      <c r="HHX2" s="742"/>
      <c r="HHY2" s="742"/>
      <c r="HHZ2" s="742"/>
      <c r="HIA2" s="742"/>
      <c r="HIB2" s="742"/>
      <c r="HIC2" s="742"/>
      <c r="HID2" s="742"/>
      <c r="HIE2" s="742"/>
      <c r="HIF2" s="742"/>
      <c r="HIG2" s="742"/>
      <c r="HIH2" s="742"/>
      <c r="HII2" s="742"/>
      <c r="HIJ2" s="742"/>
      <c r="HIK2" s="742"/>
      <c r="HIL2" s="742"/>
      <c r="HIM2" s="742"/>
      <c r="HIN2" s="742"/>
      <c r="HIO2" s="742"/>
      <c r="HIP2" s="742"/>
      <c r="HIQ2" s="742"/>
      <c r="HIR2" s="742"/>
      <c r="HIS2" s="742"/>
      <c r="HIT2" s="742"/>
      <c r="HIU2" s="742"/>
      <c r="HIV2" s="742"/>
      <c r="HIW2" s="742"/>
      <c r="HIX2" s="742"/>
      <c r="HIY2" s="742"/>
      <c r="HIZ2" s="742"/>
      <c r="HJA2" s="742"/>
      <c r="HJB2" s="742"/>
      <c r="HJC2" s="742"/>
      <c r="HJD2" s="742"/>
      <c r="HJE2" s="742"/>
      <c r="HJF2" s="742"/>
      <c r="HJG2" s="742"/>
      <c r="HJH2" s="742"/>
      <c r="HJI2" s="742"/>
      <c r="HJJ2" s="742"/>
      <c r="HJK2" s="742"/>
      <c r="HJL2" s="742"/>
      <c r="HJM2" s="742"/>
      <c r="HJN2" s="742"/>
      <c r="HJO2" s="742"/>
      <c r="HJP2" s="742"/>
      <c r="HJQ2" s="742"/>
      <c r="HJR2" s="742"/>
      <c r="HJS2" s="742"/>
      <c r="HJT2" s="742"/>
      <c r="HJU2" s="742"/>
      <c r="HJV2" s="742"/>
      <c r="HJW2" s="742"/>
      <c r="HJX2" s="742"/>
      <c r="HJY2" s="742"/>
      <c r="HJZ2" s="742"/>
      <c r="HKA2" s="742"/>
      <c r="HKB2" s="742"/>
      <c r="HKC2" s="742"/>
      <c r="HKD2" s="742"/>
      <c r="HKE2" s="742"/>
      <c r="HKF2" s="742"/>
      <c r="HKG2" s="742"/>
      <c r="HKH2" s="742"/>
      <c r="HKI2" s="742"/>
      <c r="HKJ2" s="742"/>
      <c r="HKK2" s="742"/>
      <c r="HKL2" s="742"/>
      <c r="HKM2" s="742"/>
      <c r="HKN2" s="742"/>
      <c r="HKO2" s="742"/>
      <c r="HKP2" s="742"/>
      <c r="HKQ2" s="742"/>
      <c r="HKR2" s="742"/>
      <c r="HKS2" s="742"/>
      <c r="HKT2" s="742"/>
      <c r="HKU2" s="742"/>
      <c r="HKV2" s="742"/>
      <c r="HKW2" s="742"/>
      <c r="HKX2" s="742"/>
      <c r="HKY2" s="742"/>
      <c r="HKZ2" s="742"/>
      <c r="HLA2" s="742"/>
      <c r="HLB2" s="742"/>
      <c r="HLC2" s="742"/>
      <c r="HLD2" s="742"/>
      <c r="HLE2" s="742"/>
      <c r="HLF2" s="742"/>
      <c r="HLG2" s="742"/>
      <c r="HLH2" s="742"/>
      <c r="HLI2" s="742"/>
      <c r="HLJ2" s="742"/>
      <c r="HLK2" s="742"/>
      <c r="HLL2" s="742"/>
      <c r="HLM2" s="742"/>
      <c r="HLN2" s="742"/>
      <c r="HLO2" s="742"/>
      <c r="HLP2" s="742"/>
      <c r="HLQ2" s="742"/>
      <c r="HLR2" s="742"/>
      <c r="HLS2" s="742"/>
      <c r="HLT2" s="742"/>
      <c r="HLU2" s="742"/>
      <c r="HLV2" s="742"/>
      <c r="HLW2" s="742"/>
      <c r="HLX2" s="742"/>
      <c r="HLY2" s="742"/>
      <c r="HLZ2" s="742"/>
      <c r="HMA2" s="742"/>
      <c r="HMB2" s="742"/>
      <c r="HMC2" s="742"/>
      <c r="HMD2" s="742"/>
      <c r="HME2" s="742"/>
      <c r="HMF2" s="742"/>
      <c r="HMG2" s="742"/>
      <c r="HMH2" s="742"/>
      <c r="HMI2" s="742"/>
      <c r="HMJ2" s="742"/>
      <c r="HMK2" s="742"/>
      <c r="HML2" s="742"/>
      <c r="HMM2" s="742"/>
      <c r="HMN2" s="742"/>
      <c r="HMO2" s="742"/>
      <c r="HMP2" s="742"/>
      <c r="HMQ2" s="742"/>
      <c r="HMR2" s="742"/>
      <c r="HMS2" s="742"/>
      <c r="HMT2" s="742"/>
      <c r="HMU2" s="742"/>
      <c r="HMV2" s="742"/>
      <c r="HMW2" s="742"/>
      <c r="HMX2" s="742"/>
      <c r="HMY2" s="742"/>
      <c r="HMZ2" s="742"/>
      <c r="HNA2" s="742"/>
      <c r="HNB2" s="742"/>
      <c r="HNC2" s="742"/>
      <c r="HND2" s="742"/>
      <c r="HNE2" s="742"/>
      <c r="HNF2" s="742"/>
      <c r="HNG2" s="742"/>
      <c r="HNH2" s="742"/>
      <c r="HNI2" s="742"/>
      <c r="HNJ2" s="742"/>
      <c r="HNK2" s="742"/>
      <c r="HNL2" s="742"/>
      <c r="HNM2" s="742"/>
      <c r="HNN2" s="742"/>
      <c r="HNO2" s="742"/>
      <c r="HNP2" s="742"/>
      <c r="HNQ2" s="742"/>
      <c r="HNR2" s="742"/>
      <c r="HNS2" s="742"/>
      <c r="HNT2" s="742"/>
      <c r="HNU2" s="742"/>
      <c r="HNV2" s="742"/>
      <c r="HNW2" s="742"/>
      <c r="HNX2" s="742"/>
      <c r="HNY2" s="742"/>
      <c r="HNZ2" s="742"/>
      <c r="HOA2" s="742"/>
      <c r="HOB2" s="742"/>
      <c r="HOC2" s="742"/>
      <c r="HOD2" s="742"/>
      <c r="HOE2" s="742"/>
      <c r="HOF2" s="742"/>
      <c r="HOG2" s="742"/>
      <c r="HOH2" s="742"/>
      <c r="HOI2" s="742"/>
      <c r="HOJ2" s="742"/>
      <c r="HOK2" s="742"/>
      <c r="HOL2" s="742"/>
      <c r="HOM2" s="742"/>
      <c r="HON2" s="742"/>
      <c r="HOO2" s="742"/>
      <c r="HOP2" s="742"/>
      <c r="HOQ2" s="742"/>
      <c r="HOR2" s="742"/>
      <c r="HOS2" s="742"/>
      <c r="HOT2" s="742"/>
      <c r="HOU2" s="742"/>
      <c r="HOV2" s="742"/>
      <c r="HOW2" s="742"/>
      <c r="HOX2" s="742"/>
      <c r="HOY2" s="742"/>
      <c r="HOZ2" s="742"/>
      <c r="HPA2" s="742"/>
      <c r="HPB2" s="742"/>
      <c r="HPC2" s="742"/>
      <c r="HPD2" s="742"/>
      <c r="HPE2" s="742"/>
      <c r="HPF2" s="742"/>
      <c r="HPG2" s="742"/>
      <c r="HPH2" s="742"/>
      <c r="HPI2" s="742"/>
      <c r="HPJ2" s="742"/>
      <c r="HPK2" s="742"/>
      <c r="HPL2" s="742"/>
      <c r="HPM2" s="742"/>
      <c r="HPN2" s="742"/>
      <c r="HPO2" s="742"/>
      <c r="HPP2" s="742"/>
      <c r="HPQ2" s="742"/>
      <c r="HPR2" s="742"/>
      <c r="HPS2" s="742"/>
      <c r="HPT2" s="742"/>
      <c r="HPU2" s="742"/>
      <c r="HPV2" s="742"/>
      <c r="HPW2" s="742"/>
      <c r="HPX2" s="742"/>
      <c r="HPY2" s="742"/>
      <c r="HPZ2" s="742"/>
      <c r="HQA2" s="742"/>
      <c r="HQB2" s="742"/>
      <c r="HQC2" s="742"/>
      <c r="HQD2" s="742"/>
      <c r="HQE2" s="742"/>
      <c r="HQF2" s="742"/>
      <c r="HQG2" s="742"/>
      <c r="HQH2" s="742"/>
      <c r="HQI2" s="742"/>
      <c r="HQJ2" s="742"/>
      <c r="HQK2" s="742"/>
      <c r="HQL2" s="742"/>
      <c r="HQM2" s="742"/>
      <c r="HQN2" s="742"/>
      <c r="HQO2" s="742"/>
      <c r="HQP2" s="742"/>
      <c r="HQQ2" s="742"/>
      <c r="HQR2" s="742"/>
      <c r="HQS2" s="742"/>
      <c r="HQT2" s="742"/>
      <c r="HQU2" s="742"/>
      <c r="HQV2" s="742"/>
      <c r="HQW2" s="742"/>
      <c r="HQX2" s="742"/>
      <c r="HQY2" s="742"/>
      <c r="HQZ2" s="742"/>
      <c r="HRA2" s="742"/>
      <c r="HRB2" s="742"/>
      <c r="HRC2" s="742"/>
      <c r="HRD2" s="742"/>
      <c r="HRE2" s="742"/>
      <c r="HRF2" s="742"/>
      <c r="HRG2" s="742"/>
      <c r="HRH2" s="742"/>
      <c r="HRI2" s="742"/>
      <c r="HRJ2" s="742"/>
      <c r="HRK2" s="742"/>
      <c r="HRL2" s="742"/>
      <c r="HRM2" s="742"/>
      <c r="HRN2" s="742"/>
      <c r="HRO2" s="742"/>
      <c r="HRP2" s="742"/>
      <c r="HRQ2" s="742"/>
      <c r="HRR2" s="742"/>
      <c r="HRS2" s="742"/>
      <c r="HRT2" s="742"/>
      <c r="HRU2" s="742"/>
      <c r="HRV2" s="742"/>
      <c r="HRW2" s="742"/>
      <c r="HRX2" s="742"/>
      <c r="HRY2" s="742"/>
      <c r="HRZ2" s="742"/>
      <c r="HSA2" s="742"/>
      <c r="HSB2" s="742"/>
      <c r="HSC2" s="742"/>
      <c r="HSD2" s="742"/>
      <c r="HSE2" s="742"/>
      <c r="HSF2" s="742"/>
      <c r="HSG2" s="742"/>
      <c r="HSH2" s="742"/>
      <c r="HSI2" s="742"/>
      <c r="HSJ2" s="742"/>
      <c r="HSK2" s="742"/>
      <c r="HSL2" s="742"/>
      <c r="HSM2" s="742"/>
      <c r="HSN2" s="742"/>
      <c r="HSO2" s="742"/>
      <c r="HSP2" s="742"/>
      <c r="HSQ2" s="742"/>
      <c r="HSR2" s="742"/>
      <c r="HSS2" s="742"/>
      <c r="HST2" s="742"/>
      <c r="HSU2" s="742"/>
      <c r="HSV2" s="742"/>
      <c r="HSW2" s="742"/>
      <c r="HSX2" s="742"/>
      <c r="HSY2" s="742"/>
      <c r="HSZ2" s="742"/>
      <c r="HTA2" s="742"/>
      <c r="HTB2" s="742"/>
      <c r="HTC2" s="742"/>
      <c r="HTD2" s="742"/>
      <c r="HTE2" s="742"/>
      <c r="HTF2" s="742"/>
      <c r="HTG2" s="742"/>
      <c r="HTH2" s="742"/>
      <c r="HTI2" s="742"/>
      <c r="HTJ2" s="742"/>
      <c r="HTK2" s="742"/>
      <c r="HTL2" s="742"/>
      <c r="HTM2" s="742"/>
      <c r="HTN2" s="742"/>
      <c r="HTO2" s="742"/>
      <c r="HTP2" s="742"/>
      <c r="HTQ2" s="742"/>
      <c r="HTR2" s="742"/>
      <c r="HTS2" s="742"/>
      <c r="HTT2" s="742"/>
      <c r="HTU2" s="742"/>
      <c r="HTV2" s="742"/>
      <c r="HTW2" s="742"/>
      <c r="HTX2" s="742"/>
      <c r="HTY2" s="742"/>
      <c r="HTZ2" s="742"/>
      <c r="HUA2" s="742"/>
      <c r="HUB2" s="742"/>
      <c r="HUC2" s="742"/>
      <c r="HUD2" s="742"/>
      <c r="HUE2" s="742"/>
      <c r="HUF2" s="742"/>
      <c r="HUG2" s="742"/>
      <c r="HUH2" s="742"/>
      <c r="HUI2" s="742"/>
      <c r="HUJ2" s="742"/>
      <c r="HUK2" s="742"/>
      <c r="HUL2" s="742"/>
      <c r="HUM2" s="742"/>
      <c r="HUN2" s="742"/>
      <c r="HUO2" s="742"/>
      <c r="HUP2" s="742"/>
      <c r="HUQ2" s="742"/>
      <c r="HUR2" s="742"/>
      <c r="HUS2" s="742"/>
      <c r="HUT2" s="742"/>
      <c r="HUU2" s="742"/>
      <c r="HUV2" s="742"/>
      <c r="HUW2" s="742"/>
      <c r="HUX2" s="742"/>
      <c r="HUY2" s="742"/>
      <c r="HUZ2" s="742"/>
      <c r="HVA2" s="742"/>
      <c r="HVB2" s="742"/>
      <c r="HVC2" s="742"/>
      <c r="HVD2" s="742"/>
      <c r="HVE2" s="742"/>
      <c r="HVF2" s="742"/>
      <c r="HVG2" s="742"/>
      <c r="HVH2" s="742"/>
      <c r="HVI2" s="742"/>
      <c r="HVJ2" s="742"/>
      <c r="HVK2" s="742"/>
      <c r="HVL2" s="742"/>
      <c r="HVM2" s="742"/>
      <c r="HVN2" s="742"/>
      <c r="HVO2" s="742"/>
      <c r="HVP2" s="742"/>
      <c r="HVQ2" s="742"/>
      <c r="HVR2" s="742"/>
      <c r="HVS2" s="742"/>
      <c r="HVT2" s="742"/>
      <c r="HVU2" s="742"/>
      <c r="HVV2" s="742"/>
      <c r="HVW2" s="742"/>
      <c r="HVX2" s="742"/>
      <c r="HVY2" s="742"/>
      <c r="HVZ2" s="742"/>
      <c r="HWA2" s="742"/>
      <c r="HWB2" s="742"/>
      <c r="HWC2" s="742"/>
      <c r="HWD2" s="742"/>
      <c r="HWE2" s="742"/>
      <c r="HWF2" s="742"/>
      <c r="HWG2" s="742"/>
      <c r="HWH2" s="742"/>
      <c r="HWI2" s="742"/>
      <c r="HWJ2" s="742"/>
      <c r="HWK2" s="742"/>
      <c r="HWL2" s="742"/>
      <c r="HWM2" s="742"/>
      <c r="HWN2" s="742"/>
      <c r="HWO2" s="742"/>
      <c r="HWP2" s="742"/>
      <c r="HWQ2" s="742"/>
      <c r="HWR2" s="742"/>
      <c r="HWS2" s="742"/>
      <c r="HWT2" s="742"/>
      <c r="HWU2" s="742"/>
      <c r="HWV2" s="742"/>
      <c r="HWW2" s="742"/>
      <c r="HWX2" s="742"/>
      <c r="HWY2" s="742"/>
      <c r="HWZ2" s="742"/>
      <c r="HXA2" s="742"/>
      <c r="HXB2" s="742"/>
      <c r="HXC2" s="742"/>
      <c r="HXD2" s="742"/>
      <c r="HXE2" s="742"/>
      <c r="HXF2" s="742"/>
      <c r="HXG2" s="742"/>
      <c r="HXH2" s="742"/>
      <c r="HXI2" s="742"/>
      <c r="HXJ2" s="742"/>
      <c r="HXK2" s="742"/>
      <c r="HXL2" s="742"/>
      <c r="HXM2" s="742"/>
      <c r="HXN2" s="742"/>
      <c r="HXO2" s="742"/>
      <c r="HXP2" s="742"/>
      <c r="HXQ2" s="742"/>
      <c r="HXR2" s="742"/>
      <c r="HXS2" s="742"/>
      <c r="HXT2" s="742"/>
      <c r="HXU2" s="742"/>
      <c r="HXV2" s="742"/>
      <c r="HXW2" s="742"/>
      <c r="HXX2" s="742"/>
      <c r="HXY2" s="742"/>
      <c r="HXZ2" s="742"/>
      <c r="HYA2" s="742"/>
      <c r="HYB2" s="742"/>
      <c r="HYC2" s="742"/>
      <c r="HYD2" s="742"/>
      <c r="HYE2" s="742"/>
      <c r="HYF2" s="742"/>
      <c r="HYG2" s="742"/>
      <c r="HYH2" s="742"/>
      <c r="HYI2" s="742"/>
      <c r="HYJ2" s="742"/>
      <c r="HYK2" s="742"/>
      <c r="HYL2" s="742"/>
      <c r="HYM2" s="742"/>
      <c r="HYN2" s="742"/>
      <c r="HYO2" s="742"/>
      <c r="HYP2" s="742"/>
      <c r="HYQ2" s="742"/>
      <c r="HYR2" s="742"/>
      <c r="HYS2" s="742"/>
      <c r="HYT2" s="742"/>
      <c r="HYU2" s="742"/>
      <c r="HYV2" s="742"/>
      <c r="HYW2" s="742"/>
      <c r="HYX2" s="742"/>
      <c r="HYY2" s="742"/>
      <c r="HYZ2" s="742"/>
      <c r="HZA2" s="742"/>
      <c r="HZB2" s="742"/>
      <c r="HZC2" s="742"/>
      <c r="HZD2" s="742"/>
      <c r="HZE2" s="742"/>
      <c r="HZF2" s="742"/>
      <c r="HZG2" s="742"/>
      <c r="HZH2" s="742"/>
      <c r="HZI2" s="742"/>
      <c r="HZJ2" s="742"/>
      <c r="HZK2" s="742"/>
      <c r="HZL2" s="742"/>
      <c r="HZM2" s="742"/>
      <c r="HZN2" s="742"/>
      <c r="HZO2" s="742"/>
      <c r="HZP2" s="742"/>
      <c r="HZQ2" s="742"/>
      <c r="HZR2" s="742"/>
      <c r="HZS2" s="742"/>
      <c r="HZT2" s="742"/>
      <c r="HZU2" s="742"/>
      <c r="HZV2" s="742"/>
      <c r="HZW2" s="742"/>
      <c r="HZX2" s="742"/>
      <c r="HZY2" s="742"/>
      <c r="HZZ2" s="742"/>
      <c r="IAA2" s="742"/>
      <c r="IAB2" s="742"/>
      <c r="IAC2" s="742"/>
      <c r="IAD2" s="742"/>
      <c r="IAE2" s="742"/>
      <c r="IAF2" s="742"/>
      <c r="IAG2" s="742"/>
      <c r="IAH2" s="742"/>
      <c r="IAI2" s="742"/>
      <c r="IAJ2" s="742"/>
      <c r="IAK2" s="742"/>
      <c r="IAL2" s="742"/>
      <c r="IAM2" s="742"/>
      <c r="IAN2" s="742"/>
      <c r="IAO2" s="742"/>
      <c r="IAP2" s="742"/>
      <c r="IAQ2" s="742"/>
      <c r="IAR2" s="742"/>
      <c r="IAS2" s="742"/>
      <c r="IAT2" s="742"/>
      <c r="IAU2" s="742"/>
      <c r="IAV2" s="742"/>
      <c r="IAW2" s="742"/>
      <c r="IAX2" s="742"/>
      <c r="IAY2" s="742"/>
      <c r="IAZ2" s="742"/>
      <c r="IBA2" s="742"/>
      <c r="IBB2" s="742"/>
      <c r="IBC2" s="742"/>
      <c r="IBD2" s="742"/>
      <c r="IBE2" s="742"/>
      <c r="IBF2" s="742"/>
      <c r="IBG2" s="742"/>
      <c r="IBH2" s="742"/>
      <c r="IBI2" s="742"/>
      <c r="IBJ2" s="742"/>
      <c r="IBK2" s="742"/>
      <c r="IBL2" s="742"/>
      <c r="IBM2" s="742"/>
      <c r="IBN2" s="742"/>
      <c r="IBO2" s="742"/>
      <c r="IBP2" s="742"/>
      <c r="IBQ2" s="742"/>
      <c r="IBR2" s="742"/>
      <c r="IBS2" s="742"/>
      <c r="IBT2" s="742"/>
      <c r="IBU2" s="742"/>
      <c r="IBV2" s="742"/>
      <c r="IBW2" s="742"/>
      <c r="IBX2" s="742"/>
      <c r="IBY2" s="742"/>
      <c r="IBZ2" s="742"/>
      <c r="ICA2" s="742"/>
      <c r="ICB2" s="742"/>
      <c r="ICC2" s="742"/>
      <c r="ICD2" s="742"/>
      <c r="ICE2" s="742"/>
      <c r="ICF2" s="742"/>
      <c r="ICG2" s="742"/>
      <c r="ICH2" s="742"/>
      <c r="ICI2" s="742"/>
      <c r="ICJ2" s="742"/>
      <c r="ICK2" s="742"/>
      <c r="ICL2" s="742"/>
      <c r="ICM2" s="742"/>
      <c r="ICN2" s="742"/>
      <c r="ICO2" s="742"/>
      <c r="ICP2" s="742"/>
      <c r="ICQ2" s="742"/>
      <c r="ICR2" s="742"/>
      <c r="ICS2" s="742"/>
      <c r="ICT2" s="742"/>
      <c r="ICU2" s="742"/>
      <c r="ICV2" s="742"/>
      <c r="ICW2" s="742"/>
      <c r="ICX2" s="742"/>
      <c r="ICY2" s="742"/>
      <c r="ICZ2" s="742"/>
      <c r="IDA2" s="742"/>
      <c r="IDB2" s="742"/>
      <c r="IDC2" s="742"/>
      <c r="IDD2" s="742"/>
      <c r="IDE2" s="742"/>
      <c r="IDF2" s="742"/>
      <c r="IDG2" s="742"/>
      <c r="IDH2" s="742"/>
      <c r="IDI2" s="742"/>
      <c r="IDJ2" s="742"/>
      <c r="IDK2" s="742"/>
      <c r="IDL2" s="742"/>
      <c r="IDM2" s="742"/>
      <c r="IDN2" s="742"/>
      <c r="IDO2" s="742"/>
      <c r="IDP2" s="742"/>
      <c r="IDQ2" s="742"/>
      <c r="IDR2" s="742"/>
      <c r="IDS2" s="742"/>
      <c r="IDT2" s="742"/>
      <c r="IDU2" s="742"/>
      <c r="IDV2" s="742"/>
      <c r="IDW2" s="742"/>
      <c r="IDX2" s="742"/>
      <c r="IDY2" s="742"/>
      <c r="IDZ2" s="742"/>
      <c r="IEA2" s="742"/>
      <c r="IEB2" s="742"/>
      <c r="IEC2" s="742"/>
      <c r="IED2" s="742"/>
      <c r="IEE2" s="742"/>
      <c r="IEF2" s="742"/>
      <c r="IEG2" s="742"/>
      <c r="IEH2" s="742"/>
      <c r="IEI2" s="742"/>
      <c r="IEJ2" s="742"/>
      <c r="IEK2" s="742"/>
      <c r="IEL2" s="742"/>
      <c r="IEM2" s="742"/>
      <c r="IEN2" s="742"/>
      <c r="IEO2" s="742"/>
      <c r="IEP2" s="742"/>
      <c r="IEQ2" s="742"/>
      <c r="IER2" s="742"/>
      <c r="IES2" s="742"/>
      <c r="IET2" s="742"/>
      <c r="IEU2" s="742"/>
      <c r="IEV2" s="742"/>
      <c r="IEW2" s="742"/>
      <c r="IEX2" s="742"/>
      <c r="IEY2" s="742"/>
      <c r="IEZ2" s="742"/>
      <c r="IFA2" s="742"/>
      <c r="IFB2" s="742"/>
      <c r="IFC2" s="742"/>
      <c r="IFD2" s="742"/>
      <c r="IFE2" s="742"/>
      <c r="IFF2" s="742"/>
      <c r="IFG2" s="742"/>
      <c r="IFH2" s="742"/>
      <c r="IFI2" s="742"/>
      <c r="IFJ2" s="742"/>
      <c r="IFK2" s="742"/>
      <c r="IFL2" s="742"/>
      <c r="IFM2" s="742"/>
      <c r="IFN2" s="742"/>
      <c r="IFO2" s="742"/>
      <c r="IFP2" s="742"/>
      <c r="IFQ2" s="742"/>
      <c r="IFR2" s="742"/>
      <c r="IFS2" s="742"/>
      <c r="IFT2" s="742"/>
      <c r="IFU2" s="742"/>
      <c r="IFV2" s="742"/>
      <c r="IFW2" s="742"/>
      <c r="IFX2" s="742"/>
      <c r="IFY2" s="742"/>
      <c r="IFZ2" s="742"/>
      <c r="IGA2" s="742"/>
      <c r="IGB2" s="742"/>
      <c r="IGC2" s="742"/>
      <c r="IGD2" s="742"/>
      <c r="IGE2" s="742"/>
      <c r="IGF2" s="742"/>
      <c r="IGG2" s="742"/>
      <c r="IGH2" s="742"/>
      <c r="IGI2" s="742"/>
      <c r="IGJ2" s="742"/>
      <c r="IGK2" s="742"/>
      <c r="IGL2" s="742"/>
      <c r="IGM2" s="742"/>
      <c r="IGN2" s="742"/>
      <c r="IGO2" s="742"/>
      <c r="IGP2" s="742"/>
      <c r="IGQ2" s="742"/>
      <c r="IGR2" s="742"/>
      <c r="IGS2" s="742"/>
      <c r="IGT2" s="742"/>
      <c r="IGU2" s="742"/>
      <c r="IGV2" s="742"/>
      <c r="IGW2" s="742"/>
      <c r="IGX2" s="742"/>
      <c r="IGY2" s="742"/>
      <c r="IGZ2" s="742"/>
      <c r="IHA2" s="742"/>
      <c r="IHB2" s="742"/>
      <c r="IHC2" s="742"/>
      <c r="IHD2" s="742"/>
      <c r="IHE2" s="742"/>
      <c r="IHF2" s="742"/>
      <c r="IHG2" s="742"/>
      <c r="IHH2" s="742"/>
      <c r="IHI2" s="742"/>
      <c r="IHJ2" s="742"/>
      <c r="IHK2" s="742"/>
      <c r="IHL2" s="742"/>
      <c r="IHM2" s="742"/>
      <c r="IHN2" s="742"/>
      <c r="IHO2" s="742"/>
      <c r="IHP2" s="742"/>
      <c r="IHQ2" s="742"/>
      <c r="IHR2" s="742"/>
      <c r="IHS2" s="742"/>
      <c r="IHT2" s="742"/>
      <c r="IHU2" s="742"/>
      <c r="IHV2" s="742"/>
      <c r="IHW2" s="742"/>
      <c r="IHX2" s="742"/>
      <c r="IHY2" s="742"/>
      <c r="IHZ2" s="742"/>
      <c r="IIA2" s="742"/>
      <c r="IIB2" s="742"/>
      <c r="IIC2" s="742"/>
      <c r="IID2" s="742"/>
      <c r="IIE2" s="742"/>
      <c r="IIF2" s="742"/>
      <c r="IIG2" s="742"/>
      <c r="IIH2" s="742"/>
      <c r="III2" s="742"/>
      <c r="IIJ2" s="742"/>
      <c r="IIK2" s="742"/>
      <c r="IIL2" s="742"/>
      <c r="IIM2" s="742"/>
      <c r="IIN2" s="742"/>
      <c r="IIO2" s="742"/>
      <c r="IIP2" s="742"/>
      <c r="IIQ2" s="742"/>
      <c r="IIR2" s="742"/>
      <c r="IIS2" s="742"/>
      <c r="IIT2" s="742"/>
      <c r="IIU2" s="742"/>
      <c r="IIV2" s="742"/>
      <c r="IIW2" s="742"/>
      <c r="IIX2" s="742"/>
      <c r="IIY2" s="742"/>
      <c r="IIZ2" s="742"/>
      <c r="IJA2" s="742"/>
      <c r="IJB2" s="742"/>
      <c r="IJC2" s="742"/>
      <c r="IJD2" s="742"/>
      <c r="IJE2" s="742"/>
      <c r="IJF2" s="742"/>
      <c r="IJG2" s="742"/>
      <c r="IJH2" s="742"/>
      <c r="IJI2" s="742"/>
      <c r="IJJ2" s="742"/>
      <c r="IJK2" s="742"/>
      <c r="IJL2" s="742"/>
      <c r="IJM2" s="742"/>
      <c r="IJN2" s="742"/>
      <c r="IJO2" s="742"/>
      <c r="IJP2" s="742"/>
      <c r="IJQ2" s="742"/>
      <c r="IJR2" s="742"/>
      <c r="IJS2" s="742"/>
      <c r="IJT2" s="742"/>
      <c r="IJU2" s="742"/>
      <c r="IJV2" s="742"/>
      <c r="IJW2" s="742"/>
      <c r="IJX2" s="742"/>
      <c r="IJY2" s="742"/>
      <c r="IJZ2" s="742"/>
      <c r="IKA2" s="742"/>
      <c r="IKB2" s="742"/>
      <c r="IKC2" s="742"/>
      <c r="IKD2" s="742"/>
      <c r="IKE2" s="742"/>
      <c r="IKF2" s="742"/>
      <c r="IKG2" s="742"/>
      <c r="IKH2" s="742"/>
      <c r="IKI2" s="742"/>
      <c r="IKJ2" s="742"/>
      <c r="IKK2" s="742"/>
      <c r="IKL2" s="742"/>
      <c r="IKM2" s="742"/>
      <c r="IKN2" s="742"/>
      <c r="IKO2" s="742"/>
      <c r="IKP2" s="742"/>
      <c r="IKQ2" s="742"/>
      <c r="IKR2" s="742"/>
      <c r="IKS2" s="742"/>
      <c r="IKT2" s="742"/>
      <c r="IKU2" s="742"/>
      <c r="IKV2" s="742"/>
      <c r="IKW2" s="742"/>
      <c r="IKX2" s="742"/>
      <c r="IKY2" s="742"/>
      <c r="IKZ2" s="742"/>
      <c r="ILA2" s="742"/>
      <c r="ILB2" s="742"/>
      <c r="ILC2" s="742"/>
      <c r="ILD2" s="742"/>
      <c r="ILE2" s="742"/>
      <c r="ILF2" s="742"/>
      <c r="ILG2" s="742"/>
      <c r="ILH2" s="742"/>
      <c r="ILI2" s="742"/>
      <c r="ILJ2" s="742"/>
      <c r="ILK2" s="742"/>
      <c r="ILL2" s="742"/>
      <c r="ILM2" s="742"/>
      <c r="ILN2" s="742"/>
      <c r="ILO2" s="742"/>
      <c r="ILP2" s="742"/>
      <c r="ILQ2" s="742"/>
      <c r="ILR2" s="742"/>
      <c r="ILS2" s="742"/>
      <c r="ILT2" s="742"/>
      <c r="ILU2" s="742"/>
      <c r="ILV2" s="742"/>
      <c r="ILW2" s="742"/>
      <c r="ILX2" s="742"/>
      <c r="ILY2" s="742"/>
      <c r="ILZ2" s="742"/>
      <c r="IMA2" s="742"/>
      <c r="IMB2" s="742"/>
      <c r="IMC2" s="742"/>
      <c r="IMD2" s="742"/>
      <c r="IME2" s="742"/>
      <c r="IMF2" s="742"/>
      <c r="IMG2" s="742"/>
      <c r="IMH2" s="742"/>
      <c r="IMI2" s="742"/>
      <c r="IMJ2" s="742"/>
      <c r="IMK2" s="742"/>
      <c r="IML2" s="742"/>
      <c r="IMM2" s="742"/>
      <c r="IMN2" s="742"/>
      <c r="IMO2" s="742"/>
      <c r="IMP2" s="742"/>
      <c r="IMQ2" s="742"/>
      <c r="IMR2" s="742"/>
      <c r="IMS2" s="742"/>
      <c r="IMT2" s="742"/>
      <c r="IMU2" s="742"/>
      <c r="IMV2" s="742"/>
      <c r="IMW2" s="742"/>
      <c r="IMX2" s="742"/>
      <c r="IMY2" s="742"/>
      <c r="IMZ2" s="742"/>
      <c r="INA2" s="742"/>
      <c r="INB2" s="742"/>
      <c r="INC2" s="742"/>
      <c r="IND2" s="742"/>
      <c r="INE2" s="742"/>
      <c r="INF2" s="742"/>
      <c r="ING2" s="742"/>
      <c r="INH2" s="742"/>
      <c r="INI2" s="742"/>
      <c r="INJ2" s="742"/>
      <c r="INK2" s="742"/>
      <c r="INL2" s="742"/>
      <c r="INM2" s="742"/>
      <c r="INN2" s="742"/>
      <c r="INO2" s="742"/>
      <c r="INP2" s="742"/>
      <c r="INQ2" s="742"/>
      <c r="INR2" s="742"/>
      <c r="INS2" s="742"/>
      <c r="INT2" s="742"/>
      <c r="INU2" s="742"/>
      <c r="INV2" s="742"/>
      <c r="INW2" s="742"/>
      <c r="INX2" s="742"/>
      <c r="INY2" s="742"/>
      <c r="INZ2" s="742"/>
      <c r="IOA2" s="742"/>
      <c r="IOB2" s="742"/>
      <c r="IOC2" s="742"/>
      <c r="IOD2" s="742"/>
      <c r="IOE2" s="742"/>
      <c r="IOF2" s="742"/>
      <c r="IOG2" s="742"/>
      <c r="IOH2" s="742"/>
      <c r="IOI2" s="742"/>
      <c r="IOJ2" s="742"/>
      <c r="IOK2" s="742"/>
      <c r="IOL2" s="742"/>
      <c r="IOM2" s="742"/>
      <c r="ION2" s="742"/>
      <c r="IOO2" s="742"/>
      <c r="IOP2" s="742"/>
      <c r="IOQ2" s="742"/>
      <c r="IOR2" s="742"/>
      <c r="IOS2" s="742"/>
      <c r="IOT2" s="742"/>
      <c r="IOU2" s="742"/>
      <c r="IOV2" s="742"/>
      <c r="IOW2" s="742"/>
      <c r="IOX2" s="742"/>
      <c r="IOY2" s="742"/>
      <c r="IOZ2" s="742"/>
      <c r="IPA2" s="742"/>
      <c r="IPB2" s="742"/>
      <c r="IPC2" s="742"/>
      <c r="IPD2" s="742"/>
      <c r="IPE2" s="742"/>
      <c r="IPF2" s="742"/>
      <c r="IPG2" s="742"/>
      <c r="IPH2" s="742"/>
      <c r="IPI2" s="742"/>
      <c r="IPJ2" s="742"/>
      <c r="IPK2" s="742"/>
      <c r="IPL2" s="742"/>
      <c r="IPM2" s="742"/>
      <c r="IPN2" s="742"/>
      <c r="IPO2" s="742"/>
      <c r="IPP2" s="742"/>
      <c r="IPQ2" s="742"/>
      <c r="IPR2" s="742"/>
      <c r="IPS2" s="742"/>
      <c r="IPT2" s="742"/>
      <c r="IPU2" s="742"/>
      <c r="IPV2" s="742"/>
      <c r="IPW2" s="742"/>
      <c r="IPX2" s="742"/>
      <c r="IPY2" s="742"/>
      <c r="IPZ2" s="742"/>
      <c r="IQA2" s="742"/>
      <c r="IQB2" s="742"/>
      <c r="IQC2" s="742"/>
      <c r="IQD2" s="742"/>
      <c r="IQE2" s="742"/>
      <c r="IQF2" s="742"/>
      <c r="IQG2" s="742"/>
      <c r="IQH2" s="742"/>
      <c r="IQI2" s="742"/>
      <c r="IQJ2" s="742"/>
      <c r="IQK2" s="742"/>
      <c r="IQL2" s="742"/>
      <c r="IQM2" s="742"/>
      <c r="IQN2" s="742"/>
      <c r="IQO2" s="742"/>
      <c r="IQP2" s="742"/>
      <c r="IQQ2" s="742"/>
      <c r="IQR2" s="742"/>
      <c r="IQS2" s="742"/>
      <c r="IQT2" s="742"/>
      <c r="IQU2" s="742"/>
      <c r="IQV2" s="742"/>
      <c r="IQW2" s="742"/>
      <c r="IQX2" s="742"/>
      <c r="IQY2" s="742"/>
      <c r="IQZ2" s="742"/>
      <c r="IRA2" s="742"/>
      <c r="IRB2" s="742"/>
      <c r="IRC2" s="742"/>
      <c r="IRD2" s="742"/>
      <c r="IRE2" s="742"/>
      <c r="IRF2" s="742"/>
      <c r="IRG2" s="742"/>
      <c r="IRH2" s="742"/>
      <c r="IRI2" s="742"/>
      <c r="IRJ2" s="742"/>
      <c r="IRK2" s="742"/>
      <c r="IRL2" s="742"/>
      <c r="IRM2" s="742"/>
      <c r="IRN2" s="742"/>
      <c r="IRO2" s="742"/>
      <c r="IRP2" s="742"/>
      <c r="IRQ2" s="742"/>
      <c r="IRR2" s="742"/>
      <c r="IRS2" s="742"/>
      <c r="IRT2" s="742"/>
      <c r="IRU2" s="742"/>
      <c r="IRV2" s="742"/>
      <c r="IRW2" s="742"/>
      <c r="IRX2" s="742"/>
      <c r="IRY2" s="742"/>
      <c r="IRZ2" s="742"/>
      <c r="ISA2" s="742"/>
      <c r="ISB2" s="742"/>
      <c r="ISC2" s="742"/>
      <c r="ISD2" s="742"/>
      <c r="ISE2" s="742"/>
      <c r="ISF2" s="742"/>
      <c r="ISG2" s="742"/>
      <c r="ISH2" s="742"/>
      <c r="ISI2" s="742"/>
      <c r="ISJ2" s="742"/>
      <c r="ISK2" s="742"/>
      <c r="ISL2" s="742"/>
      <c r="ISM2" s="742"/>
      <c r="ISN2" s="742"/>
      <c r="ISO2" s="742"/>
      <c r="ISP2" s="742"/>
      <c r="ISQ2" s="742"/>
      <c r="ISR2" s="742"/>
      <c r="ISS2" s="742"/>
      <c r="IST2" s="742"/>
      <c r="ISU2" s="742"/>
      <c r="ISV2" s="742"/>
      <c r="ISW2" s="742"/>
      <c r="ISX2" s="742"/>
      <c r="ISY2" s="742"/>
      <c r="ISZ2" s="742"/>
      <c r="ITA2" s="742"/>
      <c r="ITB2" s="742"/>
      <c r="ITC2" s="742"/>
      <c r="ITD2" s="742"/>
      <c r="ITE2" s="742"/>
      <c r="ITF2" s="742"/>
      <c r="ITG2" s="742"/>
      <c r="ITH2" s="742"/>
      <c r="ITI2" s="742"/>
      <c r="ITJ2" s="742"/>
      <c r="ITK2" s="742"/>
      <c r="ITL2" s="742"/>
      <c r="ITM2" s="742"/>
      <c r="ITN2" s="742"/>
      <c r="ITO2" s="742"/>
      <c r="ITP2" s="742"/>
      <c r="ITQ2" s="742"/>
      <c r="ITR2" s="742"/>
      <c r="ITS2" s="742"/>
      <c r="ITT2" s="742"/>
      <c r="ITU2" s="742"/>
      <c r="ITV2" s="742"/>
      <c r="ITW2" s="742"/>
      <c r="ITX2" s="742"/>
      <c r="ITY2" s="742"/>
      <c r="ITZ2" s="742"/>
      <c r="IUA2" s="742"/>
      <c r="IUB2" s="742"/>
      <c r="IUC2" s="742"/>
      <c r="IUD2" s="742"/>
      <c r="IUE2" s="742"/>
      <c r="IUF2" s="742"/>
      <c r="IUG2" s="742"/>
      <c r="IUH2" s="742"/>
      <c r="IUI2" s="742"/>
      <c r="IUJ2" s="742"/>
      <c r="IUK2" s="742"/>
      <c r="IUL2" s="742"/>
      <c r="IUM2" s="742"/>
      <c r="IUN2" s="742"/>
      <c r="IUO2" s="742"/>
      <c r="IUP2" s="742"/>
      <c r="IUQ2" s="742"/>
      <c r="IUR2" s="742"/>
      <c r="IUS2" s="742"/>
      <c r="IUT2" s="742"/>
      <c r="IUU2" s="742"/>
      <c r="IUV2" s="742"/>
      <c r="IUW2" s="742"/>
      <c r="IUX2" s="742"/>
      <c r="IUY2" s="742"/>
      <c r="IUZ2" s="742"/>
      <c r="IVA2" s="742"/>
      <c r="IVB2" s="742"/>
      <c r="IVC2" s="742"/>
      <c r="IVD2" s="742"/>
      <c r="IVE2" s="742"/>
      <c r="IVF2" s="742"/>
      <c r="IVG2" s="742"/>
      <c r="IVH2" s="742"/>
      <c r="IVI2" s="742"/>
      <c r="IVJ2" s="742"/>
      <c r="IVK2" s="742"/>
      <c r="IVL2" s="742"/>
      <c r="IVM2" s="742"/>
      <c r="IVN2" s="742"/>
      <c r="IVO2" s="742"/>
      <c r="IVP2" s="742"/>
      <c r="IVQ2" s="742"/>
      <c r="IVR2" s="742"/>
      <c r="IVS2" s="742"/>
      <c r="IVT2" s="742"/>
      <c r="IVU2" s="742"/>
      <c r="IVV2" s="742"/>
      <c r="IVW2" s="742"/>
      <c r="IVX2" s="742"/>
      <c r="IVY2" s="742"/>
      <c r="IVZ2" s="742"/>
      <c r="IWA2" s="742"/>
      <c r="IWB2" s="742"/>
      <c r="IWC2" s="742"/>
      <c r="IWD2" s="742"/>
      <c r="IWE2" s="742"/>
      <c r="IWF2" s="742"/>
      <c r="IWG2" s="742"/>
      <c r="IWH2" s="742"/>
      <c r="IWI2" s="742"/>
      <c r="IWJ2" s="742"/>
      <c r="IWK2" s="742"/>
      <c r="IWL2" s="742"/>
      <c r="IWM2" s="742"/>
      <c r="IWN2" s="742"/>
      <c r="IWO2" s="742"/>
      <c r="IWP2" s="742"/>
      <c r="IWQ2" s="742"/>
      <c r="IWR2" s="742"/>
      <c r="IWS2" s="742"/>
      <c r="IWT2" s="742"/>
      <c r="IWU2" s="742"/>
      <c r="IWV2" s="742"/>
      <c r="IWW2" s="742"/>
      <c r="IWX2" s="742"/>
      <c r="IWY2" s="742"/>
      <c r="IWZ2" s="742"/>
      <c r="IXA2" s="742"/>
      <c r="IXB2" s="742"/>
      <c r="IXC2" s="742"/>
      <c r="IXD2" s="742"/>
      <c r="IXE2" s="742"/>
      <c r="IXF2" s="742"/>
      <c r="IXG2" s="742"/>
      <c r="IXH2" s="742"/>
      <c r="IXI2" s="742"/>
      <c r="IXJ2" s="742"/>
      <c r="IXK2" s="742"/>
      <c r="IXL2" s="742"/>
      <c r="IXM2" s="742"/>
      <c r="IXN2" s="742"/>
      <c r="IXO2" s="742"/>
      <c r="IXP2" s="742"/>
      <c r="IXQ2" s="742"/>
      <c r="IXR2" s="742"/>
      <c r="IXS2" s="742"/>
      <c r="IXT2" s="742"/>
      <c r="IXU2" s="742"/>
      <c r="IXV2" s="742"/>
      <c r="IXW2" s="742"/>
      <c r="IXX2" s="742"/>
      <c r="IXY2" s="742"/>
      <c r="IXZ2" s="742"/>
      <c r="IYA2" s="742"/>
      <c r="IYB2" s="742"/>
      <c r="IYC2" s="742"/>
      <c r="IYD2" s="742"/>
      <c r="IYE2" s="742"/>
      <c r="IYF2" s="742"/>
      <c r="IYG2" s="742"/>
      <c r="IYH2" s="742"/>
      <c r="IYI2" s="742"/>
      <c r="IYJ2" s="742"/>
      <c r="IYK2" s="742"/>
      <c r="IYL2" s="742"/>
      <c r="IYM2" s="742"/>
      <c r="IYN2" s="742"/>
      <c r="IYO2" s="742"/>
      <c r="IYP2" s="742"/>
      <c r="IYQ2" s="742"/>
      <c r="IYR2" s="742"/>
      <c r="IYS2" s="742"/>
      <c r="IYT2" s="742"/>
      <c r="IYU2" s="742"/>
      <c r="IYV2" s="742"/>
      <c r="IYW2" s="742"/>
      <c r="IYX2" s="742"/>
      <c r="IYY2" s="742"/>
      <c r="IYZ2" s="742"/>
      <c r="IZA2" s="742"/>
      <c r="IZB2" s="742"/>
      <c r="IZC2" s="742"/>
      <c r="IZD2" s="742"/>
      <c r="IZE2" s="742"/>
      <c r="IZF2" s="742"/>
      <c r="IZG2" s="742"/>
      <c r="IZH2" s="742"/>
      <c r="IZI2" s="742"/>
      <c r="IZJ2" s="742"/>
      <c r="IZK2" s="742"/>
      <c r="IZL2" s="742"/>
      <c r="IZM2" s="742"/>
      <c r="IZN2" s="742"/>
      <c r="IZO2" s="742"/>
      <c r="IZP2" s="742"/>
      <c r="IZQ2" s="742"/>
      <c r="IZR2" s="742"/>
      <c r="IZS2" s="742"/>
      <c r="IZT2" s="742"/>
      <c r="IZU2" s="742"/>
      <c r="IZV2" s="742"/>
      <c r="IZW2" s="742"/>
      <c r="IZX2" s="742"/>
      <c r="IZY2" s="742"/>
      <c r="IZZ2" s="742"/>
      <c r="JAA2" s="742"/>
      <c r="JAB2" s="742"/>
      <c r="JAC2" s="742"/>
      <c r="JAD2" s="742"/>
      <c r="JAE2" s="742"/>
      <c r="JAF2" s="742"/>
      <c r="JAG2" s="742"/>
      <c r="JAH2" s="742"/>
      <c r="JAI2" s="742"/>
      <c r="JAJ2" s="742"/>
      <c r="JAK2" s="742"/>
      <c r="JAL2" s="742"/>
      <c r="JAM2" s="742"/>
      <c r="JAN2" s="742"/>
      <c r="JAO2" s="742"/>
      <c r="JAP2" s="742"/>
      <c r="JAQ2" s="742"/>
      <c r="JAR2" s="742"/>
      <c r="JAS2" s="742"/>
      <c r="JAT2" s="742"/>
      <c r="JAU2" s="742"/>
      <c r="JAV2" s="742"/>
      <c r="JAW2" s="742"/>
      <c r="JAX2" s="742"/>
      <c r="JAY2" s="742"/>
      <c r="JAZ2" s="742"/>
      <c r="JBA2" s="742"/>
      <c r="JBB2" s="742"/>
      <c r="JBC2" s="742"/>
      <c r="JBD2" s="742"/>
      <c r="JBE2" s="742"/>
      <c r="JBF2" s="742"/>
      <c r="JBG2" s="742"/>
      <c r="JBH2" s="742"/>
      <c r="JBI2" s="742"/>
      <c r="JBJ2" s="742"/>
      <c r="JBK2" s="742"/>
      <c r="JBL2" s="742"/>
      <c r="JBM2" s="742"/>
      <c r="JBN2" s="742"/>
      <c r="JBO2" s="742"/>
      <c r="JBP2" s="742"/>
      <c r="JBQ2" s="742"/>
      <c r="JBR2" s="742"/>
      <c r="JBS2" s="742"/>
      <c r="JBT2" s="742"/>
      <c r="JBU2" s="742"/>
      <c r="JBV2" s="742"/>
      <c r="JBW2" s="742"/>
      <c r="JBX2" s="742"/>
      <c r="JBY2" s="742"/>
      <c r="JBZ2" s="742"/>
      <c r="JCA2" s="742"/>
      <c r="JCB2" s="742"/>
      <c r="JCC2" s="742"/>
      <c r="JCD2" s="742"/>
      <c r="JCE2" s="742"/>
      <c r="JCF2" s="742"/>
      <c r="JCG2" s="742"/>
      <c r="JCH2" s="742"/>
      <c r="JCI2" s="742"/>
      <c r="JCJ2" s="742"/>
      <c r="JCK2" s="742"/>
      <c r="JCL2" s="742"/>
      <c r="JCM2" s="742"/>
      <c r="JCN2" s="742"/>
      <c r="JCO2" s="742"/>
      <c r="JCP2" s="742"/>
      <c r="JCQ2" s="742"/>
      <c r="JCR2" s="742"/>
      <c r="JCS2" s="742"/>
      <c r="JCT2" s="742"/>
      <c r="JCU2" s="742"/>
      <c r="JCV2" s="742"/>
      <c r="JCW2" s="742"/>
      <c r="JCX2" s="742"/>
      <c r="JCY2" s="742"/>
      <c r="JCZ2" s="742"/>
      <c r="JDA2" s="742"/>
      <c r="JDB2" s="742"/>
      <c r="JDC2" s="742"/>
      <c r="JDD2" s="742"/>
      <c r="JDE2" s="742"/>
      <c r="JDF2" s="742"/>
      <c r="JDG2" s="742"/>
      <c r="JDH2" s="742"/>
      <c r="JDI2" s="742"/>
      <c r="JDJ2" s="742"/>
      <c r="JDK2" s="742"/>
      <c r="JDL2" s="742"/>
      <c r="JDM2" s="742"/>
      <c r="JDN2" s="742"/>
      <c r="JDO2" s="742"/>
      <c r="JDP2" s="742"/>
      <c r="JDQ2" s="742"/>
      <c r="JDR2" s="742"/>
      <c r="JDS2" s="742"/>
      <c r="JDT2" s="742"/>
      <c r="JDU2" s="742"/>
      <c r="JDV2" s="742"/>
      <c r="JDW2" s="742"/>
      <c r="JDX2" s="742"/>
      <c r="JDY2" s="742"/>
      <c r="JDZ2" s="742"/>
      <c r="JEA2" s="742"/>
      <c r="JEB2" s="742"/>
      <c r="JEC2" s="742"/>
      <c r="JED2" s="742"/>
      <c r="JEE2" s="742"/>
      <c r="JEF2" s="742"/>
      <c r="JEG2" s="742"/>
      <c r="JEH2" s="742"/>
      <c r="JEI2" s="742"/>
      <c r="JEJ2" s="742"/>
      <c r="JEK2" s="742"/>
      <c r="JEL2" s="742"/>
      <c r="JEM2" s="742"/>
      <c r="JEN2" s="742"/>
      <c r="JEO2" s="742"/>
      <c r="JEP2" s="742"/>
      <c r="JEQ2" s="742"/>
      <c r="JER2" s="742"/>
      <c r="JES2" s="742"/>
      <c r="JET2" s="742"/>
      <c r="JEU2" s="742"/>
      <c r="JEV2" s="742"/>
      <c r="JEW2" s="742"/>
      <c r="JEX2" s="742"/>
      <c r="JEY2" s="742"/>
      <c r="JEZ2" s="742"/>
      <c r="JFA2" s="742"/>
      <c r="JFB2" s="742"/>
      <c r="JFC2" s="742"/>
      <c r="JFD2" s="742"/>
      <c r="JFE2" s="742"/>
      <c r="JFF2" s="742"/>
      <c r="JFG2" s="742"/>
      <c r="JFH2" s="742"/>
      <c r="JFI2" s="742"/>
      <c r="JFJ2" s="742"/>
      <c r="JFK2" s="742"/>
      <c r="JFL2" s="742"/>
      <c r="JFM2" s="742"/>
      <c r="JFN2" s="742"/>
      <c r="JFO2" s="742"/>
      <c r="JFP2" s="742"/>
      <c r="JFQ2" s="742"/>
      <c r="JFR2" s="742"/>
      <c r="JFS2" s="742"/>
      <c r="JFT2" s="742"/>
      <c r="JFU2" s="742"/>
      <c r="JFV2" s="742"/>
      <c r="JFW2" s="742"/>
      <c r="JFX2" s="742"/>
      <c r="JFY2" s="742"/>
      <c r="JFZ2" s="742"/>
      <c r="JGA2" s="742"/>
      <c r="JGB2" s="742"/>
      <c r="JGC2" s="742"/>
      <c r="JGD2" s="742"/>
      <c r="JGE2" s="742"/>
      <c r="JGF2" s="742"/>
      <c r="JGG2" s="742"/>
      <c r="JGH2" s="742"/>
      <c r="JGI2" s="742"/>
      <c r="JGJ2" s="742"/>
      <c r="JGK2" s="742"/>
      <c r="JGL2" s="742"/>
      <c r="JGM2" s="742"/>
      <c r="JGN2" s="742"/>
      <c r="JGO2" s="742"/>
      <c r="JGP2" s="742"/>
      <c r="JGQ2" s="742"/>
      <c r="JGR2" s="742"/>
      <c r="JGS2" s="742"/>
      <c r="JGT2" s="742"/>
      <c r="JGU2" s="742"/>
      <c r="JGV2" s="742"/>
      <c r="JGW2" s="742"/>
      <c r="JGX2" s="742"/>
      <c r="JGY2" s="742"/>
      <c r="JGZ2" s="742"/>
      <c r="JHA2" s="742"/>
      <c r="JHB2" s="742"/>
      <c r="JHC2" s="742"/>
      <c r="JHD2" s="742"/>
      <c r="JHE2" s="742"/>
      <c r="JHF2" s="742"/>
      <c r="JHG2" s="742"/>
      <c r="JHH2" s="742"/>
      <c r="JHI2" s="742"/>
      <c r="JHJ2" s="742"/>
      <c r="JHK2" s="742"/>
      <c r="JHL2" s="742"/>
      <c r="JHM2" s="742"/>
      <c r="JHN2" s="742"/>
      <c r="JHO2" s="742"/>
      <c r="JHP2" s="742"/>
      <c r="JHQ2" s="742"/>
      <c r="JHR2" s="742"/>
      <c r="JHS2" s="742"/>
      <c r="JHT2" s="742"/>
      <c r="JHU2" s="742"/>
      <c r="JHV2" s="742"/>
      <c r="JHW2" s="742"/>
      <c r="JHX2" s="742"/>
      <c r="JHY2" s="742"/>
      <c r="JHZ2" s="742"/>
      <c r="JIA2" s="742"/>
      <c r="JIB2" s="742"/>
      <c r="JIC2" s="742"/>
      <c r="JID2" s="742"/>
      <c r="JIE2" s="742"/>
      <c r="JIF2" s="742"/>
      <c r="JIG2" s="742"/>
      <c r="JIH2" s="742"/>
      <c r="JII2" s="742"/>
      <c r="JIJ2" s="742"/>
      <c r="JIK2" s="742"/>
      <c r="JIL2" s="742"/>
      <c r="JIM2" s="742"/>
      <c r="JIN2" s="742"/>
      <c r="JIO2" s="742"/>
      <c r="JIP2" s="742"/>
      <c r="JIQ2" s="742"/>
      <c r="JIR2" s="742"/>
      <c r="JIS2" s="742"/>
      <c r="JIT2" s="742"/>
      <c r="JIU2" s="742"/>
      <c r="JIV2" s="742"/>
      <c r="JIW2" s="742"/>
      <c r="JIX2" s="742"/>
      <c r="JIY2" s="742"/>
      <c r="JIZ2" s="742"/>
      <c r="JJA2" s="742"/>
      <c r="JJB2" s="742"/>
      <c r="JJC2" s="742"/>
      <c r="JJD2" s="742"/>
      <c r="JJE2" s="742"/>
      <c r="JJF2" s="742"/>
      <c r="JJG2" s="742"/>
      <c r="JJH2" s="742"/>
      <c r="JJI2" s="742"/>
      <c r="JJJ2" s="742"/>
      <c r="JJK2" s="742"/>
      <c r="JJL2" s="742"/>
      <c r="JJM2" s="742"/>
      <c r="JJN2" s="742"/>
      <c r="JJO2" s="742"/>
      <c r="JJP2" s="742"/>
      <c r="JJQ2" s="742"/>
      <c r="JJR2" s="742"/>
      <c r="JJS2" s="742"/>
      <c r="JJT2" s="742"/>
      <c r="JJU2" s="742"/>
      <c r="JJV2" s="742"/>
      <c r="JJW2" s="742"/>
      <c r="JJX2" s="742"/>
      <c r="JJY2" s="742"/>
      <c r="JJZ2" s="742"/>
      <c r="JKA2" s="742"/>
      <c r="JKB2" s="742"/>
      <c r="JKC2" s="742"/>
      <c r="JKD2" s="742"/>
      <c r="JKE2" s="742"/>
      <c r="JKF2" s="742"/>
      <c r="JKG2" s="742"/>
      <c r="JKH2" s="742"/>
      <c r="JKI2" s="742"/>
      <c r="JKJ2" s="742"/>
      <c r="JKK2" s="742"/>
      <c r="JKL2" s="742"/>
      <c r="JKM2" s="742"/>
      <c r="JKN2" s="742"/>
      <c r="JKO2" s="742"/>
      <c r="JKP2" s="742"/>
      <c r="JKQ2" s="742"/>
      <c r="JKR2" s="742"/>
      <c r="JKS2" s="742"/>
      <c r="JKT2" s="742"/>
      <c r="JKU2" s="742"/>
      <c r="JKV2" s="742"/>
      <c r="JKW2" s="742"/>
      <c r="JKX2" s="742"/>
      <c r="JKY2" s="742"/>
      <c r="JKZ2" s="742"/>
      <c r="JLA2" s="742"/>
      <c r="JLB2" s="742"/>
      <c r="JLC2" s="742"/>
      <c r="JLD2" s="742"/>
      <c r="JLE2" s="742"/>
      <c r="JLF2" s="742"/>
      <c r="JLG2" s="742"/>
      <c r="JLH2" s="742"/>
      <c r="JLI2" s="742"/>
      <c r="JLJ2" s="742"/>
      <c r="JLK2" s="742"/>
      <c r="JLL2" s="742"/>
      <c r="JLM2" s="742"/>
      <c r="JLN2" s="742"/>
      <c r="JLO2" s="742"/>
      <c r="JLP2" s="742"/>
      <c r="JLQ2" s="742"/>
      <c r="JLR2" s="742"/>
      <c r="JLS2" s="742"/>
      <c r="JLT2" s="742"/>
      <c r="JLU2" s="742"/>
      <c r="JLV2" s="742"/>
      <c r="JLW2" s="742"/>
      <c r="JLX2" s="742"/>
      <c r="JLY2" s="742"/>
      <c r="JLZ2" s="742"/>
      <c r="JMA2" s="742"/>
      <c r="JMB2" s="742"/>
      <c r="JMC2" s="742"/>
      <c r="JMD2" s="742"/>
      <c r="JME2" s="742"/>
      <c r="JMF2" s="742"/>
      <c r="JMG2" s="742"/>
      <c r="JMH2" s="742"/>
      <c r="JMI2" s="742"/>
      <c r="JMJ2" s="742"/>
      <c r="JMK2" s="742"/>
      <c r="JML2" s="742"/>
      <c r="JMM2" s="742"/>
      <c r="JMN2" s="742"/>
      <c r="JMO2" s="742"/>
      <c r="JMP2" s="742"/>
      <c r="JMQ2" s="742"/>
      <c r="JMR2" s="742"/>
      <c r="JMS2" s="742"/>
      <c r="JMT2" s="742"/>
      <c r="JMU2" s="742"/>
      <c r="JMV2" s="742"/>
      <c r="JMW2" s="742"/>
      <c r="JMX2" s="742"/>
      <c r="JMY2" s="742"/>
      <c r="JMZ2" s="742"/>
      <c r="JNA2" s="742"/>
      <c r="JNB2" s="742"/>
      <c r="JNC2" s="742"/>
      <c r="JND2" s="742"/>
      <c r="JNE2" s="742"/>
      <c r="JNF2" s="742"/>
      <c r="JNG2" s="742"/>
      <c r="JNH2" s="742"/>
      <c r="JNI2" s="742"/>
      <c r="JNJ2" s="742"/>
      <c r="JNK2" s="742"/>
      <c r="JNL2" s="742"/>
      <c r="JNM2" s="742"/>
      <c r="JNN2" s="742"/>
      <c r="JNO2" s="742"/>
      <c r="JNP2" s="742"/>
      <c r="JNQ2" s="742"/>
      <c r="JNR2" s="742"/>
      <c r="JNS2" s="742"/>
      <c r="JNT2" s="742"/>
      <c r="JNU2" s="742"/>
      <c r="JNV2" s="742"/>
      <c r="JNW2" s="742"/>
      <c r="JNX2" s="742"/>
      <c r="JNY2" s="742"/>
      <c r="JNZ2" s="742"/>
      <c r="JOA2" s="742"/>
      <c r="JOB2" s="742"/>
      <c r="JOC2" s="742"/>
      <c r="JOD2" s="742"/>
      <c r="JOE2" s="742"/>
      <c r="JOF2" s="742"/>
      <c r="JOG2" s="742"/>
      <c r="JOH2" s="742"/>
      <c r="JOI2" s="742"/>
      <c r="JOJ2" s="742"/>
      <c r="JOK2" s="742"/>
      <c r="JOL2" s="742"/>
      <c r="JOM2" s="742"/>
      <c r="JON2" s="742"/>
      <c r="JOO2" s="742"/>
      <c r="JOP2" s="742"/>
      <c r="JOQ2" s="742"/>
      <c r="JOR2" s="742"/>
      <c r="JOS2" s="742"/>
      <c r="JOT2" s="742"/>
      <c r="JOU2" s="742"/>
      <c r="JOV2" s="742"/>
      <c r="JOW2" s="742"/>
      <c r="JOX2" s="742"/>
      <c r="JOY2" s="742"/>
      <c r="JOZ2" s="742"/>
      <c r="JPA2" s="742"/>
      <c r="JPB2" s="742"/>
      <c r="JPC2" s="742"/>
      <c r="JPD2" s="742"/>
      <c r="JPE2" s="742"/>
      <c r="JPF2" s="742"/>
      <c r="JPG2" s="742"/>
      <c r="JPH2" s="742"/>
      <c r="JPI2" s="742"/>
      <c r="JPJ2" s="742"/>
      <c r="JPK2" s="742"/>
      <c r="JPL2" s="742"/>
      <c r="JPM2" s="742"/>
      <c r="JPN2" s="742"/>
      <c r="JPO2" s="742"/>
      <c r="JPP2" s="742"/>
      <c r="JPQ2" s="742"/>
      <c r="JPR2" s="742"/>
      <c r="JPS2" s="742"/>
      <c r="JPT2" s="742"/>
      <c r="JPU2" s="742"/>
      <c r="JPV2" s="742"/>
      <c r="JPW2" s="742"/>
      <c r="JPX2" s="742"/>
      <c r="JPY2" s="742"/>
      <c r="JPZ2" s="742"/>
      <c r="JQA2" s="742"/>
      <c r="JQB2" s="742"/>
      <c r="JQC2" s="742"/>
      <c r="JQD2" s="742"/>
      <c r="JQE2" s="742"/>
      <c r="JQF2" s="742"/>
      <c r="JQG2" s="742"/>
      <c r="JQH2" s="742"/>
      <c r="JQI2" s="742"/>
      <c r="JQJ2" s="742"/>
      <c r="JQK2" s="742"/>
      <c r="JQL2" s="742"/>
      <c r="JQM2" s="742"/>
      <c r="JQN2" s="742"/>
      <c r="JQO2" s="742"/>
      <c r="JQP2" s="742"/>
      <c r="JQQ2" s="742"/>
      <c r="JQR2" s="742"/>
      <c r="JQS2" s="742"/>
      <c r="JQT2" s="742"/>
      <c r="JQU2" s="742"/>
      <c r="JQV2" s="742"/>
      <c r="JQW2" s="742"/>
      <c r="JQX2" s="742"/>
      <c r="JQY2" s="742"/>
      <c r="JQZ2" s="742"/>
      <c r="JRA2" s="742"/>
      <c r="JRB2" s="742"/>
      <c r="JRC2" s="742"/>
      <c r="JRD2" s="742"/>
      <c r="JRE2" s="742"/>
      <c r="JRF2" s="742"/>
      <c r="JRG2" s="742"/>
      <c r="JRH2" s="742"/>
      <c r="JRI2" s="742"/>
      <c r="JRJ2" s="742"/>
      <c r="JRK2" s="742"/>
      <c r="JRL2" s="742"/>
      <c r="JRM2" s="742"/>
      <c r="JRN2" s="742"/>
      <c r="JRO2" s="742"/>
      <c r="JRP2" s="742"/>
      <c r="JRQ2" s="742"/>
      <c r="JRR2" s="742"/>
      <c r="JRS2" s="742"/>
      <c r="JRT2" s="742"/>
      <c r="JRU2" s="742"/>
      <c r="JRV2" s="742"/>
      <c r="JRW2" s="742"/>
      <c r="JRX2" s="742"/>
      <c r="JRY2" s="742"/>
      <c r="JRZ2" s="742"/>
      <c r="JSA2" s="742"/>
      <c r="JSB2" s="742"/>
      <c r="JSC2" s="742"/>
      <c r="JSD2" s="742"/>
      <c r="JSE2" s="742"/>
      <c r="JSF2" s="742"/>
      <c r="JSG2" s="742"/>
      <c r="JSH2" s="742"/>
      <c r="JSI2" s="742"/>
      <c r="JSJ2" s="742"/>
      <c r="JSK2" s="742"/>
      <c r="JSL2" s="742"/>
      <c r="JSM2" s="742"/>
      <c r="JSN2" s="742"/>
      <c r="JSO2" s="742"/>
      <c r="JSP2" s="742"/>
      <c r="JSQ2" s="742"/>
      <c r="JSR2" s="742"/>
      <c r="JSS2" s="742"/>
      <c r="JST2" s="742"/>
      <c r="JSU2" s="742"/>
      <c r="JSV2" s="742"/>
      <c r="JSW2" s="742"/>
      <c r="JSX2" s="742"/>
      <c r="JSY2" s="742"/>
      <c r="JSZ2" s="742"/>
      <c r="JTA2" s="742"/>
      <c r="JTB2" s="742"/>
      <c r="JTC2" s="742"/>
      <c r="JTD2" s="742"/>
      <c r="JTE2" s="742"/>
      <c r="JTF2" s="742"/>
      <c r="JTG2" s="742"/>
      <c r="JTH2" s="742"/>
      <c r="JTI2" s="742"/>
      <c r="JTJ2" s="742"/>
      <c r="JTK2" s="742"/>
      <c r="JTL2" s="742"/>
      <c r="JTM2" s="742"/>
      <c r="JTN2" s="742"/>
      <c r="JTO2" s="742"/>
      <c r="JTP2" s="742"/>
      <c r="JTQ2" s="742"/>
      <c r="JTR2" s="742"/>
      <c r="JTS2" s="742"/>
      <c r="JTT2" s="742"/>
      <c r="JTU2" s="742"/>
      <c r="JTV2" s="742"/>
      <c r="JTW2" s="742"/>
      <c r="JTX2" s="742"/>
      <c r="JTY2" s="742"/>
      <c r="JTZ2" s="742"/>
      <c r="JUA2" s="742"/>
      <c r="JUB2" s="742"/>
      <c r="JUC2" s="742"/>
      <c r="JUD2" s="742"/>
      <c r="JUE2" s="742"/>
      <c r="JUF2" s="742"/>
      <c r="JUG2" s="742"/>
      <c r="JUH2" s="742"/>
      <c r="JUI2" s="742"/>
      <c r="JUJ2" s="742"/>
      <c r="JUK2" s="742"/>
      <c r="JUL2" s="742"/>
      <c r="JUM2" s="742"/>
      <c r="JUN2" s="742"/>
      <c r="JUO2" s="742"/>
      <c r="JUP2" s="742"/>
      <c r="JUQ2" s="742"/>
      <c r="JUR2" s="742"/>
      <c r="JUS2" s="742"/>
      <c r="JUT2" s="742"/>
      <c r="JUU2" s="742"/>
      <c r="JUV2" s="742"/>
      <c r="JUW2" s="742"/>
      <c r="JUX2" s="742"/>
      <c r="JUY2" s="742"/>
      <c r="JUZ2" s="742"/>
      <c r="JVA2" s="742"/>
      <c r="JVB2" s="742"/>
      <c r="JVC2" s="742"/>
      <c r="JVD2" s="742"/>
      <c r="JVE2" s="742"/>
      <c r="JVF2" s="742"/>
      <c r="JVG2" s="742"/>
      <c r="JVH2" s="742"/>
      <c r="JVI2" s="742"/>
      <c r="JVJ2" s="742"/>
      <c r="JVK2" s="742"/>
      <c r="JVL2" s="742"/>
      <c r="JVM2" s="742"/>
      <c r="JVN2" s="742"/>
      <c r="JVO2" s="742"/>
      <c r="JVP2" s="742"/>
      <c r="JVQ2" s="742"/>
      <c r="JVR2" s="742"/>
      <c r="JVS2" s="742"/>
      <c r="JVT2" s="742"/>
      <c r="JVU2" s="742"/>
      <c r="JVV2" s="742"/>
      <c r="JVW2" s="742"/>
      <c r="JVX2" s="742"/>
      <c r="JVY2" s="742"/>
      <c r="JVZ2" s="742"/>
      <c r="JWA2" s="742"/>
      <c r="JWB2" s="742"/>
      <c r="JWC2" s="742"/>
      <c r="JWD2" s="742"/>
      <c r="JWE2" s="742"/>
      <c r="JWF2" s="742"/>
      <c r="JWG2" s="742"/>
      <c r="JWH2" s="742"/>
      <c r="JWI2" s="742"/>
      <c r="JWJ2" s="742"/>
      <c r="JWK2" s="742"/>
      <c r="JWL2" s="742"/>
      <c r="JWM2" s="742"/>
      <c r="JWN2" s="742"/>
      <c r="JWO2" s="742"/>
      <c r="JWP2" s="742"/>
      <c r="JWQ2" s="742"/>
      <c r="JWR2" s="742"/>
      <c r="JWS2" s="742"/>
      <c r="JWT2" s="742"/>
      <c r="JWU2" s="742"/>
      <c r="JWV2" s="742"/>
      <c r="JWW2" s="742"/>
      <c r="JWX2" s="742"/>
      <c r="JWY2" s="742"/>
      <c r="JWZ2" s="742"/>
      <c r="JXA2" s="742"/>
      <c r="JXB2" s="742"/>
      <c r="JXC2" s="742"/>
      <c r="JXD2" s="742"/>
      <c r="JXE2" s="742"/>
      <c r="JXF2" s="742"/>
      <c r="JXG2" s="742"/>
      <c r="JXH2" s="742"/>
      <c r="JXI2" s="742"/>
      <c r="JXJ2" s="742"/>
      <c r="JXK2" s="742"/>
      <c r="JXL2" s="742"/>
      <c r="JXM2" s="742"/>
      <c r="JXN2" s="742"/>
      <c r="JXO2" s="742"/>
      <c r="JXP2" s="742"/>
      <c r="JXQ2" s="742"/>
      <c r="JXR2" s="742"/>
      <c r="JXS2" s="742"/>
      <c r="JXT2" s="742"/>
      <c r="JXU2" s="742"/>
      <c r="JXV2" s="742"/>
      <c r="JXW2" s="742"/>
      <c r="JXX2" s="742"/>
      <c r="JXY2" s="742"/>
      <c r="JXZ2" s="742"/>
      <c r="JYA2" s="742"/>
      <c r="JYB2" s="742"/>
      <c r="JYC2" s="742"/>
      <c r="JYD2" s="742"/>
      <c r="JYE2" s="742"/>
      <c r="JYF2" s="742"/>
      <c r="JYG2" s="742"/>
      <c r="JYH2" s="742"/>
      <c r="JYI2" s="742"/>
      <c r="JYJ2" s="742"/>
      <c r="JYK2" s="742"/>
      <c r="JYL2" s="742"/>
      <c r="JYM2" s="742"/>
      <c r="JYN2" s="742"/>
      <c r="JYO2" s="742"/>
      <c r="JYP2" s="742"/>
      <c r="JYQ2" s="742"/>
      <c r="JYR2" s="742"/>
      <c r="JYS2" s="742"/>
      <c r="JYT2" s="742"/>
      <c r="JYU2" s="742"/>
      <c r="JYV2" s="742"/>
      <c r="JYW2" s="742"/>
      <c r="JYX2" s="742"/>
      <c r="JYY2" s="742"/>
      <c r="JYZ2" s="742"/>
      <c r="JZA2" s="742"/>
      <c r="JZB2" s="742"/>
      <c r="JZC2" s="742"/>
      <c r="JZD2" s="742"/>
      <c r="JZE2" s="742"/>
      <c r="JZF2" s="742"/>
      <c r="JZG2" s="742"/>
      <c r="JZH2" s="742"/>
      <c r="JZI2" s="742"/>
      <c r="JZJ2" s="742"/>
      <c r="JZK2" s="742"/>
      <c r="JZL2" s="742"/>
      <c r="JZM2" s="742"/>
      <c r="JZN2" s="742"/>
      <c r="JZO2" s="742"/>
      <c r="JZP2" s="742"/>
      <c r="JZQ2" s="742"/>
      <c r="JZR2" s="742"/>
      <c r="JZS2" s="742"/>
      <c r="JZT2" s="742"/>
      <c r="JZU2" s="742"/>
      <c r="JZV2" s="742"/>
      <c r="JZW2" s="742"/>
      <c r="JZX2" s="742"/>
      <c r="JZY2" s="742"/>
      <c r="JZZ2" s="742"/>
      <c r="KAA2" s="742"/>
      <c r="KAB2" s="742"/>
      <c r="KAC2" s="742"/>
      <c r="KAD2" s="742"/>
      <c r="KAE2" s="742"/>
      <c r="KAF2" s="742"/>
      <c r="KAG2" s="742"/>
      <c r="KAH2" s="742"/>
      <c r="KAI2" s="742"/>
      <c r="KAJ2" s="742"/>
      <c r="KAK2" s="742"/>
      <c r="KAL2" s="742"/>
      <c r="KAM2" s="742"/>
      <c r="KAN2" s="742"/>
      <c r="KAO2" s="742"/>
      <c r="KAP2" s="742"/>
      <c r="KAQ2" s="742"/>
      <c r="KAR2" s="742"/>
      <c r="KAS2" s="742"/>
      <c r="KAT2" s="742"/>
      <c r="KAU2" s="742"/>
      <c r="KAV2" s="742"/>
      <c r="KAW2" s="742"/>
      <c r="KAX2" s="742"/>
      <c r="KAY2" s="742"/>
      <c r="KAZ2" s="742"/>
      <c r="KBA2" s="742"/>
      <c r="KBB2" s="742"/>
      <c r="KBC2" s="742"/>
      <c r="KBD2" s="742"/>
      <c r="KBE2" s="742"/>
      <c r="KBF2" s="742"/>
      <c r="KBG2" s="742"/>
      <c r="KBH2" s="742"/>
      <c r="KBI2" s="742"/>
      <c r="KBJ2" s="742"/>
      <c r="KBK2" s="742"/>
      <c r="KBL2" s="742"/>
      <c r="KBM2" s="742"/>
      <c r="KBN2" s="742"/>
      <c r="KBO2" s="742"/>
      <c r="KBP2" s="742"/>
      <c r="KBQ2" s="742"/>
      <c r="KBR2" s="742"/>
      <c r="KBS2" s="742"/>
      <c r="KBT2" s="742"/>
      <c r="KBU2" s="742"/>
      <c r="KBV2" s="742"/>
      <c r="KBW2" s="742"/>
      <c r="KBX2" s="742"/>
      <c r="KBY2" s="742"/>
      <c r="KBZ2" s="742"/>
      <c r="KCA2" s="742"/>
      <c r="KCB2" s="742"/>
      <c r="KCC2" s="742"/>
      <c r="KCD2" s="742"/>
      <c r="KCE2" s="742"/>
      <c r="KCF2" s="742"/>
      <c r="KCG2" s="742"/>
      <c r="KCH2" s="742"/>
      <c r="KCI2" s="742"/>
      <c r="KCJ2" s="742"/>
      <c r="KCK2" s="742"/>
      <c r="KCL2" s="742"/>
      <c r="KCM2" s="742"/>
      <c r="KCN2" s="742"/>
      <c r="KCO2" s="742"/>
      <c r="KCP2" s="742"/>
      <c r="KCQ2" s="742"/>
      <c r="KCR2" s="742"/>
      <c r="KCS2" s="742"/>
      <c r="KCT2" s="742"/>
      <c r="KCU2" s="742"/>
      <c r="KCV2" s="742"/>
      <c r="KCW2" s="742"/>
      <c r="KCX2" s="742"/>
      <c r="KCY2" s="742"/>
      <c r="KCZ2" s="742"/>
      <c r="KDA2" s="742"/>
      <c r="KDB2" s="742"/>
      <c r="KDC2" s="742"/>
      <c r="KDD2" s="742"/>
      <c r="KDE2" s="742"/>
      <c r="KDF2" s="742"/>
      <c r="KDG2" s="742"/>
      <c r="KDH2" s="742"/>
      <c r="KDI2" s="742"/>
      <c r="KDJ2" s="742"/>
      <c r="KDK2" s="742"/>
      <c r="KDL2" s="742"/>
      <c r="KDM2" s="742"/>
      <c r="KDN2" s="742"/>
      <c r="KDO2" s="742"/>
      <c r="KDP2" s="742"/>
      <c r="KDQ2" s="742"/>
      <c r="KDR2" s="742"/>
      <c r="KDS2" s="742"/>
      <c r="KDT2" s="742"/>
      <c r="KDU2" s="742"/>
      <c r="KDV2" s="742"/>
      <c r="KDW2" s="742"/>
      <c r="KDX2" s="742"/>
      <c r="KDY2" s="742"/>
      <c r="KDZ2" s="742"/>
      <c r="KEA2" s="742"/>
      <c r="KEB2" s="742"/>
      <c r="KEC2" s="742"/>
      <c r="KED2" s="742"/>
      <c r="KEE2" s="742"/>
      <c r="KEF2" s="742"/>
      <c r="KEG2" s="742"/>
      <c r="KEH2" s="742"/>
      <c r="KEI2" s="742"/>
      <c r="KEJ2" s="742"/>
      <c r="KEK2" s="742"/>
      <c r="KEL2" s="742"/>
      <c r="KEM2" s="742"/>
      <c r="KEN2" s="742"/>
      <c r="KEO2" s="742"/>
      <c r="KEP2" s="742"/>
      <c r="KEQ2" s="742"/>
      <c r="KER2" s="742"/>
      <c r="KES2" s="742"/>
      <c r="KET2" s="742"/>
      <c r="KEU2" s="742"/>
      <c r="KEV2" s="742"/>
      <c r="KEW2" s="742"/>
      <c r="KEX2" s="742"/>
      <c r="KEY2" s="742"/>
      <c r="KEZ2" s="742"/>
      <c r="KFA2" s="742"/>
      <c r="KFB2" s="742"/>
      <c r="KFC2" s="742"/>
      <c r="KFD2" s="742"/>
      <c r="KFE2" s="742"/>
      <c r="KFF2" s="742"/>
      <c r="KFG2" s="742"/>
      <c r="KFH2" s="742"/>
      <c r="KFI2" s="742"/>
      <c r="KFJ2" s="742"/>
      <c r="KFK2" s="742"/>
      <c r="KFL2" s="742"/>
      <c r="KFM2" s="742"/>
      <c r="KFN2" s="742"/>
      <c r="KFO2" s="742"/>
      <c r="KFP2" s="742"/>
      <c r="KFQ2" s="742"/>
      <c r="KFR2" s="742"/>
      <c r="KFS2" s="742"/>
      <c r="KFT2" s="742"/>
      <c r="KFU2" s="742"/>
      <c r="KFV2" s="742"/>
      <c r="KFW2" s="742"/>
      <c r="KFX2" s="742"/>
      <c r="KFY2" s="742"/>
      <c r="KFZ2" s="742"/>
      <c r="KGA2" s="742"/>
      <c r="KGB2" s="742"/>
      <c r="KGC2" s="742"/>
      <c r="KGD2" s="742"/>
      <c r="KGE2" s="742"/>
      <c r="KGF2" s="742"/>
      <c r="KGG2" s="742"/>
      <c r="KGH2" s="742"/>
      <c r="KGI2" s="742"/>
      <c r="KGJ2" s="742"/>
      <c r="KGK2" s="742"/>
      <c r="KGL2" s="742"/>
      <c r="KGM2" s="742"/>
      <c r="KGN2" s="742"/>
      <c r="KGO2" s="742"/>
      <c r="KGP2" s="742"/>
      <c r="KGQ2" s="742"/>
      <c r="KGR2" s="742"/>
      <c r="KGS2" s="742"/>
      <c r="KGT2" s="742"/>
      <c r="KGU2" s="742"/>
      <c r="KGV2" s="742"/>
      <c r="KGW2" s="742"/>
      <c r="KGX2" s="742"/>
      <c r="KGY2" s="742"/>
      <c r="KGZ2" s="742"/>
      <c r="KHA2" s="742"/>
      <c r="KHB2" s="742"/>
      <c r="KHC2" s="742"/>
      <c r="KHD2" s="742"/>
      <c r="KHE2" s="742"/>
      <c r="KHF2" s="742"/>
      <c r="KHG2" s="742"/>
      <c r="KHH2" s="742"/>
      <c r="KHI2" s="742"/>
      <c r="KHJ2" s="742"/>
      <c r="KHK2" s="742"/>
      <c r="KHL2" s="742"/>
      <c r="KHM2" s="742"/>
      <c r="KHN2" s="742"/>
      <c r="KHO2" s="742"/>
      <c r="KHP2" s="742"/>
      <c r="KHQ2" s="742"/>
      <c r="KHR2" s="742"/>
      <c r="KHS2" s="742"/>
      <c r="KHT2" s="742"/>
      <c r="KHU2" s="742"/>
      <c r="KHV2" s="742"/>
      <c r="KHW2" s="742"/>
      <c r="KHX2" s="742"/>
      <c r="KHY2" s="742"/>
      <c r="KHZ2" s="742"/>
      <c r="KIA2" s="742"/>
      <c r="KIB2" s="742"/>
      <c r="KIC2" s="742"/>
      <c r="KID2" s="742"/>
      <c r="KIE2" s="742"/>
      <c r="KIF2" s="742"/>
      <c r="KIG2" s="742"/>
      <c r="KIH2" s="742"/>
      <c r="KII2" s="742"/>
      <c r="KIJ2" s="742"/>
      <c r="KIK2" s="742"/>
      <c r="KIL2" s="742"/>
      <c r="KIM2" s="742"/>
      <c r="KIN2" s="742"/>
      <c r="KIO2" s="742"/>
      <c r="KIP2" s="742"/>
      <c r="KIQ2" s="742"/>
      <c r="KIR2" s="742"/>
      <c r="KIS2" s="742"/>
      <c r="KIT2" s="742"/>
      <c r="KIU2" s="742"/>
      <c r="KIV2" s="742"/>
      <c r="KIW2" s="742"/>
      <c r="KIX2" s="742"/>
      <c r="KIY2" s="742"/>
      <c r="KIZ2" s="742"/>
      <c r="KJA2" s="742"/>
      <c r="KJB2" s="742"/>
      <c r="KJC2" s="742"/>
      <c r="KJD2" s="742"/>
      <c r="KJE2" s="742"/>
      <c r="KJF2" s="742"/>
      <c r="KJG2" s="742"/>
      <c r="KJH2" s="742"/>
      <c r="KJI2" s="742"/>
      <c r="KJJ2" s="742"/>
      <c r="KJK2" s="742"/>
      <c r="KJL2" s="742"/>
      <c r="KJM2" s="742"/>
      <c r="KJN2" s="742"/>
      <c r="KJO2" s="742"/>
      <c r="KJP2" s="742"/>
      <c r="KJQ2" s="742"/>
      <c r="KJR2" s="742"/>
      <c r="KJS2" s="742"/>
      <c r="KJT2" s="742"/>
      <c r="KJU2" s="742"/>
      <c r="KJV2" s="742"/>
      <c r="KJW2" s="742"/>
      <c r="KJX2" s="742"/>
      <c r="KJY2" s="742"/>
      <c r="KJZ2" s="742"/>
      <c r="KKA2" s="742"/>
      <c r="KKB2" s="742"/>
      <c r="KKC2" s="742"/>
      <c r="KKD2" s="742"/>
      <c r="KKE2" s="742"/>
      <c r="KKF2" s="742"/>
      <c r="KKG2" s="742"/>
      <c r="KKH2" s="742"/>
      <c r="KKI2" s="742"/>
      <c r="KKJ2" s="742"/>
      <c r="KKK2" s="742"/>
      <c r="KKL2" s="742"/>
      <c r="KKM2" s="742"/>
      <c r="KKN2" s="742"/>
      <c r="KKO2" s="742"/>
      <c r="KKP2" s="742"/>
      <c r="KKQ2" s="742"/>
      <c r="KKR2" s="742"/>
      <c r="KKS2" s="742"/>
      <c r="KKT2" s="742"/>
      <c r="KKU2" s="742"/>
      <c r="KKV2" s="742"/>
      <c r="KKW2" s="742"/>
      <c r="KKX2" s="742"/>
      <c r="KKY2" s="742"/>
      <c r="KKZ2" s="742"/>
      <c r="KLA2" s="742"/>
      <c r="KLB2" s="742"/>
      <c r="KLC2" s="742"/>
      <c r="KLD2" s="742"/>
      <c r="KLE2" s="742"/>
      <c r="KLF2" s="742"/>
      <c r="KLG2" s="742"/>
      <c r="KLH2" s="742"/>
      <c r="KLI2" s="742"/>
      <c r="KLJ2" s="742"/>
      <c r="KLK2" s="742"/>
      <c r="KLL2" s="742"/>
      <c r="KLM2" s="742"/>
      <c r="KLN2" s="742"/>
      <c r="KLO2" s="742"/>
      <c r="KLP2" s="742"/>
      <c r="KLQ2" s="742"/>
      <c r="KLR2" s="742"/>
      <c r="KLS2" s="742"/>
      <c r="KLT2" s="742"/>
      <c r="KLU2" s="742"/>
      <c r="KLV2" s="742"/>
      <c r="KLW2" s="742"/>
      <c r="KLX2" s="742"/>
      <c r="KLY2" s="742"/>
      <c r="KLZ2" s="742"/>
      <c r="KMA2" s="742"/>
      <c r="KMB2" s="742"/>
      <c r="KMC2" s="742"/>
      <c r="KMD2" s="742"/>
      <c r="KME2" s="742"/>
      <c r="KMF2" s="742"/>
      <c r="KMG2" s="742"/>
      <c r="KMH2" s="742"/>
      <c r="KMI2" s="742"/>
      <c r="KMJ2" s="742"/>
      <c r="KMK2" s="742"/>
      <c r="KML2" s="742"/>
      <c r="KMM2" s="742"/>
      <c r="KMN2" s="742"/>
      <c r="KMO2" s="742"/>
      <c r="KMP2" s="742"/>
      <c r="KMQ2" s="742"/>
      <c r="KMR2" s="742"/>
      <c r="KMS2" s="742"/>
      <c r="KMT2" s="742"/>
      <c r="KMU2" s="742"/>
      <c r="KMV2" s="742"/>
      <c r="KMW2" s="742"/>
      <c r="KMX2" s="742"/>
      <c r="KMY2" s="742"/>
      <c r="KMZ2" s="742"/>
      <c r="KNA2" s="742"/>
      <c r="KNB2" s="742"/>
      <c r="KNC2" s="742"/>
      <c r="KND2" s="742"/>
      <c r="KNE2" s="742"/>
      <c r="KNF2" s="742"/>
      <c r="KNG2" s="742"/>
      <c r="KNH2" s="742"/>
      <c r="KNI2" s="742"/>
      <c r="KNJ2" s="742"/>
      <c r="KNK2" s="742"/>
      <c r="KNL2" s="742"/>
      <c r="KNM2" s="742"/>
      <c r="KNN2" s="742"/>
      <c r="KNO2" s="742"/>
      <c r="KNP2" s="742"/>
      <c r="KNQ2" s="742"/>
      <c r="KNR2" s="742"/>
      <c r="KNS2" s="742"/>
      <c r="KNT2" s="742"/>
      <c r="KNU2" s="742"/>
      <c r="KNV2" s="742"/>
      <c r="KNW2" s="742"/>
      <c r="KNX2" s="742"/>
      <c r="KNY2" s="742"/>
      <c r="KNZ2" s="742"/>
      <c r="KOA2" s="742"/>
      <c r="KOB2" s="742"/>
      <c r="KOC2" s="742"/>
      <c r="KOD2" s="742"/>
      <c r="KOE2" s="742"/>
      <c r="KOF2" s="742"/>
      <c r="KOG2" s="742"/>
      <c r="KOH2" s="742"/>
      <c r="KOI2" s="742"/>
      <c r="KOJ2" s="742"/>
      <c r="KOK2" s="742"/>
      <c r="KOL2" s="742"/>
      <c r="KOM2" s="742"/>
      <c r="KON2" s="742"/>
      <c r="KOO2" s="742"/>
      <c r="KOP2" s="742"/>
      <c r="KOQ2" s="742"/>
      <c r="KOR2" s="742"/>
      <c r="KOS2" s="742"/>
      <c r="KOT2" s="742"/>
      <c r="KOU2" s="742"/>
      <c r="KOV2" s="742"/>
      <c r="KOW2" s="742"/>
      <c r="KOX2" s="742"/>
      <c r="KOY2" s="742"/>
      <c r="KOZ2" s="742"/>
      <c r="KPA2" s="742"/>
      <c r="KPB2" s="742"/>
      <c r="KPC2" s="742"/>
      <c r="KPD2" s="742"/>
      <c r="KPE2" s="742"/>
      <c r="KPF2" s="742"/>
      <c r="KPG2" s="742"/>
      <c r="KPH2" s="742"/>
      <c r="KPI2" s="742"/>
      <c r="KPJ2" s="742"/>
      <c r="KPK2" s="742"/>
      <c r="KPL2" s="742"/>
      <c r="KPM2" s="742"/>
      <c r="KPN2" s="742"/>
      <c r="KPO2" s="742"/>
      <c r="KPP2" s="742"/>
      <c r="KPQ2" s="742"/>
      <c r="KPR2" s="742"/>
      <c r="KPS2" s="742"/>
      <c r="KPT2" s="742"/>
      <c r="KPU2" s="742"/>
      <c r="KPV2" s="742"/>
      <c r="KPW2" s="742"/>
      <c r="KPX2" s="742"/>
      <c r="KPY2" s="742"/>
      <c r="KPZ2" s="742"/>
      <c r="KQA2" s="742"/>
      <c r="KQB2" s="742"/>
      <c r="KQC2" s="742"/>
      <c r="KQD2" s="742"/>
      <c r="KQE2" s="742"/>
      <c r="KQF2" s="742"/>
      <c r="KQG2" s="742"/>
      <c r="KQH2" s="742"/>
      <c r="KQI2" s="742"/>
      <c r="KQJ2" s="742"/>
      <c r="KQK2" s="742"/>
      <c r="KQL2" s="742"/>
      <c r="KQM2" s="742"/>
      <c r="KQN2" s="742"/>
      <c r="KQO2" s="742"/>
      <c r="KQP2" s="742"/>
      <c r="KQQ2" s="742"/>
      <c r="KQR2" s="742"/>
      <c r="KQS2" s="742"/>
      <c r="KQT2" s="742"/>
      <c r="KQU2" s="742"/>
      <c r="KQV2" s="742"/>
      <c r="KQW2" s="742"/>
      <c r="KQX2" s="742"/>
      <c r="KQY2" s="742"/>
      <c r="KQZ2" s="742"/>
      <c r="KRA2" s="742"/>
      <c r="KRB2" s="742"/>
      <c r="KRC2" s="742"/>
      <c r="KRD2" s="742"/>
      <c r="KRE2" s="742"/>
      <c r="KRF2" s="742"/>
      <c r="KRG2" s="742"/>
      <c r="KRH2" s="742"/>
      <c r="KRI2" s="742"/>
      <c r="KRJ2" s="742"/>
      <c r="KRK2" s="742"/>
      <c r="KRL2" s="742"/>
      <c r="KRM2" s="742"/>
      <c r="KRN2" s="742"/>
      <c r="KRO2" s="742"/>
      <c r="KRP2" s="742"/>
      <c r="KRQ2" s="742"/>
      <c r="KRR2" s="742"/>
      <c r="KRS2" s="742"/>
      <c r="KRT2" s="742"/>
      <c r="KRU2" s="742"/>
      <c r="KRV2" s="742"/>
      <c r="KRW2" s="742"/>
      <c r="KRX2" s="742"/>
      <c r="KRY2" s="742"/>
      <c r="KRZ2" s="742"/>
      <c r="KSA2" s="742"/>
      <c r="KSB2" s="742"/>
      <c r="KSC2" s="742"/>
      <c r="KSD2" s="742"/>
      <c r="KSE2" s="742"/>
      <c r="KSF2" s="742"/>
      <c r="KSG2" s="742"/>
      <c r="KSH2" s="742"/>
      <c r="KSI2" s="742"/>
      <c r="KSJ2" s="742"/>
      <c r="KSK2" s="742"/>
      <c r="KSL2" s="742"/>
      <c r="KSM2" s="742"/>
      <c r="KSN2" s="742"/>
      <c r="KSO2" s="742"/>
      <c r="KSP2" s="742"/>
      <c r="KSQ2" s="742"/>
      <c r="KSR2" s="742"/>
      <c r="KSS2" s="742"/>
      <c r="KST2" s="742"/>
      <c r="KSU2" s="742"/>
      <c r="KSV2" s="742"/>
      <c r="KSW2" s="742"/>
      <c r="KSX2" s="742"/>
      <c r="KSY2" s="742"/>
      <c r="KSZ2" s="742"/>
      <c r="KTA2" s="742"/>
      <c r="KTB2" s="742"/>
      <c r="KTC2" s="742"/>
      <c r="KTD2" s="742"/>
      <c r="KTE2" s="742"/>
      <c r="KTF2" s="742"/>
      <c r="KTG2" s="742"/>
      <c r="KTH2" s="742"/>
      <c r="KTI2" s="742"/>
      <c r="KTJ2" s="742"/>
      <c r="KTK2" s="742"/>
      <c r="KTL2" s="742"/>
      <c r="KTM2" s="742"/>
      <c r="KTN2" s="742"/>
      <c r="KTO2" s="742"/>
      <c r="KTP2" s="742"/>
      <c r="KTQ2" s="742"/>
      <c r="KTR2" s="742"/>
      <c r="KTS2" s="742"/>
      <c r="KTT2" s="742"/>
      <c r="KTU2" s="742"/>
      <c r="KTV2" s="742"/>
      <c r="KTW2" s="742"/>
      <c r="KTX2" s="742"/>
      <c r="KTY2" s="742"/>
      <c r="KTZ2" s="742"/>
      <c r="KUA2" s="742"/>
      <c r="KUB2" s="742"/>
      <c r="KUC2" s="742"/>
      <c r="KUD2" s="742"/>
      <c r="KUE2" s="742"/>
      <c r="KUF2" s="742"/>
      <c r="KUG2" s="742"/>
      <c r="KUH2" s="742"/>
      <c r="KUI2" s="742"/>
      <c r="KUJ2" s="742"/>
      <c r="KUK2" s="742"/>
      <c r="KUL2" s="742"/>
      <c r="KUM2" s="742"/>
      <c r="KUN2" s="742"/>
      <c r="KUO2" s="742"/>
      <c r="KUP2" s="742"/>
      <c r="KUQ2" s="742"/>
      <c r="KUR2" s="742"/>
      <c r="KUS2" s="742"/>
      <c r="KUT2" s="742"/>
      <c r="KUU2" s="742"/>
      <c r="KUV2" s="742"/>
      <c r="KUW2" s="742"/>
      <c r="KUX2" s="742"/>
      <c r="KUY2" s="742"/>
      <c r="KUZ2" s="742"/>
      <c r="KVA2" s="742"/>
      <c r="KVB2" s="742"/>
      <c r="KVC2" s="742"/>
      <c r="KVD2" s="742"/>
      <c r="KVE2" s="742"/>
      <c r="KVF2" s="742"/>
      <c r="KVG2" s="742"/>
      <c r="KVH2" s="742"/>
      <c r="KVI2" s="742"/>
      <c r="KVJ2" s="742"/>
      <c r="KVK2" s="742"/>
      <c r="KVL2" s="742"/>
      <c r="KVM2" s="742"/>
      <c r="KVN2" s="742"/>
      <c r="KVO2" s="742"/>
      <c r="KVP2" s="742"/>
      <c r="KVQ2" s="742"/>
      <c r="KVR2" s="742"/>
      <c r="KVS2" s="742"/>
      <c r="KVT2" s="742"/>
      <c r="KVU2" s="742"/>
      <c r="KVV2" s="742"/>
      <c r="KVW2" s="742"/>
      <c r="KVX2" s="742"/>
      <c r="KVY2" s="742"/>
      <c r="KVZ2" s="742"/>
      <c r="KWA2" s="742"/>
      <c r="KWB2" s="742"/>
      <c r="KWC2" s="742"/>
      <c r="KWD2" s="742"/>
      <c r="KWE2" s="742"/>
      <c r="KWF2" s="742"/>
      <c r="KWG2" s="742"/>
      <c r="KWH2" s="742"/>
      <c r="KWI2" s="742"/>
      <c r="KWJ2" s="742"/>
      <c r="KWK2" s="742"/>
      <c r="KWL2" s="742"/>
      <c r="KWM2" s="742"/>
      <c r="KWN2" s="742"/>
      <c r="KWO2" s="742"/>
      <c r="KWP2" s="742"/>
      <c r="KWQ2" s="742"/>
      <c r="KWR2" s="742"/>
      <c r="KWS2" s="742"/>
      <c r="KWT2" s="742"/>
      <c r="KWU2" s="742"/>
      <c r="KWV2" s="742"/>
      <c r="KWW2" s="742"/>
      <c r="KWX2" s="742"/>
      <c r="KWY2" s="742"/>
      <c r="KWZ2" s="742"/>
      <c r="KXA2" s="742"/>
      <c r="KXB2" s="742"/>
      <c r="KXC2" s="742"/>
      <c r="KXD2" s="742"/>
      <c r="KXE2" s="742"/>
      <c r="KXF2" s="742"/>
      <c r="KXG2" s="742"/>
      <c r="KXH2" s="742"/>
      <c r="KXI2" s="742"/>
      <c r="KXJ2" s="742"/>
      <c r="KXK2" s="742"/>
      <c r="KXL2" s="742"/>
      <c r="KXM2" s="742"/>
      <c r="KXN2" s="742"/>
      <c r="KXO2" s="742"/>
      <c r="KXP2" s="742"/>
      <c r="KXQ2" s="742"/>
      <c r="KXR2" s="742"/>
      <c r="KXS2" s="742"/>
      <c r="KXT2" s="742"/>
      <c r="KXU2" s="742"/>
      <c r="KXV2" s="742"/>
      <c r="KXW2" s="742"/>
      <c r="KXX2" s="742"/>
      <c r="KXY2" s="742"/>
      <c r="KXZ2" s="742"/>
      <c r="KYA2" s="742"/>
      <c r="KYB2" s="742"/>
      <c r="KYC2" s="742"/>
      <c r="KYD2" s="742"/>
      <c r="KYE2" s="742"/>
      <c r="KYF2" s="742"/>
      <c r="KYG2" s="742"/>
      <c r="KYH2" s="742"/>
      <c r="KYI2" s="742"/>
      <c r="KYJ2" s="742"/>
      <c r="KYK2" s="742"/>
      <c r="KYL2" s="742"/>
      <c r="KYM2" s="742"/>
      <c r="KYN2" s="742"/>
      <c r="KYO2" s="742"/>
      <c r="KYP2" s="742"/>
      <c r="KYQ2" s="742"/>
      <c r="KYR2" s="742"/>
      <c r="KYS2" s="742"/>
      <c r="KYT2" s="742"/>
      <c r="KYU2" s="742"/>
      <c r="KYV2" s="742"/>
      <c r="KYW2" s="742"/>
      <c r="KYX2" s="742"/>
      <c r="KYY2" s="742"/>
      <c r="KYZ2" s="742"/>
      <c r="KZA2" s="742"/>
      <c r="KZB2" s="742"/>
      <c r="KZC2" s="742"/>
      <c r="KZD2" s="742"/>
      <c r="KZE2" s="742"/>
      <c r="KZF2" s="742"/>
      <c r="KZG2" s="742"/>
      <c r="KZH2" s="742"/>
      <c r="KZI2" s="742"/>
      <c r="KZJ2" s="742"/>
      <c r="KZK2" s="742"/>
      <c r="KZL2" s="742"/>
      <c r="KZM2" s="742"/>
      <c r="KZN2" s="742"/>
      <c r="KZO2" s="742"/>
      <c r="KZP2" s="742"/>
      <c r="KZQ2" s="742"/>
      <c r="KZR2" s="742"/>
      <c r="KZS2" s="742"/>
      <c r="KZT2" s="742"/>
      <c r="KZU2" s="742"/>
      <c r="KZV2" s="742"/>
      <c r="KZW2" s="742"/>
      <c r="KZX2" s="742"/>
      <c r="KZY2" s="742"/>
      <c r="KZZ2" s="742"/>
      <c r="LAA2" s="742"/>
      <c r="LAB2" s="742"/>
      <c r="LAC2" s="742"/>
      <c r="LAD2" s="742"/>
      <c r="LAE2" s="742"/>
      <c r="LAF2" s="742"/>
      <c r="LAG2" s="742"/>
      <c r="LAH2" s="742"/>
      <c r="LAI2" s="742"/>
      <c r="LAJ2" s="742"/>
      <c r="LAK2" s="742"/>
      <c r="LAL2" s="742"/>
      <c r="LAM2" s="742"/>
      <c r="LAN2" s="742"/>
      <c r="LAO2" s="742"/>
      <c r="LAP2" s="742"/>
      <c r="LAQ2" s="742"/>
      <c r="LAR2" s="742"/>
      <c r="LAS2" s="742"/>
      <c r="LAT2" s="742"/>
      <c r="LAU2" s="742"/>
      <c r="LAV2" s="742"/>
      <c r="LAW2" s="742"/>
      <c r="LAX2" s="742"/>
      <c r="LAY2" s="742"/>
      <c r="LAZ2" s="742"/>
      <c r="LBA2" s="742"/>
      <c r="LBB2" s="742"/>
      <c r="LBC2" s="742"/>
      <c r="LBD2" s="742"/>
      <c r="LBE2" s="742"/>
      <c r="LBF2" s="742"/>
      <c r="LBG2" s="742"/>
      <c r="LBH2" s="742"/>
      <c r="LBI2" s="742"/>
      <c r="LBJ2" s="742"/>
      <c r="LBK2" s="742"/>
      <c r="LBL2" s="742"/>
      <c r="LBM2" s="742"/>
      <c r="LBN2" s="742"/>
      <c r="LBO2" s="742"/>
      <c r="LBP2" s="742"/>
      <c r="LBQ2" s="742"/>
      <c r="LBR2" s="742"/>
      <c r="LBS2" s="742"/>
      <c r="LBT2" s="742"/>
      <c r="LBU2" s="742"/>
      <c r="LBV2" s="742"/>
      <c r="LBW2" s="742"/>
      <c r="LBX2" s="742"/>
      <c r="LBY2" s="742"/>
      <c r="LBZ2" s="742"/>
      <c r="LCA2" s="742"/>
      <c r="LCB2" s="742"/>
      <c r="LCC2" s="742"/>
      <c r="LCD2" s="742"/>
      <c r="LCE2" s="742"/>
      <c r="LCF2" s="742"/>
      <c r="LCG2" s="742"/>
      <c r="LCH2" s="742"/>
      <c r="LCI2" s="742"/>
      <c r="LCJ2" s="742"/>
      <c r="LCK2" s="742"/>
      <c r="LCL2" s="742"/>
      <c r="LCM2" s="742"/>
      <c r="LCN2" s="742"/>
      <c r="LCO2" s="742"/>
      <c r="LCP2" s="742"/>
      <c r="LCQ2" s="742"/>
      <c r="LCR2" s="742"/>
      <c r="LCS2" s="742"/>
      <c r="LCT2" s="742"/>
      <c r="LCU2" s="742"/>
      <c r="LCV2" s="742"/>
      <c r="LCW2" s="742"/>
      <c r="LCX2" s="742"/>
      <c r="LCY2" s="742"/>
      <c r="LCZ2" s="742"/>
      <c r="LDA2" s="742"/>
      <c r="LDB2" s="742"/>
      <c r="LDC2" s="742"/>
      <c r="LDD2" s="742"/>
      <c r="LDE2" s="742"/>
      <c r="LDF2" s="742"/>
      <c r="LDG2" s="742"/>
      <c r="LDH2" s="742"/>
      <c r="LDI2" s="742"/>
      <c r="LDJ2" s="742"/>
      <c r="LDK2" s="742"/>
      <c r="LDL2" s="742"/>
      <c r="LDM2" s="742"/>
      <c r="LDN2" s="742"/>
      <c r="LDO2" s="742"/>
      <c r="LDP2" s="742"/>
      <c r="LDQ2" s="742"/>
      <c r="LDR2" s="742"/>
      <c r="LDS2" s="742"/>
      <c r="LDT2" s="742"/>
      <c r="LDU2" s="742"/>
      <c r="LDV2" s="742"/>
      <c r="LDW2" s="742"/>
      <c r="LDX2" s="742"/>
      <c r="LDY2" s="742"/>
      <c r="LDZ2" s="742"/>
      <c r="LEA2" s="742"/>
      <c r="LEB2" s="742"/>
      <c r="LEC2" s="742"/>
      <c r="LED2" s="742"/>
      <c r="LEE2" s="742"/>
      <c r="LEF2" s="742"/>
      <c r="LEG2" s="742"/>
      <c r="LEH2" s="742"/>
      <c r="LEI2" s="742"/>
      <c r="LEJ2" s="742"/>
      <c r="LEK2" s="742"/>
      <c r="LEL2" s="742"/>
      <c r="LEM2" s="742"/>
      <c r="LEN2" s="742"/>
      <c r="LEO2" s="742"/>
      <c r="LEP2" s="742"/>
      <c r="LEQ2" s="742"/>
      <c r="LER2" s="742"/>
      <c r="LES2" s="742"/>
      <c r="LET2" s="742"/>
      <c r="LEU2" s="742"/>
      <c r="LEV2" s="742"/>
      <c r="LEW2" s="742"/>
      <c r="LEX2" s="742"/>
      <c r="LEY2" s="742"/>
      <c r="LEZ2" s="742"/>
      <c r="LFA2" s="742"/>
      <c r="LFB2" s="742"/>
      <c r="LFC2" s="742"/>
      <c r="LFD2" s="742"/>
      <c r="LFE2" s="742"/>
      <c r="LFF2" s="742"/>
      <c r="LFG2" s="742"/>
      <c r="LFH2" s="742"/>
      <c r="LFI2" s="742"/>
      <c r="LFJ2" s="742"/>
      <c r="LFK2" s="742"/>
      <c r="LFL2" s="742"/>
      <c r="LFM2" s="742"/>
      <c r="LFN2" s="742"/>
      <c r="LFO2" s="742"/>
      <c r="LFP2" s="742"/>
      <c r="LFQ2" s="742"/>
      <c r="LFR2" s="742"/>
      <c r="LFS2" s="742"/>
      <c r="LFT2" s="742"/>
      <c r="LFU2" s="742"/>
      <c r="LFV2" s="742"/>
      <c r="LFW2" s="742"/>
      <c r="LFX2" s="742"/>
      <c r="LFY2" s="742"/>
      <c r="LFZ2" s="742"/>
      <c r="LGA2" s="742"/>
      <c r="LGB2" s="742"/>
      <c r="LGC2" s="742"/>
      <c r="LGD2" s="742"/>
      <c r="LGE2" s="742"/>
      <c r="LGF2" s="742"/>
      <c r="LGG2" s="742"/>
      <c r="LGH2" s="742"/>
      <c r="LGI2" s="742"/>
      <c r="LGJ2" s="742"/>
      <c r="LGK2" s="742"/>
      <c r="LGL2" s="742"/>
      <c r="LGM2" s="742"/>
      <c r="LGN2" s="742"/>
      <c r="LGO2" s="742"/>
      <c r="LGP2" s="742"/>
      <c r="LGQ2" s="742"/>
      <c r="LGR2" s="742"/>
      <c r="LGS2" s="742"/>
      <c r="LGT2" s="742"/>
      <c r="LGU2" s="742"/>
      <c r="LGV2" s="742"/>
      <c r="LGW2" s="742"/>
      <c r="LGX2" s="742"/>
      <c r="LGY2" s="742"/>
      <c r="LGZ2" s="742"/>
      <c r="LHA2" s="742"/>
      <c r="LHB2" s="742"/>
      <c r="LHC2" s="742"/>
      <c r="LHD2" s="742"/>
      <c r="LHE2" s="742"/>
      <c r="LHF2" s="742"/>
      <c r="LHG2" s="742"/>
      <c r="LHH2" s="742"/>
      <c r="LHI2" s="742"/>
      <c r="LHJ2" s="742"/>
      <c r="LHK2" s="742"/>
      <c r="LHL2" s="742"/>
      <c r="LHM2" s="742"/>
      <c r="LHN2" s="742"/>
      <c r="LHO2" s="742"/>
      <c r="LHP2" s="742"/>
      <c r="LHQ2" s="742"/>
      <c r="LHR2" s="742"/>
      <c r="LHS2" s="742"/>
      <c r="LHT2" s="742"/>
      <c r="LHU2" s="742"/>
      <c r="LHV2" s="742"/>
      <c r="LHW2" s="742"/>
      <c r="LHX2" s="742"/>
      <c r="LHY2" s="742"/>
      <c r="LHZ2" s="742"/>
      <c r="LIA2" s="742"/>
      <c r="LIB2" s="742"/>
      <c r="LIC2" s="742"/>
      <c r="LID2" s="742"/>
      <c r="LIE2" s="742"/>
      <c r="LIF2" s="742"/>
      <c r="LIG2" s="742"/>
      <c r="LIH2" s="742"/>
      <c r="LII2" s="742"/>
      <c r="LIJ2" s="742"/>
      <c r="LIK2" s="742"/>
      <c r="LIL2" s="742"/>
      <c r="LIM2" s="742"/>
      <c r="LIN2" s="742"/>
      <c r="LIO2" s="742"/>
      <c r="LIP2" s="742"/>
      <c r="LIQ2" s="742"/>
      <c r="LIR2" s="742"/>
      <c r="LIS2" s="742"/>
      <c r="LIT2" s="742"/>
      <c r="LIU2" s="742"/>
      <c r="LIV2" s="742"/>
      <c r="LIW2" s="742"/>
      <c r="LIX2" s="742"/>
      <c r="LIY2" s="742"/>
      <c r="LIZ2" s="742"/>
      <c r="LJA2" s="742"/>
      <c r="LJB2" s="742"/>
      <c r="LJC2" s="742"/>
      <c r="LJD2" s="742"/>
      <c r="LJE2" s="742"/>
      <c r="LJF2" s="742"/>
      <c r="LJG2" s="742"/>
      <c r="LJH2" s="742"/>
      <c r="LJI2" s="742"/>
      <c r="LJJ2" s="742"/>
      <c r="LJK2" s="742"/>
      <c r="LJL2" s="742"/>
      <c r="LJM2" s="742"/>
      <c r="LJN2" s="742"/>
      <c r="LJO2" s="742"/>
      <c r="LJP2" s="742"/>
      <c r="LJQ2" s="742"/>
      <c r="LJR2" s="742"/>
      <c r="LJS2" s="742"/>
      <c r="LJT2" s="742"/>
      <c r="LJU2" s="742"/>
      <c r="LJV2" s="742"/>
      <c r="LJW2" s="742"/>
      <c r="LJX2" s="742"/>
      <c r="LJY2" s="742"/>
      <c r="LJZ2" s="742"/>
      <c r="LKA2" s="742"/>
      <c r="LKB2" s="742"/>
      <c r="LKC2" s="742"/>
      <c r="LKD2" s="742"/>
      <c r="LKE2" s="742"/>
      <c r="LKF2" s="742"/>
      <c r="LKG2" s="742"/>
      <c r="LKH2" s="742"/>
      <c r="LKI2" s="742"/>
      <c r="LKJ2" s="742"/>
      <c r="LKK2" s="742"/>
      <c r="LKL2" s="742"/>
      <c r="LKM2" s="742"/>
      <c r="LKN2" s="742"/>
      <c r="LKO2" s="742"/>
      <c r="LKP2" s="742"/>
      <c r="LKQ2" s="742"/>
      <c r="LKR2" s="742"/>
      <c r="LKS2" s="742"/>
      <c r="LKT2" s="742"/>
      <c r="LKU2" s="742"/>
      <c r="LKV2" s="742"/>
      <c r="LKW2" s="742"/>
      <c r="LKX2" s="742"/>
      <c r="LKY2" s="742"/>
      <c r="LKZ2" s="742"/>
      <c r="LLA2" s="742"/>
      <c r="LLB2" s="742"/>
      <c r="LLC2" s="742"/>
      <c r="LLD2" s="742"/>
      <c r="LLE2" s="742"/>
      <c r="LLF2" s="742"/>
      <c r="LLG2" s="742"/>
      <c r="LLH2" s="742"/>
      <c r="LLI2" s="742"/>
      <c r="LLJ2" s="742"/>
      <c r="LLK2" s="742"/>
      <c r="LLL2" s="742"/>
      <c r="LLM2" s="742"/>
      <c r="LLN2" s="742"/>
      <c r="LLO2" s="742"/>
      <c r="LLP2" s="742"/>
      <c r="LLQ2" s="742"/>
      <c r="LLR2" s="742"/>
      <c r="LLS2" s="742"/>
      <c r="LLT2" s="742"/>
      <c r="LLU2" s="742"/>
      <c r="LLV2" s="742"/>
      <c r="LLW2" s="742"/>
      <c r="LLX2" s="742"/>
      <c r="LLY2" s="742"/>
      <c r="LLZ2" s="742"/>
      <c r="LMA2" s="742"/>
      <c r="LMB2" s="742"/>
      <c r="LMC2" s="742"/>
      <c r="LMD2" s="742"/>
      <c r="LME2" s="742"/>
      <c r="LMF2" s="742"/>
      <c r="LMG2" s="742"/>
      <c r="LMH2" s="742"/>
      <c r="LMI2" s="742"/>
      <c r="LMJ2" s="742"/>
      <c r="LMK2" s="742"/>
      <c r="LML2" s="742"/>
      <c r="LMM2" s="742"/>
      <c r="LMN2" s="742"/>
      <c r="LMO2" s="742"/>
      <c r="LMP2" s="742"/>
      <c r="LMQ2" s="742"/>
      <c r="LMR2" s="742"/>
      <c r="LMS2" s="742"/>
      <c r="LMT2" s="742"/>
      <c r="LMU2" s="742"/>
      <c r="LMV2" s="742"/>
      <c r="LMW2" s="742"/>
      <c r="LMX2" s="742"/>
      <c r="LMY2" s="742"/>
      <c r="LMZ2" s="742"/>
      <c r="LNA2" s="742"/>
      <c r="LNB2" s="742"/>
      <c r="LNC2" s="742"/>
      <c r="LND2" s="742"/>
      <c r="LNE2" s="742"/>
      <c r="LNF2" s="742"/>
      <c r="LNG2" s="742"/>
      <c r="LNH2" s="742"/>
      <c r="LNI2" s="742"/>
      <c r="LNJ2" s="742"/>
      <c r="LNK2" s="742"/>
      <c r="LNL2" s="742"/>
      <c r="LNM2" s="742"/>
      <c r="LNN2" s="742"/>
      <c r="LNO2" s="742"/>
      <c r="LNP2" s="742"/>
      <c r="LNQ2" s="742"/>
      <c r="LNR2" s="742"/>
      <c r="LNS2" s="742"/>
      <c r="LNT2" s="742"/>
      <c r="LNU2" s="742"/>
      <c r="LNV2" s="742"/>
      <c r="LNW2" s="742"/>
      <c r="LNX2" s="742"/>
      <c r="LNY2" s="742"/>
      <c r="LNZ2" s="742"/>
      <c r="LOA2" s="742"/>
      <c r="LOB2" s="742"/>
      <c r="LOC2" s="742"/>
      <c r="LOD2" s="742"/>
      <c r="LOE2" s="742"/>
      <c r="LOF2" s="742"/>
      <c r="LOG2" s="742"/>
      <c r="LOH2" s="742"/>
      <c r="LOI2" s="742"/>
      <c r="LOJ2" s="742"/>
      <c r="LOK2" s="742"/>
      <c r="LOL2" s="742"/>
      <c r="LOM2" s="742"/>
      <c r="LON2" s="742"/>
      <c r="LOO2" s="742"/>
      <c r="LOP2" s="742"/>
      <c r="LOQ2" s="742"/>
      <c r="LOR2" s="742"/>
      <c r="LOS2" s="742"/>
      <c r="LOT2" s="742"/>
      <c r="LOU2" s="742"/>
      <c r="LOV2" s="742"/>
      <c r="LOW2" s="742"/>
      <c r="LOX2" s="742"/>
      <c r="LOY2" s="742"/>
      <c r="LOZ2" s="742"/>
      <c r="LPA2" s="742"/>
      <c r="LPB2" s="742"/>
      <c r="LPC2" s="742"/>
      <c r="LPD2" s="742"/>
      <c r="LPE2" s="742"/>
      <c r="LPF2" s="742"/>
      <c r="LPG2" s="742"/>
      <c r="LPH2" s="742"/>
      <c r="LPI2" s="742"/>
      <c r="LPJ2" s="742"/>
      <c r="LPK2" s="742"/>
      <c r="LPL2" s="742"/>
      <c r="LPM2" s="742"/>
      <c r="LPN2" s="742"/>
      <c r="LPO2" s="742"/>
      <c r="LPP2" s="742"/>
      <c r="LPQ2" s="742"/>
      <c r="LPR2" s="742"/>
      <c r="LPS2" s="742"/>
      <c r="LPT2" s="742"/>
      <c r="LPU2" s="742"/>
      <c r="LPV2" s="742"/>
      <c r="LPW2" s="742"/>
      <c r="LPX2" s="742"/>
      <c r="LPY2" s="742"/>
      <c r="LPZ2" s="742"/>
      <c r="LQA2" s="742"/>
      <c r="LQB2" s="742"/>
      <c r="LQC2" s="742"/>
      <c r="LQD2" s="742"/>
      <c r="LQE2" s="742"/>
      <c r="LQF2" s="742"/>
      <c r="LQG2" s="742"/>
      <c r="LQH2" s="742"/>
      <c r="LQI2" s="742"/>
      <c r="LQJ2" s="742"/>
      <c r="LQK2" s="742"/>
      <c r="LQL2" s="742"/>
      <c r="LQM2" s="742"/>
      <c r="LQN2" s="742"/>
      <c r="LQO2" s="742"/>
      <c r="LQP2" s="742"/>
      <c r="LQQ2" s="742"/>
      <c r="LQR2" s="742"/>
      <c r="LQS2" s="742"/>
      <c r="LQT2" s="742"/>
      <c r="LQU2" s="742"/>
      <c r="LQV2" s="742"/>
      <c r="LQW2" s="742"/>
      <c r="LQX2" s="742"/>
      <c r="LQY2" s="742"/>
      <c r="LQZ2" s="742"/>
      <c r="LRA2" s="742"/>
      <c r="LRB2" s="742"/>
      <c r="LRC2" s="742"/>
      <c r="LRD2" s="742"/>
      <c r="LRE2" s="742"/>
      <c r="LRF2" s="742"/>
      <c r="LRG2" s="742"/>
      <c r="LRH2" s="742"/>
      <c r="LRI2" s="742"/>
      <c r="LRJ2" s="742"/>
      <c r="LRK2" s="742"/>
      <c r="LRL2" s="742"/>
      <c r="LRM2" s="742"/>
      <c r="LRN2" s="742"/>
      <c r="LRO2" s="742"/>
      <c r="LRP2" s="742"/>
      <c r="LRQ2" s="742"/>
      <c r="LRR2" s="742"/>
      <c r="LRS2" s="742"/>
      <c r="LRT2" s="742"/>
      <c r="LRU2" s="742"/>
      <c r="LRV2" s="742"/>
      <c r="LRW2" s="742"/>
      <c r="LRX2" s="742"/>
      <c r="LRY2" s="742"/>
      <c r="LRZ2" s="742"/>
      <c r="LSA2" s="742"/>
      <c r="LSB2" s="742"/>
      <c r="LSC2" s="742"/>
      <c r="LSD2" s="742"/>
      <c r="LSE2" s="742"/>
      <c r="LSF2" s="742"/>
      <c r="LSG2" s="742"/>
      <c r="LSH2" s="742"/>
      <c r="LSI2" s="742"/>
      <c r="LSJ2" s="742"/>
      <c r="LSK2" s="742"/>
      <c r="LSL2" s="742"/>
      <c r="LSM2" s="742"/>
      <c r="LSN2" s="742"/>
      <c r="LSO2" s="742"/>
      <c r="LSP2" s="742"/>
      <c r="LSQ2" s="742"/>
      <c r="LSR2" s="742"/>
      <c r="LSS2" s="742"/>
      <c r="LST2" s="742"/>
      <c r="LSU2" s="742"/>
      <c r="LSV2" s="742"/>
      <c r="LSW2" s="742"/>
      <c r="LSX2" s="742"/>
      <c r="LSY2" s="742"/>
      <c r="LSZ2" s="742"/>
      <c r="LTA2" s="742"/>
      <c r="LTB2" s="742"/>
      <c r="LTC2" s="742"/>
      <c r="LTD2" s="742"/>
      <c r="LTE2" s="742"/>
      <c r="LTF2" s="742"/>
      <c r="LTG2" s="742"/>
      <c r="LTH2" s="742"/>
      <c r="LTI2" s="742"/>
      <c r="LTJ2" s="742"/>
      <c r="LTK2" s="742"/>
      <c r="LTL2" s="742"/>
      <c r="LTM2" s="742"/>
      <c r="LTN2" s="742"/>
      <c r="LTO2" s="742"/>
      <c r="LTP2" s="742"/>
      <c r="LTQ2" s="742"/>
      <c r="LTR2" s="742"/>
      <c r="LTS2" s="742"/>
      <c r="LTT2" s="742"/>
      <c r="LTU2" s="742"/>
      <c r="LTV2" s="742"/>
      <c r="LTW2" s="742"/>
      <c r="LTX2" s="742"/>
      <c r="LTY2" s="742"/>
      <c r="LTZ2" s="742"/>
      <c r="LUA2" s="742"/>
      <c r="LUB2" s="742"/>
      <c r="LUC2" s="742"/>
      <c r="LUD2" s="742"/>
      <c r="LUE2" s="742"/>
      <c r="LUF2" s="742"/>
      <c r="LUG2" s="742"/>
      <c r="LUH2" s="742"/>
      <c r="LUI2" s="742"/>
      <c r="LUJ2" s="742"/>
      <c r="LUK2" s="742"/>
      <c r="LUL2" s="742"/>
      <c r="LUM2" s="742"/>
      <c r="LUN2" s="742"/>
      <c r="LUO2" s="742"/>
      <c r="LUP2" s="742"/>
      <c r="LUQ2" s="742"/>
      <c r="LUR2" s="742"/>
      <c r="LUS2" s="742"/>
      <c r="LUT2" s="742"/>
      <c r="LUU2" s="742"/>
      <c r="LUV2" s="742"/>
      <c r="LUW2" s="742"/>
      <c r="LUX2" s="742"/>
      <c r="LUY2" s="742"/>
      <c r="LUZ2" s="742"/>
      <c r="LVA2" s="742"/>
      <c r="LVB2" s="742"/>
      <c r="LVC2" s="742"/>
      <c r="LVD2" s="742"/>
      <c r="LVE2" s="742"/>
      <c r="LVF2" s="742"/>
      <c r="LVG2" s="742"/>
      <c r="LVH2" s="742"/>
      <c r="LVI2" s="742"/>
      <c r="LVJ2" s="742"/>
      <c r="LVK2" s="742"/>
      <c r="LVL2" s="742"/>
      <c r="LVM2" s="742"/>
      <c r="LVN2" s="742"/>
      <c r="LVO2" s="742"/>
      <c r="LVP2" s="742"/>
      <c r="LVQ2" s="742"/>
      <c r="LVR2" s="742"/>
      <c r="LVS2" s="742"/>
      <c r="LVT2" s="742"/>
      <c r="LVU2" s="742"/>
      <c r="LVV2" s="742"/>
      <c r="LVW2" s="742"/>
      <c r="LVX2" s="742"/>
      <c r="LVY2" s="742"/>
      <c r="LVZ2" s="742"/>
      <c r="LWA2" s="742"/>
      <c r="LWB2" s="742"/>
      <c r="LWC2" s="742"/>
      <c r="LWD2" s="742"/>
      <c r="LWE2" s="742"/>
      <c r="LWF2" s="742"/>
      <c r="LWG2" s="742"/>
      <c r="LWH2" s="742"/>
      <c r="LWI2" s="742"/>
      <c r="LWJ2" s="742"/>
      <c r="LWK2" s="742"/>
      <c r="LWL2" s="742"/>
      <c r="LWM2" s="742"/>
      <c r="LWN2" s="742"/>
      <c r="LWO2" s="742"/>
      <c r="LWP2" s="742"/>
      <c r="LWQ2" s="742"/>
      <c r="LWR2" s="742"/>
      <c r="LWS2" s="742"/>
      <c r="LWT2" s="742"/>
      <c r="LWU2" s="742"/>
      <c r="LWV2" s="742"/>
      <c r="LWW2" s="742"/>
      <c r="LWX2" s="742"/>
      <c r="LWY2" s="742"/>
      <c r="LWZ2" s="742"/>
      <c r="LXA2" s="742"/>
      <c r="LXB2" s="742"/>
      <c r="LXC2" s="742"/>
      <c r="LXD2" s="742"/>
      <c r="LXE2" s="742"/>
      <c r="LXF2" s="742"/>
      <c r="LXG2" s="742"/>
      <c r="LXH2" s="742"/>
      <c r="LXI2" s="742"/>
      <c r="LXJ2" s="742"/>
      <c r="LXK2" s="742"/>
      <c r="LXL2" s="742"/>
      <c r="LXM2" s="742"/>
      <c r="LXN2" s="742"/>
      <c r="LXO2" s="742"/>
      <c r="LXP2" s="742"/>
      <c r="LXQ2" s="742"/>
      <c r="LXR2" s="742"/>
      <c r="LXS2" s="742"/>
      <c r="LXT2" s="742"/>
      <c r="LXU2" s="742"/>
      <c r="LXV2" s="742"/>
      <c r="LXW2" s="742"/>
      <c r="LXX2" s="742"/>
      <c r="LXY2" s="742"/>
      <c r="LXZ2" s="742"/>
      <c r="LYA2" s="742"/>
      <c r="LYB2" s="742"/>
      <c r="LYC2" s="742"/>
      <c r="LYD2" s="742"/>
      <c r="LYE2" s="742"/>
      <c r="LYF2" s="742"/>
      <c r="LYG2" s="742"/>
      <c r="LYH2" s="742"/>
      <c r="LYI2" s="742"/>
      <c r="LYJ2" s="742"/>
      <c r="LYK2" s="742"/>
      <c r="LYL2" s="742"/>
      <c r="LYM2" s="742"/>
      <c r="LYN2" s="742"/>
      <c r="LYO2" s="742"/>
      <c r="LYP2" s="742"/>
      <c r="LYQ2" s="742"/>
      <c r="LYR2" s="742"/>
      <c r="LYS2" s="742"/>
      <c r="LYT2" s="742"/>
      <c r="LYU2" s="742"/>
      <c r="LYV2" s="742"/>
      <c r="LYW2" s="742"/>
      <c r="LYX2" s="742"/>
      <c r="LYY2" s="742"/>
      <c r="LYZ2" s="742"/>
      <c r="LZA2" s="742"/>
      <c r="LZB2" s="742"/>
      <c r="LZC2" s="742"/>
      <c r="LZD2" s="742"/>
      <c r="LZE2" s="742"/>
      <c r="LZF2" s="742"/>
      <c r="LZG2" s="742"/>
      <c r="LZH2" s="742"/>
      <c r="LZI2" s="742"/>
      <c r="LZJ2" s="742"/>
      <c r="LZK2" s="742"/>
      <c r="LZL2" s="742"/>
      <c r="LZM2" s="742"/>
      <c r="LZN2" s="742"/>
      <c r="LZO2" s="742"/>
      <c r="LZP2" s="742"/>
      <c r="LZQ2" s="742"/>
      <c r="LZR2" s="742"/>
      <c r="LZS2" s="742"/>
      <c r="LZT2" s="742"/>
      <c r="LZU2" s="742"/>
      <c r="LZV2" s="742"/>
      <c r="LZW2" s="742"/>
      <c r="LZX2" s="742"/>
      <c r="LZY2" s="742"/>
      <c r="LZZ2" s="742"/>
      <c r="MAA2" s="742"/>
      <c r="MAB2" s="742"/>
      <c r="MAC2" s="742"/>
      <c r="MAD2" s="742"/>
      <c r="MAE2" s="742"/>
      <c r="MAF2" s="742"/>
      <c r="MAG2" s="742"/>
      <c r="MAH2" s="742"/>
      <c r="MAI2" s="742"/>
      <c r="MAJ2" s="742"/>
      <c r="MAK2" s="742"/>
      <c r="MAL2" s="742"/>
      <c r="MAM2" s="742"/>
      <c r="MAN2" s="742"/>
      <c r="MAO2" s="742"/>
      <c r="MAP2" s="742"/>
      <c r="MAQ2" s="742"/>
      <c r="MAR2" s="742"/>
      <c r="MAS2" s="742"/>
      <c r="MAT2" s="742"/>
      <c r="MAU2" s="742"/>
      <c r="MAV2" s="742"/>
      <c r="MAW2" s="742"/>
      <c r="MAX2" s="742"/>
      <c r="MAY2" s="742"/>
      <c r="MAZ2" s="742"/>
      <c r="MBA2" s="742"/>
      <c r="MBB2" s="742"/>
      <c r="MBC2" s="742"/>
      <c r="MBD2" s="742"/>
      <c r="MBE2" s="742"/>
      <c r="MBF2" s="742"/>
      <c r="MBG2" s="742"/>
      <c r="MBH2" s="742"/>
      <c r="MBI2" s="742"/>
      <c r="MBJ2" s="742"/>
      <c r="MBK2" s="742"/>
      <c r="MBL2" s="742"/>
      <c r="MBM2" s="742"/>
      <c r="MBN2" s="742"/>
      <c r="MBO2" s="742"/>
      <c r="MBP2" s="742"/>
      <c r="MBQ2" s="742"/>
      <c r="MBR2" s="742"/>
      <c r="MBS2" s="742"/>
      <c r="MBT2" s="742"/>
      <c r="MBU2" s="742"/>
      <c r="MBV2" s="742"/>
      <c r="MBW2" s="742"/>
      <c r="MBX2" s="742"/>
      <c r="MBY2" s="742"/>
      <c r="MBZ2" s="742"/>
      <c r="MCA2" s="742"/>
      <c r="MCB2" s="742"/>
      <c r="MCC2" s="742"/>
      <c r="MCD2" s="742"/>
      <c r="MCE2" s="742"/>
      <c r="MCF2" s="742"/>
      <c r="MCG2" s="742"/>
      <c r="MCH2" s="742"/>
      <c r="MCI2" s="742"/>
      <c r="MCJ2" s="742"/>
      <c r="MCK2" s="742"/>
      <c r="MCL2" s="742"/>
      <c r="MCM2" s="742"/>
      <c r="MCN2" s="742"/>
      <c r="MCO2" s="742"/>
      <c r="MCP2" s="742"/>
      <c r="MCQ2" s="742"/>
      <c r="MCR2" s="742"/>
      <c r="MCS2" s="742"/>
      <c r="MCT2" s="742"/>
      <c r="MCU2" s="742"/>
      <c r="MCV2" s="742"/>
      <c r="MCW2" s="742"/>
      <c r="MCX2" s="742"/>
      <c r="MCY2" s="742"/>
      <c r="MCZ2" s="742"/>
      <c r="MDA2" s="742"/>
      <c r="MDB2" s="742"/>
      <c r="MDC2" s="742"/>
      <c r="MDD2" s="742"/>
      <c r="MDE2" s="742"/>
      <c r="MDF2" s="742"/>
      <c r="MDG2" s="742"/>
      <c r="MDH2" s="742"/>
      <c r="MDI2" s="742"/>
      <c r="MDJ2" s="742"/>
      <c r="MDK2" s="742"/>
      <c r="MDL2" s="742"/>
      <c r="MDM2" s="742"/>
      <c r="MDN2" s="742"/>
      <c r="MDO2" s="742"/>
      <c r="MDP2" s="742"/>
      <c r="MDQ2" s="742"/>
      <c r="MDR2" s="742"/>
      <c r="MDS2" s="742"/>
      <c r="MDT2" s="742"/>
      <c r="MDU2" s="742"/>
      <c r="MDV2" s="742"/>
      <c r="MDW2" s="742"/>
      <c r="MDX2" s="742"/>
      <c r="MDY2" s="742"/>
      <c r="MDZ2" s="742"/>
      <c r="MEA2" s="742"/>
      <c r="MEB2" s="742"/>
      <c r="MEC2" s="742"/>
      <c r="MED2" s="742"/>
      <c r="MEE2" s="742"/>
      <c r="MEF2" s="742"/>
      <c r="MEG2" s="742"/>
      <c r="MEH2" s="742"/>
      <c r="MEI2" s="742"/>
      <c r="MEJ2" s="742"/>
      <c r="MEK2" s="742"/>
      <c r="MEL2" s="742"/>
      <c r="MEM2" s="742"/>
      <c r="MEN2" s="742"/>
      <c r="MEO2" s="742"/>
      <c r="MEP2" s="742"/>
      <c r="MEQ2" s="742"/>
      <c r="MER2" s="742"/>
      <c r="MES2" s="742"/>
      <c r="MET2" s="742"/>
      <c r="MEU2" s="742"/>
      <c r="MEV2" s="742"/>
      <c r="MEW2" s="742"/>
      <c r="MEX2" s="742"/>
      <c r="MEY2" s="742"/>
      <c r="MEZ2" s="742"/>
      <c r="MFA2" s="742"/>
      <c r="MFB2" s="742"/>
      <c r="MFC2" s="742"/>
      <c r="MFD2" s="742"/>
      <c r="MFE2" s="742"/>
      <c r="MFF2" s="742"/>
      <c r="MFG2" s="742"/>
      <c r="MFH2" s="742"/>
      <c r="MFI2" s="742"/>
      <c r="MFJ2" s="742"/>
      <c r="MFK2" s="742"/>
      <c r="MFL2" s="742"/>
      <c r="MFM2" s="742"/>
      <c r="MFN2" s="742"/>
      <c r="MFO2" s="742"/>
      <c r="MFP2" s="742"/>
      <c r="MFQ2" s="742"/>
      <c r="MFR2" s="742"/>
      <c r="MFS2" s="742"/>
      <c r="MFT2" s="742"/>
      <c r="MFU2" s="742"/>
      <c r="MFV2" s="742"/>
      <c r="MFW2" s="742"/>
      <c r="MFX2" s="742"/>
      <c r="MFY2" s="742"/>
      <c r="MFZ2" s="742"/>
      <c r="MGA2" s="742"/>
      <c r="MGB2" s="742"/>
      <c r="MGC2" s="742"/>
      <c r="MGD2" s="742"/>
      <c r="MGE2" s="742"/>
      <c r="MGF2" s="742"/>
      <c r="MGG2" s="742"/>
      <c r="MGH2" s="742"/>
      <c r="MGI2" s="742"/>
      <c r="MGJ2" s="742"/>
      <c r="MGK2" s="742"/>
      <c r="MGL2" s="742"/>
      <c r="MGM2" s="742"/>
      <c r="MGN2" s="742"/>
      <c r="MGO2" s="742"/>
      <c r="MGP2" s="742"/>
      <c r="MGQ2" s="742"/>
      <c r="MGR2" s="742"/>
      <c r="MGS2" s="742"/>
      <c r="MGT2" s="742"/>
      <c r="MGU2" s="742"/>
      <c r="MGV2" s="742"/>
      <c r="MGW2" s="742"/>
      <c r="MGX2" s="742"/>
      <c r="MGY2" s="742"/>
      <c r="MGZ2" s="742"/>
      <c r="MHA2" s="742"/>
      <c r="MHB2" s="742"/>
      <c r="MHC2" s="742"/>
      <c r="MHD2" s="742"/>
      <c r="MHE2" s="742"/>
      <c r="MHF2" s="742"/>
      <c r="MHG2" s="742"/>
      <c r="MHH2" s="742"/>
      <c r="MHI2" s="742"/>
      <c r="MHJ2" s="742"/>
      <c r="MHK2" s="742"/>
      <c r="MHL2" s="742"/>
      <c r="MHM2" s="742"/>
      <c r="MHN2" s="742"/>
      <c r="MHO2" s="742"/>
      <c r="MHP2" s="742"/>
      <c r="MHQ2" s="742"/>
      <c r="MHR2" s="742"/>
      <c r="MHS2" s="742"/>
      <c r="MHT2" s="742"/>
      <c r="MHU2" s="742"/>
      <c r="MHV2" s="742"/>
      <c r="MHW2" s="742"/>
      <c r="MHX2" s="742"/>
      <c r="MHY2" s="742"/>
      <c r="MHZ2" s="742"/>
      <c r="MIA2" s="742"/>
      <c r="MIB2" s="742"/>
      <c r="MIC2" s="742"/>
      <c r="MID2" s="742"/>
      <c r="MIE2" s="742"/>
      <c r="MIF2" s="742"/>
      <c r="MIG2" s="742"/>
      <c r="MIH2" s="742"/>
      <c r="MII2" s="742"/>
      <c r="MIJ2" s="742"/>
      <c r="MIK2" s="742"/>
      <c r="MIL2" s="742"/>
      <c r="MIM2" s="742"/>
      <c r="MIN2" s="742"/>
      <c r="MIO2" s="742"/>
      <c r="MIP2" s="742"/>
      <c r="MIQ2" s="742"/>
      <c r="MIR2" s="742"/>
      <c r="MIS2" s="742"/>
      <c r="MIT2" s="742"/>
      <c r="MIU2" s="742"/>
      <c r="MIV2" s="742"/>
      <c r="MIW2" s="742"/>
      <c r="MIX2" s="742"/>
      <c r="MIY2" s="742"/>
      <c r="MIZ2" s="742"/>
      <c r="MJA2" s="742"/>
      <c r="MJB2" s="742"/>
      <c r="MJC2" s="742"/>
      <c r="MJD2" s="742"/>
      <c r="MJE2" s="742"/>
      <c r="MJF2" s="742"/>
      <c r="MJG2" s="742"/>
      <c r="MJH2" s="742"/>
      <c r="MJI2" s="742"/>
      <c r="MJJ2" s="742"/>
      <c r="MJK2" s="742"/>
      <c r="MJL2" s="742"/>
      <c r="MJM2" s="742"/>
      <c r="MJN2" s="742"/>
      <c r="MJO2" s="742"/>
      <c r="MJP2" s="742"/>
      <c r="MJQ2" s="742"/>
      <c r="MJR2" s="742"/>
      <c r="MJS2" s="742"/>
      <c r="MJT2" s="742"/>
      <c r="MJU2" s="742"/>
      <c r="MJV2" s="742"/>
      <c r="MJW2" s="742"/>
      <c r="MJX2" s="742"/>
      <c r="MJY2" s="742"/>
      <c r="MJZ2" s="742"/>
      <c r="MKA2" s="742"/>
      <c r="MKB2" s="742"/>
      <c r="MKC2" s="742"/>
      <c r="MKD2" s="742"/>
      <c r="MKE2" s="742"/>
      <c r="MKF2" s="742"/>
      <c r="MKG2" s="742"/>
      <c r="MKH2" s="742"/>
      <c r="MKI2" s="742"/>
      <c r="MKJ2" s="742"/>
      <c r="MKK2" s="742"/>
      <c r="MKL2" s="742"/>
      <c r="MKM2" s="742"/>
      <c r="MKN2" s="742"/>
      <c r="MKO2" s="742"/>
      <c r="MKP2" s="742"/>
      <c r="MKQ2" s="742"/>
      <c r="MKR2" s="742"/>
      <c r="MKS2" s="742"/>
      <c r="MKT2" s="742"/>
      <c r="MKU2" s="742"/>
      <c r="MKV2" s="742"/>
      <c r="MKW2" s="742"/>
      <c r="MKX2" s="742"/>
      <c r="MKY2" s="742"/>
      <c r="MKZ2" s="742"/>
      <c r="MLA2" s="742"/>
      <c r="MLB2" s="742"/>
      <c r="MLC2" s="742"/>
      <c r="MLD2" s="742"/>
      <c r="MLE2" s="742"/>
      <c r="MLF2" s="742"/>
      <c r="MLG2" s="742"/>
      <c r="MLH2" s="742"/>
      <c r="MLI2" s="742"/>
      <c r="MLJ2" s="742"/>
      <c r="MLK2" s="742"/>
      <c r="MLL2" s="742"/>
      <c r="MLM2" s="742"/>
      <c r="MLN2" s="742"/>
      <c r="MLO2" s="742"/>
      <c r="MLP2" s="742"/>
      <c r="MLQ2" s="742"/>
      <c r="MLR2" s="742"/>
      <c r="MLS2" s="742"/>
      <c r="MLT2" s="742"/>
      <c r="MLU2" s="742"/>
      <c r="MLV2" s="742"/>
      <c r="MLW2" s="742"/>
      <c r="MLX2" s="742"/>
      <c r="MLY2" s="742"/>
      <c r="MLZ2" s="742"/>
      <c r="MMA2" s="742"/>
      <c r="MMB2" s="742"/>
      <c r="MMC2" s="742"/>
      <c r="MMD2" s="742"/>
      <c r="MME2" s="742"/>
      <c r="MMF2" s="742"/>
      <c r="MMG2" s="742"/>
      <c r="MMH2" s="742"/>
      <c r="MMI2" s="742"/>
      <c r="MMJ2" s="742"/>
      <c r="MMK2" s="742"/>
      <c r="MML2" s="742"/>
      <c r="MMM2" s="742"/>
      <c r="MMN2" s="742"/>
      <c r="MMO2" s="742"/>
      <c r="MMP2" s="742"/>
      <c r="MMQ2" s="742"/>
      <c r="MMR2" s="742"/>
      <c r="MMS2" s="742"/>
      <c r="MMT2" s="742"/>
      <c r="MMU2" s="742"/>
      <c r="MMV2" s="742"/>
      <c r="MMW2" s="742"/>
      <c r="MMX2" s="742"/>
      <c r="MMY2" s="742"/>
      <c r="MMZ2" s="742"/>
      <c r="MNA2" s="742"/>
      <c r="MNB2" s="742"/>
      <c r="MNC2" s="742"/>
      <c r="MND2" s="742"/>
      <c r="MNE2" s="742"/>
      <c r="MNF2" s="742"/>
      <c r="MNG2" s="742"/>
      <c r="MNH2" s="742"/>
      <c r="MNI2" s="742"/>
      <c r="MNJ2" s="742"/>
      <c r="MNK2" s="742"/>
      <c r="MNL2" s="742"/>
      <c r="MNM2" s="742"/>
      <c r="MNN2" s="742"/>
      <c r="MNO2" s="742"/>
      <c r="MNP2" s="742"/>
      <c r="MNQ2" s="742"/>
      <c r="MNR2" s="742"/>
      <c r="MNS2" s="742"/>
      <c r="MNT2" s="742"/>
      <c r="MNU2" s="742"/>
      <c r="MNV2" s="742"/>
      <c r="MNW2" s="742"/>
      <c r="MNX2" s="742"/>
      <c r="MNY2" s="742"/>
      <c r="MNZ2" s="742"/>
      <c r="MOA2" s="742"/>
      <c r="MOB2" s="742"/>
      <c r="MOC2" s="742"/>
      <c r="MOD2" s="742"/>
      <c r="MOE2" s="742"/>
      <c r="MOF2" s="742"/>
      <c r="MOG2" s="742"/>
      <c r="MOH2" s="742"/>
      <c r="MOI2" s="742"/>
      <c r="MOJ2" s="742"/>
      <c r="MOK2" s="742"/>
      <c r="MOL2" s="742"/>
      <c r="MOM2" s="742"/>
      <c r="MON2" s="742"/>
      <c r="MOO2" s="742"/>
      <c r="MOP2" s="742"/>
      <c r="MOQ2" s="742"/>
      <c r="MOR2" s="742"/>
      <c r="MOS2" s="742"/>
      <c r="MOT2" s="742"/>
      <c r="MOU2" s="742"/>
      <c r="MOV2" s="742"/>
      <c r="MOW2" s="742"/>
      <c r="MOX2" s="742"/>
      <c r="MOY2" s="742"/>
      <c r="MOZ2" s="742"/>
      <c r="MPA2" s="742"/>
      <c r="MPB2" s="742"/>
      <c r="MPC2" s="742"/>
      <c r="MPD2" s="742"/>
      <c r="MPE2" s="742"/>
      <c r="MPF2" s="742"/>
      <c r="MPG2" s="742"/>
      <c r="MPH2" s="742"/>
      <c r="MPI2" s="742"/>
      <c r="MPJ2" s="742"/>
      <c r="MPK2" s="742"/>
      <c r="MPL2" s="742"/>
      <c r="MPM2" s="742"/>
      <c r="MPN2" s="742"/>
      <c r="MPO2" s="742"/>
      <c r="MPP2" s="742"/>
      <c r="MPQ2" s="742"/>
      <c r="MPR2" s="742"/>
      <c r="MPS2" s="742"/>
      <c r="MPT2" s="742"/>
      <c r="MPU2" s="742"/>
      <c r="MPV2" s="742"/>
      <c r="MPW2" s="742"/>
      <c r="MPX2" s="742"/>
      <c r="MPY2" s="742"/>
      <c r="MPZ2" s="742"/>
      <c r="MQA2" s="742"/>
      <c r="MQB2" s="742"/>
      <c r="MQC2" s="742"/>
      <c r="MQD2" s="742"/>
      <c r="MQE2" s="742"/>
      <c r="MQF2" s="742"/>
      <c r="MQG2" s="742"/>
      <c r="MQH2" s="742"/>
      <c r="MQI2" s="742"/>
      <c r="MQJ2" s="742"/>
      <c r="MQK2" s="742"/>
      <c r="MQL2" s="742"/>
      <c r="MQM2" s="742"/>
      <c r="MQN2" s="742"/>
      <c r="MQO2" s="742"/>
      <c r="MQP2" s="742"/>
      <c r="MQQ2" s="742"/>
      <c r="MQR2" s="742"/>
      <c r="MQS2" s="742"/>
      <c r="MQT2" s="742"/>
      <c r="MQU2" s="742"/>
      <c r="MQV2" s="742"/>
      <c r="MQW2" s="742"/>
      <c r="MQX2" s="742"/>
      <c r="MQY2" s="742"/>
      <c r="MQZ2" s="742"/>
      <c r="MRA2" s="742"/>
      <c r="MRB2" s="742"/>
      <c r="MRC2" s="742"/>
      <c r="MRD2" s="742"/>
      <c r="MRE2" s="742"/>
      <c r="MRF2" s="742"/>
      <c r="MRG2" s="742"/>
      <c r="MRH2" s="742"/>
      <c r="MRI2" s="742"/>
      <c r="MRJ2" s="742"/>
      <c r="MRK2" s="742"/>
      <c r="MRL2" s="742"/>
      <c r="MRM2" s="742"/>
      <c r="MRN2" s="742"/>
      <c r="MRO2" s="742"/>
      <c r="MRP2" s="742"/>
      <c r="MRQ2" s="742"/>
      <c r="MRR2" s="742"/>
      <c r="MRS2" s="742"/>
      <c r="MRT2" s="742"/>
      <c r="MRU2" s="742"/>
      <c r="MRV2" s="742"/>
      <c r="MRW2" s="742"/>
      <c r="MRX2" s="742"/>
      <c r="MRY2" s="742"/>
      <c r="MRZ2" s="742"/>
      <c r="MSA2" s="742"/>
      <c r="MSB2" s="742"/>
      <c r="MSC2" s="742"/>
      <c r="MSD2" s="742"/>
      <c r="MSE2" s="742"/>
      <c r="MSF2" s="742"/>
      <c r="MSG2" s="742"/>
      <c r="MSH2" s="742"/>
      <c r="MSI2" s="742"/>
      <c r="MSJ2" s="742"/>
      <c r="MSK2" s="742"/>
      <c r="MSL2" s="742"/>
      <c r="MSM2" s="742"/>
      <c r="MSN2" s="742"/>
      <c r="MSO2" s="742"/>
      <c r="MSP2" s="742"/>
      <c r="MSQ2" s="742"/>
      <c r="MSR2" s="742"/>
      <c r="MSS2" s="742"/>
      <c r="MST2" s="742"/>
      <c r="MSU2" s="742"/>
      <c r="MSV2" s="742"/>
      <c r="MSW2" s="742"/>
      <c r="MSX2" s="742"/>
      <c r="MSY2" s="742"/>
      <c r="MSZ2" s="742"/>
      <c r="MTA2" s="742"/>
      <c r="MTB2" s="742"/>
      <c r="MTC2" s="742"/>
      <c r="MTD2" s="742"/>
      <c r="MTE2" s="742"/>
      <c r="MTF2" s="742"/>
      <c r="MTG2" s="742"/>
      <c r="MTH2" s="742"/>
      <c r="MTI2" s="742"/>
      <c r="MTJ2" s="742"/>
      <c r="MTK2" s="742"/>
      <c r="MTL2" s="742"/>
      <c r="MTM2" s="742"/>
      <c r="MTN2" s="742"/>
      <c r="MTO2" s="742"/>
      <c r="MTP2" s="742"/>
      <c r="MTQ2" s="742"/>
      <c r="MTR2" s="742"/>
      <c r="MTS2" s="742"/>
      <c r="MTT2" s="742"/>
      <c r="MTU2" s="742"/>
      <c r="MTV2" s="742"/>
      <c r="MTW2" s="742"/>
      <c r="MTX2" s="742"/>
      <c r="MTY2" s="742"/>
      <c r="MTZ2" s="742"/>
      <c r="MUA2" s="742"/>
      <c r="MUB2" s="742"/>
      <c r="MUC2" s="742"/>
      <c r="MUD2" s="742"/>
      <c r="MUE2" s="742"/>
      <c r="MUF2" s="742"/>
      <c r="MUG2" s="742"/>
      <c r="MUH2" s="742"/>
      <c r="MUI2" s="742"/>
      <c r="MUJ2" s="742"/>
      <c r="MUK2" s="742"/>
      <c r="MUL2" s="742"/>
      <c r="MUM2" s="742"/>
      <c r="MUN2" s="742"/>
      <c r="MUO2" s="742"/>
      <c r="MUP2" s="742"/>
      <c r="MUQ2" s="742"/>
      <c r="MUR2" s="742"/>
      <c r="MUS2" s="742"/>
      <c r="MUT2" s="742"/>
      <c r="MUU2" s="742"/>
      <c r="MUV2" s="742"/>
      <c r="MUW2" s="742"/>
      <c r="MUX2" s="742"/>
      <c r="MUY2" s="742"/>
      <c r="MUZ2" s="742"/>
      <c r="MVA2" s="742"/>
      <c r="MVB2" s="742"/>
      <c r="MVC2" s="742"/>
      <c r="MVD2" s="742"/>
      <c r="MVE2" s="742"/>
      <c r="MVF2" s="742"/>
      <c r="MVG2" s="742"/>
      <c r="MVH2" s="742"/>
      <c r="MVI2" s="742"/>
      <c r="MVJ2" s="742"/>
      <c r="MVK2" s="742"/>
      <c r="MVL2" s="742"/>
      <c r="MVM2" s="742"/>
      <c r="MVN2" s="742"/>
      <c r="MVO2" s="742"/>
      <c r="MVP2" s="742"/>
      <c r="MVQ2" s="742"/>
      <c r="MVR2" s="742"/>
      <c r="MVS2" s="742"/>
      <c r="MVT2" s="742"/>
      <c r="MVU2" s="742"/>
      <c r="MVV2" s="742"/>
      <c r="MVW2" s="742"/>
      <c r="MVX2" s="742"/>
      <c r="MVY2" s="742"/>
      <c r="MVZ2" s="742"/>
      <c r="MWA2" s="742"/>
      <c r="MWB2" s="742"/>
      <c r="MWC2" s="742"/>
      <c r="MWD2" s="742"/>
      <c r="MWE2" s="742"/>
      <c r="MWF2" s="742"/>
      <c r="MWG2" s="742"/>
      <c r="MWH2" s="742"/>
      <c r="MWI2" s="742"/>
      <c r="MWJ2" s="742"/>
      <c r="MWK2" s="742"/>
      <c r="MWL2" s="742"/>
      <c r="MWM2" s="742"/>
      <c r="MWN2" s="742"/>
      <c r="MWO2" s="742"/>
      <c r="MWP2" s="742"/>
      <c r="MWQ2" s="742"/>
      <c r="MWR2" s="742"/>
      <c r="MWS2" s="742"/>
      <c r="MWT2" s="742"/>
      <c r="MWU2" s="742"/>
      <c r="MWV2" s="742"/>
      <c r="MWW2" s="742"/>
      <c r="MWX2" s="742"/>
      <c r="MWY2" s="742"/>
      <c r="MWZ2" s="742"/>
      <c r="MXA2" s="742"/>
      <c r="MXB2" s="742"/>
      <c r="MXC2" s="742"/>
      <c r="MXD2" s="742"/>
      <c r="MXE2" s="742"/>
      <c r="MXF2" s="742"/>
      <c r="MXG2" s="742"/>
      <c r="MXH2" s="742"/>
      <c r="MXI2" s="742"/>
      <c r="MXJ2" s="742"/>
      <c r="MXK2" s="742"/>
      <c r="MXL2" s="742"/>
      <c r="MXM2" s="742"/>
      <c r="MXN2" s="742"/>
      <c r="MXO2" s="742"/>
      <c r="MXP2" s="742"/>
      <c r="MXQ2" s="742"/>
      <c r="MXR2" s="742"/>
      <c r="MXS2" s="742"/>
      <c r="MXT2" s="742"/>
      <c r="MXU2" s="742"/>
      <c r="MXV2" s="742"/>
      <c r="MXW2" s="742"/>
      <c r="MXX2" s="742"/>
      <c r="MXY2" s="742"/>
      <c r="MXZ2" s="742"/>
      <c r="MYA2" s="742"/>
      <c r="MYB2" s="742"/>
      <c r="MYC2" s="742"/>
      <c r="MYD2" s="742"/>
      <c r="MYE2" s="742"/>
      <c r="MYF2" s="742"/>
      <c r="MYG2" s="742"/>
      <c r="MYH2" s="742"/>
      <c r="MYI2" s="742"/>
      <c r="MYJ2" s="742"/>
      <c r="MYK2" s="742"/>
      <c r="MYL2" s="742"/>
      <c r="MYM2" s="742"/>
      <c r="MYN2" s="742"/>
      <c r="MYO2" s="742"/>
      <c r="MYP2" s="742"/>
      <c r="MYQ2" s="742"/>
      <c r="MYR2" s="742"/>
      <c r="MYS2" s="742"/>
      <c r="MYT2" s="742"/>
      <c r="MYU2" s="742"/>
      <c r="MYV2" s="742"/>
      <c r="MYW2" s="742"/>
      <c r="MYX2" s="742"/>
      <c r="MYY2" s="742"/>
      <c r="MYZ2" s="742"/>
      <c r="MZA2" s="742"/>
      <c r="MZB2" s="742"/>
      <c r="MZC2" s="742"/>
      <c r="MZD2" s="742"/>
      <c r="MZE2" s="742"/>
      <c r="MZF2" s="742"/>
      <c r="MZG2" s="742"/>
      <c r="MZH2" s="742"/>
      <c r="MZI2" s="742"/>
      <c r="MZJ2" s="742"/>
      <c r="MZK2" s="742"/>
      <c r="MZL2" s="742"/>
      <c r="MZM2" s="742"/>
      <c r="MZN2" s="742"/>
      <c r="MZO2" s="742"/>
      <c r="MZP2" s="742"/>
      <c r="MZQ2" s="742"/>
      <c r="MZR2" s="742"/>
      <c r="MZS2" s="742"/>
      <c r="MZT2" s="742"/>
      <c r="MZU2" s="742"/>
      <c r="MZV2" s="742"/>
      <c r="MZW2" s="742"/>
      <c r="MZX2" s="742"/>
      <c r="MZY2" s="742"/>
      <c r="MZZ2" s="742"/>
      <c r="NAA2" s="742"/>
      <c r="NAB2" s="742"/>
      <c r="NAC2" s="742"/>
      <c r="NAD2" s="742"/>
      <c r="NAE2" s="742"/>
      <c r="NAF2" s="742"/>
      <c r="NAG2" s="742"/>
      <c r="NAH2" s="742"/>
      <c r="NAI2" s="742"/>
      <c r="NAJ2" s="742"/>
      <c r="NAK2" s="742"/>
      <c r="NAL2" s="742"/>
      <c r="NAM2" s="742"/>
      <c r="NAN2" s="742"/>
      <c r="NAO2" s="742"/>
      <c r="NAP2" s="742"/>
      <c r="NAQ2" s="742"/>
      <c r="NAR2" s="742"/>
      <c r="NAS2" s="742"/>
      <c r="NAT2" s="742"/>
      <c r="NAU2" s="742"/>
      <c r="NAV2" s="742"/>
      <c r="NAW2" s="742"/>
      <c r="NAX2" s="742"/>
      <c r="NAY2" s="742"/>
      <c r="NAZ2" s="742"/>
      <c r="NBA2" s="742"/>
      <c r="NBB2" s="742"/>
      <c r="NBC2" s="742"/>
      <c r="NBD2" s="742"/>
      <c r="NBE2" s="742"/>
      <c r="NBF2" s="742"/>
      <c r="NBG2" s="742"/>
      <c r="NBH2" s="742"/>
      <c r="NBI2" s="742"/>
      <c r="NBJ2" s="742"/>
      <c r="NBK2" s="742"/>
      <c r="NBL2" s="742"/>
      <c r="NBM2" s="742"/>
      <c r="NBN2" s="742"/>
      <c r="NBO2" s="742"/>
      <c r="NBP2" s="742"/>
      <c r="NBQ2" s="742"/>
      <c r="NBR2" s="742"/>
      <c r="NBS2" s="742"/>
      <c r="NBT2" s="742"/>
      <c r="NBU2" s="742"/>
      <c r="NBV2" s="742"/>
      <c r="NBW2" s="742"/>
      <c r="NBX2" s="742"/>
      <c r="NBY2" s="742"/>
      <c r="NBZ2" s="742"/>
      <c r="NCA2" s="742"/>
      <c r="NCB2" s="742"/>
      <c r="NCC2" s="742"/>
      <c r="NCD2" s="742"/>
      <c r="NCE2" s="742"/>
      <c r="NCF2" s="742"/>
      <c r="NCG2" s="742"/>
      <c r="NCH2" s="742"/>
      <c r="NCI2" s="742"/>
      <c r="NCJ2" s="742"/>
      <c r="NCK2" s="742"/>
      <c r="NCL2" s="742"/>
      <c r="NCM2" s="742"/>
      <c r="NCN2" s="742"/>
      <c r="NCO2" s="742"/>
      <c r="NCP2" s="742"/>
      <c r="NCQ2" s="742"/>
      <c r="NCR2" s="742"/>
      <c r="NCS2" s="742"/>
      <c r="NCT2" s="742"/>
      <c r="NCU2" s="742"/>
      <c r="NCV2" s="742"/>
      <c r="NCW2" s="742"/>
      <c r="NCX2" s="742"/>
      <c r="NCY2" s="742"/>
      <c r="NCZ2" s="742"/>
      <c r="NDA2" s="742"/>
      <c r="NDB2" s="742"/>
      <c r="NDC2" s="742"/>
      <c r="NDD2" s="742"/>
      <c r="NDE2" s="742"/>
      <c r="NDF2" s="742"/>
      <c r="NDG2" s="742"/>
      <c r="NDH2" s="742"/>
      <c r="NDI2" s="742"/>
      <c r="NDJ2" s="742"/>
      <c r="NDK2" s="742"/>
      <c r="NDL2" s="742"/>
      <c r="NDM2" s="742"/>
      <c r="NDN2" s="742"/>
      <c r="NDO2" s="742"/>
      <c r="NDP2" s="742"/>
      <c r="NDQ2" s="742"/>
      <c r="NDR2" s="742"/>
      <c r="NDS2" s="742"/>
      <c r="NDT2" s="742"/>
      <c r="NDU2" s="742"/>
      <c r="NDV2" s="742"/>
      <c r="NDW2" s="742"/>
      <c r="NDX2" s="742"/>
      <c r="NDY2" s="742"/>
      <c r="NDZ2" s="742"/>
      <c r="NEA2" s="742"/>
      <c r="NEB2" s="742"/>
      <c r="NEC2" s="742"/>
      <c r="NED2" s="742"/>
      <c r="NEE2" s="742"/>
      <c r="NEF2" s="742"/>
      <c r="NEG2" s="742"/>
      <c r="NEH2" s="742"/>
      <c r="NEI2" s="742"/>
      <c r="NEJ2" s="742"/>
      <c r="NEK2" s="742"/>
      <c r="NEL2" s="742"/>
      <c r="NEM2" s="742"/>
      <c r="NEN2" s="742"/>
      <c r="NEO2" s="742"/>
      <c r="NEP2" s="742"/>
      <c r="NEQ2" s="742"/>
      <c r="NER2" s="742"/>
      <c r="NES2" s="742"/>
      <c r="NET2" s="742"/>
      <c r="NEU2" s="742"/>
      <c r="NEV2" s="742"/>
      <c r="NEW2" s="742"/>
      <c r="NEX2" s="742"/>
      <c r="NEY2" s="742"/>
      <c r="NEZ2" s="742"/>
      <c r="NFA2" s="742"/>
      <c r="NFB2" s="742"/>
      <c r="NFC2" s="742"/>
      <c r="NFD2" s="742"/>
      <c r="NFE2" s="742"/>
      <c r="NFF2" s="742"/>
      <c r="NFG2" s="742"/>
      <c r="NFH2" s="742"/>
      <c r="NFI2" s="742"/>
      <c r="NFJ2" s="742"/>
      <c r="NFK2" s="742"/>
      <c r="NFL2" s="742"/>
      <c r="NFM2" s="742"/>
      <c r="NFN2" s="742"/>
      <c r="NFO2" s="742"/>
      <c r="NFP2" s="742"/>
      <c r="NFQ2" s="742"/>
      <c r="NFR2" s="742"/>
      <c r="NFS2" s="742"/>
      <c r="NFT2" s="742"/>
      <c r="NFU2" s="742"/>
      <c r="NFV2" s="742"/>
      <c r="NFW2" s="742"/>
      <c r="NFX2" s="742"/>
      <c r="NFY2" s="742"/>
      <c r="NFZ2" s="742"/>
      <c r="NGA2" s="742"/>
      <c r="NGB2" s="742"/>
      <c r="NGC2" s="742"/>
      <c r="NGD2" s="742"/>
      <c r="NGE2" s="742"/>
      <c r="NGF2" s="742"/>
      <c r="NGG2" s="742"/>
      <c r="NGH2" s="742"/>
      <c r="NGI2" s="742"/>
      <c r="NGJ2" s="742"/>
      <c r="NGK2" s="742"/>
      <c r="NGL2" s="742"/>
      <c r="NGM2" s="742"/>
      <c r="NGN2" s="742"/>
      <c r="NGO2" s="742"/>
      <c r="NGP2" s="742"/>
      <c r="NGQ2" s="742"/>
      <c r="NGR2" s="742"/>
      <c r="NGS2" s="742"/>
      <c r="NGT2" s="742"/>
      <c r="NGU2" s="742"/>
      <c r="NGV2" s="742"/>
      <c r="NGW2" s="742"/>
      <c r="NGX2" s="742"/>
      <c r="NGY2" s="742"/>
      <c r="NGZ2" s="742"/>
      <c r="NHA2" s="742"/>
      <c r="NHB2" s="742"/>
      <c r="NHC2" s="742"/>
      <c r="NHD2" s="742"/>
      <c r="NHE2" s="742"/>
      <c r="NHF2" s="742"/>
      <c r="NHG2" s="742"/>
      <c r="NHH2" s="742"/>
      <c r="NHI2" s="742"/>
      <c r="NHJ2" s="742"/>
      <c r="NHK2" s="742"/>
      <c r="NHL2" s="742"/>
      <c r="NHM2" s="742"/>
      <c r="NHN2" s="742"/>
      <c r="NHO2" s="742"/>
      <c r="NHP2" s="742"/>
      <c r="NHQ2" s="742"/>
      <c r="NHR2" s="742"/>
      <c r="NHS2" s="742"/>
      <c r="NHT2" s="742"/>
      <c r="NHU2" s="742"/>
      <c r="NHV2" s="742"/>
      <c r="NHW2" s="742"/>
      <c r="NHX2" s="742"/>
      <c r="NHY2" s="742"/>
      <c r="NHZ2" s="742"/>
      <c r="NIA2" s="742"/>
      <c r="NIB2" s="742"/>
      <c r="NIC2" s="742"/>
      <c r="NID2" s="742"/>
      <c r="NIE2" s="742"/>
      <c r="NIF2" s="742"/>
      <c r="NIG2" s="742"/>
      <c r="NIH2" s="742"/>
      <c r="NII2" s="742"/>
      <c r="NIJ2" s="742"/>
      <c r="NIK2" s="742"/>
      <c r="NIL2" s="742"/>
      <c r="NIM2" s="742"/>
      <c r="NIN2" s="742"/>
      <c r="NIO2" s="742"/>
      <c r="NIP2" s="742"/>
      <c r="NIQ2" s="742"/>
      <c r="NIR2" s="742"/>
      <c r="NIS2" s="742"/>
      <c r="NIT2" s="742"/>
      <c r="NIU2" s="742"/>
      <c r="NIV2" s="742"/>
      <c r="NIW2" s="742"/>
      <c r="NIX2" s="742"/>
      <c r="NIY2" s="742"/>
      <c r="NIZ2" s="742"/>
      <c r="NJA2" s="742"/>
      <c r="NJB2" s="742"/>
      <c r="NJC2" s="742"/>
      <c r="NJD2" s="742"/>
      <c r="NJE2" s="742"/>
      <c r="NJF2" s="742"/>
      <c r="NJG2" s="742"/>
      <c r="NJH2" s="742"/>
      <c r="NJI2" s="742"/>
      <c r="NJJ2" s="742"/>
      <c r="NJK2" s="742"/>
      <c r="NJL2" s="742"/>
      <c r="NJM2" s="742"/>
      <c r="NJN2" s="742"/>
      <c r="NJO2" s="742"/>
      <c r="NJP2" s="742"/>
      <c r="NJQ2" s="742"/>
      <c r="NJR2" s="742"/>
      <c r="NJS2" s="742"/>
      <c r="NJT2" s="742"/>
      <c r="NJU2" s="742"/>
      <c r="NJV2" s="742"/>
      <c r="NJW2" s="742"/>
      <c r="NJX2" s="742"/>
      <c r="NJY2" s="742"/>
      <c r="NJZ2" s="742"/>
      <c r="NKA2" s="742"/>
      <c r="NKB2" s="742"/>
      <c r="NKC2" s="742"/>
      <c r="NKD2" s="742"/>
      <c r="NKE2" s="742"/>
      <c r="NKF2" s="742"/>
      <c r="NKG2" s="742"/>
      <c r="NKH2" s="742"/>
      <c r="NKI2" s="742"/>
      <c r="NKJ2" s="742"/>
      <c r="NKK2" s="742"/>
      <c r="NKL2" s="742"/>
      <c r="NKM2" s="742"/>
      <c r="NKN2" s="742"/>
      <c r="NKO2" s="742"/>
      <c r="NKP2" s="742"/>
      <c r="NKQ2" s="742"/>
      <c r="NKR2" s="742"/>
      <c r="NKS2" s="742"/>
      <c r="NKT2" s="742"/>
      <c r="NKU2" s="742"/>
      <c r="NKV2" s="742"/>
      <c r="NKW2" s="742"/>
      <c r="NKX2" s="742"/>
      <c r="NKY2" s="742"/>
      <c r="NKZ2" s="742"/>
      <c r="NLA2" s="742"/>
      <c r="NLB2" s="742"/>
      <c r="NLC2" s="742"/>
      <c r="NLD2" s="742"/>
      <c r="NLE2" s="742"/>
      <c r="NLF2" s="742"/>
      <c r="NLG2" s="742"/>
      <c r="NLH2" s="742"/>
      <c r="NLI2" s="742"/>
      <c r="NLJ2" s="742"/>
      <c r="NLK2" s="742"/>
      <c r="NLL2" s="742"/>
      <c r="NLM2" s="742"/>
      <c r="NLN2" s="742"/>
      <c r="NLO2" s="742"/>
      <c r="NLP2" s="742"/>
      <c r="NLQ2" s="742"/>
      <c r="NLR2" s="742"/>
      <c r="NLS2" s="742"/>
      <c r="NLT2" s="742"/>
      <c r="NLU2" s="742"/>
      <c r="NLV2" s="742"/>
      <c r="NLW2" s="742"/>
      <c r="NLX2" s="742"/>
      <c r="NLY2" s="742"/>
      <c r="NLZ2" s="742"/>
      <c r="NMA2" s="742"/>
      <c r="NMB2" s="742"/>
      <c r="NMC2" s="742"/>
      <c r="NMD2" s="742"/>
      <c r="NME2" s="742"/>
      <c r="NMF2" s="742"/>
      <c r="NMG2" s="742"/>
      <c r="NMH2" s="742"/>
      <c r="NMI2" s="742"/>
      <c r="NMJ2" s="742"/>
      <c r="NMK2" s="742"/>
      <c r="NML2" s="742"/>
      <c r="NMM2" s="742"/>
      <c r="NMN2" s="742"/>
      <c r="NMO2" s="742"/>
      <c r="NMP2" s="742"/>
      <c r="NMQ2" s="742"/>
      <c r="NMR2" s="742"/>
      <c r="NMS2" s="742"/>
      <c r="NMT2" s="742"/>
      <c r="NMU2" s="742"/>
      <c r="NMV2" s="742"/>
      <c r="NMW2" s="742"/>
      <c r="NMX2" s="742"/>
      <c r="NMY2" s="742"/>
      <c r="NMZ2" s="742"/>
      <c r="NNA2" s="742"/>
      <c r="NNB2" s="742"/>
      <c r="NNC2" s="742"/>
      <c r="NND2" s="742"/>
      <c r="NNE2" s="742"/>
      <c r="NNF2" s="742"/>
      <c r="NNG2" s="742"/>
      <c r="NNH2" s="742"/>
      <c r="NNI2" s="742"/>
      <c r="NNJ2" s="742"/>
      <c r="NNK2" s="742"/>
      <c r="NNL2" s="742"/>
      <c r="NNM2" s="742"/>
      <c r="NNN2" s="742"/>
      <c r="NNO2" s="742"/>
      <c r="NNP2" s="742"/>
      <c r="NNQ2" s="742"/>
      <c r="NNR2" s="742"/>
      <c r="NNS2" s="742"/>
      <c r="NNT2" s="742"/>
      <c r="NNU2" s="742"/>
      <c r="NNV2" s="742"/>
      <c r="NNW2" s="742"/>
      <c r="NNX2" s="742"/>
      <c r="NNY2" s="742"/>
      <c r="NNZ2" s="742"/>
      <c r="NOA2" s="742"/>
      <c r="NOB2" s="742"/>
      <c r="NOC2" s="742"/>
      <c r="NOD2" s="742"/>
      <c r="NOE2" s="742"/>
      <c r="NOF2" s="742"/>
      <c r="NOG2" s="742"/>
      <c r="NOH2" s="742"/>
      <c r="NOI2" s="742"/>
      <c r="NOJ2" s="742"/>
      <c r="NOK2" s="742"/>
      <c r="NOL2" s="742"/>
      <c r="NOM2" s="742"/>
      <c r="NON2" s="742"/>
      <c r="NOO2" s="742"/>
      <c r="NOP2" s="742"/>
      <c r="NOQ2" s="742"/>
      <c r="NOR2" s="742"/>
      <c r="NOS2" s="742"/>
      <c r="NOT2" s="742"/>
      <c r="NOU2" s="742"/>
      <c r="NOV2" s="742"/>
      <c r="NOW2" s="742"/>
      <c r="NOX2" s="742"/>
      <c r="NOY2" s="742"/>
      <c r="NOZ2" s="742"/>
      <c r="NPA2" s="742"/>
      <c r="NPB2" s="742"/>
      <c r="NPC2" s="742"/>
      <c r="NPD2" s="742"/>
      <c r="NPE2" s="742"/>
      <c r="NPF2" s="742"/>
      <c r="NPG2" s="742"/>
      <c r="NPH2" s="742"/>
      <c r="NPI2" s="742"/>
      <c r="NPJ2" s="742"/>
      <c r="NPK2" s="742"/>
      <c r="NPL2" s="742"/>
      <c r="NPM2" s="742"/>
      <c r="NPN2" s="742"/>
      <c r="NPO2" s="742"/>
      <c r="NPP2" s="742"/>
      <c r="NPQ2" s="742"/>
      <c r="NPR2" s="742"/>
      <c r="NPS2" s="742"/>
      <c r="NPT2" s="742"/>
      <c r="NPU2" s="742"/>
      <c r="NPV2" s="742"/>
      <c r="NPW2" s="742"/>
      <c r="NPX2" s="742"/>
      <c r="NPY2" s="742"/>
      <c r="NPZ2" s="742"/>
      <c r="NQA2" s="742"/>
      <c r="NQB2" s="742"/>
      <c r="NQC2" s="742"/>
      <c r="NQD2" s="742"/>
      <c r="NQE2" s="742"/>
      <c r="NQF2" s="742"/>
      <c r="NQG2" s="742"/>
      <c r="NQH2" s="742"/>
      <c r="NQI2" s="742"/>
      <c r="NQJ2" s="742"/>
      <c r="NQK2" s="742"/>
      <c r="NQL2" s="742"/>
      <c r="NQM2" s="742"/>
      <c r="NQN2" s="742"/>
      <c r="NQO2" s="742"/>
      <c r="NQP2" s="742"/>
      <c r="NQQ2" s="742"/>
      <c r="NQR2" s="742"/>
      <c r="NQS2" s="742"/>
      <c r="NQT2" s="742"/>
      <c r="NQU2" s="742"/>
      <c r="NQV2" s="742"/>
      <c r="NQW2" s="742"/>
      <c r="NQX2" s="742"/>
      <c r="NQY2" s="742"/>
      <c r="NQZ2" s="742"/>
      <c r="NRA2" s="742"/>
      <c r="NRB2" s="742"/>
      <c r="NRC2" s="742"/>
      <c r="NRD2" s="742"/>
      <c r="NRE2" s="742"/>
      <c r="NRF2" s="742"/>
      <c r="NRG2" s="742"/>
      <c r="NRH2" s="742"/>
      <c r="NRI2" s="742"/>
      <c r="NRJ2" s="742"/>
      <c r="NRK2" s="742"/>
      <c r="NRL2" s="742"/>
      <c r="NRM2" s="742"/>
      <c r="NRN2" s="742"/>
      <c r="NRO2" s="742"/>
      <c r="NRP2" s="742"/>
      <c r="NRQ2" s="742"/>
      <c r="NRR2" s="742"/>
      <c r="NRS2" s="742"/>
      <c r="NRT2" s="742"/>
      <c r="NRU2" s="742"/>
      <c r="NRV2" s="742"/>
      <c r="NRW2" s="742"/>
      <c r="NRX2" s="742"/>
      <c r="NRY2" s="742"/>
      <c r="NRZ2" s="742"/>
      <c r="NSA2" s="742"/>
      <c r="NSB2" s="742"/>
      <c r="NSC2" s="742"/>
      <c r="NSD2" s="742"/>
      <c r="NSE2" s="742"/>
      <c r="NSF2" s="742"/>
      <c r="NSG2" s="742"/>
      <c r="NSH2" s="742"/>
      <c r="NSI2" s="742"/>
      <c r="NSJ2" s="742"/>
      <c r="NSK2" s="742"/>
      <c r="NSL2" s="742"/>
      <c r="NSM2" s="742"/>
      <c r="NSN2" s="742"/>
      <c r="NSO2" s="742"/>
      <c r="NSP2" s="742"/>
      <c r="NSQ2" s="742"/>
      <c r="NSR2" s="742"/>
      <c r="NSS2" s="742"/>
      <c r="NST2" s="742"/>
      <c r="NSU2" s="742"/>
      <c r="NSV2" s="742"/>
      <c r="NSW2" s="742"/>
      <c r="NSX2" s="742"/>
      <c r="NSY2" s="742"/>
      <c r="NSZ2" s="742"/>
      <c r="NTA2" s="742"/>
      <c r="NTB2" s="742"/>
      <c r="NTC2" s="742"/>
      <c r="NTD2" s="742"/>
      <c r="NTE2" s="742"/>
      <c r="NTF2" s="742"/>
      <c r="NTG2" s="742"/>
      <c r="NTH2" s="742"/>
      <c r="NTI2" s="742"/>
      <c r="NTJ2" s="742"/>
      <c r="NTK2" s="742"/>
      <c r="NTL2" s="742"/>
      <c r="NTM2" s="742"/>
      <c r="NTN2" s="742"/>
      <c r="NTO2" s="742"/>
      <c r="NTP2" s="742"/>
      <c r="NTQ2" s="742"/>
      <c r="NTR2" s="742"/>
      <c r="NTS2" s="742"/>
      <c r="NTT2" s="742"/>
      <c r="NTU2" s="742"/>
      <c r="NTV2" s="742"/>
      <c r="NTW2" s="742"/>
      <c r="NTX2" s="742"/>
      <c r="NTY2" s="742"/>
      <c r="NTZ2" s="742"/>
      <c r="NUA2" s="742"/>
      <c r="NUB2" s="742"/>
      <c r="NUC2" s="742"/>
      <c r="NUD2" s="742"/>
      <c r="NUE2" s="742"/>
      <c r="NUF2" s="742"/>
      <c r="NUG2" s="742"/>
      <c r="NUH2" s="742"/>
      <c r="NUI2" s="742"/>
      <c r="NUJ2" s="742"/>
      <c r="NUK2" s="742"/>
      <c r="NUL2" s="742"/>
      <c r="NUM2" s="742"/>
      <c r="NUN2" s="742"/>
      <c r="NUO2" s="742"/>
      <c r="NUP2" s="742"/>
      <c r="NUQ2" s="742"/>
      <c r="NUR2" s="742"/>
      <c r="NUS2" s="742"/>
      <c r="NUT2" s="742"/>
      <c r="NUU2" s="742"/>
      <c r="NUV2" s="742"/>
      <c r="NUW2" s="742"/>
      <c r="NUX2" s="742"/>
      <c r="NUY2" s="742"/>
      <c r="NUZ2" s="742"/>
      <c r="NVA2" s="742"/>
      <c r="NVB2" s="742"/>
      <c r="NVC2" s="742"/>
      <c r="NVD2" s="742"/>
      <c r="NVE2" s="742"/>
      <c r="NVF2" s="742"/>
      <c r="NVG2" s="742"/>
      <c r="NVH2" s="742"/>
      <c r="NVI2" s="742"/>
      <c r="NVJ2" s="742"/>
      <c r="NVK2" s="742"/>
      <c r="NVL2" s="742"/>
      <c r="NVM2" s="742"/>
      <c r="NVN2" s="742"/>
      <c r="NVO2" s="742"/>
      <c r="NVP2" s="742"/>
      <c r="NVQ2" s="742"/>
      <c r="NVR2" s="742"/>
      <c r="NVS2" s="742"/>
      <c r="NVT2" s="742"/>
      <c r="NVU2" s="742"/>
      <c r="NVV2" s="742"/>
      <c r="NVW2" s="742"/>
      <c r="NVX2" s="742"/>
      <c r="NVY2" s="742"/>
      <c r="NVZ2" s="742"/>
      <c r="NWA2" s="742"/>
      <c r="NWB2" s="742"/>
      <c r="NWC2" s="742"/>
      <c r="NWD2" s="742"/>
      <c r="NWE2" s="742"/>
      <c r="NWF2" s="742"/>
      <c r="NWG2" s="742"/>
      <c r="NWH2" s="742"/>
      <c r="NWI2" s="742"/>
      <c r="NWJ2" s="742"/>
      <c r="NWK2" s="742"/>
      <c r="NWL2" s="742"/>
      <c r="NWM2" s="742"/>
      <c r="NWN2" s="742"/>
      <c r="NWO2" s="742"/>
      <c r="NWP2" s="742"/>
      <c r="NWQ2" s="742"/>
      <c r="NWR2" s="742"/>
      <c r="NWS2" s="742"/>
      <c r="NWT2" s="742"/>
      <c r="NWU2" s="742"/>
      <c r="NWV2" s="742"/>
      <c r="NWW2" s="742"/>
      <c r="NWX2" s="742"/>
      <c r="NWY2" s="742"/>
      <c r="NWZ2" s="742"/>
      <c r="NXA2" s="742"/>
      <c r="NXB2" s="742"/>
      <c r="NXC2" s="742"/>
      <c r="NXD2" s="742"/>
      <c r="NXE2" s="742"/>
      <c r="NXF2" s="742"/>
      <c r="NXG2" s="742"/>
      <c r="NXH2" s="742"/>
      <c r="NXI2" s="742"/>
      <c r="NXJ2" s="742"/>
      <c r="NXK2" s="742"/>
      <c r="NXL2" s="742"/>
      <c r="NXM2" s="742"/>
      <c r="NXN2" s="742"/>
      <c r="NXO2" s="742"/>
      <c r="NXP2" s="742"/>
      <c r="NXQ2" s="742"/>
      <c r="NXR2" s="742"/>
      <c r="NXS2" s="742"/>
      <c r="NXT2" s="742"/>
      <c r="NXU2" s="742"/>
      <c r="NXV2" s="742"/>
      <c r="NXW2" s="742"/>
      <c r="NXX2" s="742"/>
      <c r="NXY2" s="742"/>
      <c r="NXZ2" s="742"/>
      <c r="NYA2" s="742"/>
      <c r="NYB2" s="742"/>
      <c r="NYC2" s="742"/>
      <c r="NYD2" s="742"/>
      <c r="NYE2" s="742"/>
      <c r="NYF2" s="742"/>
      <c r="NYG2" s="742"/>
      <c r="NYH2" s="742"/>
      <c r="NYI2" s="742"/>
      <c r="NYJ2" s="742"/>
      <c r="NYK2" s="742"/>
      <c r="NYL2" s="742"/>
      <c r="NYM2" s="742"/>
      <c r="NYN2" s="742"/>
      <c r="NYO2" s="742"/>
      <c r="NYP2" s="742"/>
      <c r="NYQ2" s="742"/>
      <c r="NYR2" s="742"/>
      <c r="NYS2" s="742"/>
      <c r="NYT2" s="742"/>
      <c r="NYU2" s="742"/>
      <c r="NYV2" s="742"/>
      <c r="NYW2" s="742"/>
      <c r="NYX2" s="742"/>
      <c r="NYY2" s="742"/>
      <c r="NYZ2" s="742"/>
      <c r="NZA2" s="742"/>
      <c r="NZB2" s="742"/>
      <c r="NZC2" s="742"/>
      <c r="NZD2" s="742"/>
      <c r="NZE2" s="742"/>
      <c r="NZF2" s="742"/>
      <c r="NZG2" s="742"/>
      <c r="NZH2" s="742"/>
      <c r="NZI2" s="742"/>
      <c r="NZJ2" s="742"/>
      <c r="NZK2" s="742"/>
      <c r="NZL2" s="742"/>
      <c r="NZM2" s="742"/>
      <c r="NZN2" s="742"/>
      <c r="NZO2" s="742"/>
      <c r="NZP2" s="742"/>
      <c r="NZQ2" s="742"/>
      <c r="NZR2" s="742"/>
      <c r="NZS2" s="742"/>
      <c r="NZT2" s="742"/>
      <c r="NZU2" s="742"/>
      <c r="NZV2" s="742"/>
      <c r="NZW2" s="742"/>
      <c r="NZX2" s="742"/>
      <c r="NZY2" s="742"/>
      <c r="NZZ2" s="742"/>
      <c r="OAA2" s="742"/>
      <c r="OAB2" s="742"/>
      <c r="OAC2" s="742"/>
      <c r="OAD2" s="742"/>
      <c r="OAE2" s="742"/>
      <c r="OAF2" s="742"/>
      <c r="OAG2" s="742"/>
      <c r="OAH2" s="742"/>
      <c r="OAI2" s="742"/>
      <c r="OAJ2" s="742"/>
      <c r="OAK2" s="742"/>
      <c r="OAL2" s="742"/>
      <c r="OAM2" s="742"/>
      <c r="OAN2" s="742"/>
      <c r="OAO2" s="742"/>
      <c r="OAP2" s="742"/>
      <c r="OAQ2" s="742"/>
      <c r="OAR2" s="742"/>
      <c r="OAS2" s="742"/>
      <c r="OAT2" s="742"/>
      <c r="OAU2" s="742"/>
      <c r="OAV2" s="742"/>
      <c r="OAW2" s="742"/>
      <c r="OAX2" s="742"/>
      <c r="OAY2" s="742"/>
      <c r="OAZ2" s="742"/>
      <c r="OBA2" s="742"/>
      <c r="OBB2" s="742"/>
      <c r="OBC2" s="742"/>
      <c r="OBD2" s="742"/>
      <c r="OBE2" s="742"/>
      <c r="OBF2" s="742"/>
      <c r="OBG2" s="742"/>
      <c r="OBH2" s="742"/>
      <c r="OBI2" s="742"/>
      <c r="OBJ2" s="742"/>
      <c r="OBK2" s="742"/>
      <c r="OBL2" s="742"/>
      <c r="OBM2" s="742"/>
      <c r="OBN2" s="742"/>
      <c r="OBO2" s="742"/>
      <c r="OBP2" s="742"/>
      <c r="OBQ2" s="742"/>
      <c r="OBR2" s="742"/>
      <c r="OBS2" s="742"/>
      <c r="OBT2" s="742"/>
      <c r="OBU2" s="742"/>
      <c r="OBV2" s="742"/>
      <c r="OBW2" s="742"/>
      <c r="OBX2" s="742"/>
      <c r="OBY2" s="742"/>
      <c r="OBZ2" s="742"/>
      <c r="OCA2" s="742"/>
      <c r="OCB2" s="742"/>
      <c r="OCC2" s="742"/>
      <c r="OCD2" s="742"/>
      <c r="OCE2" s="742"/>
      <c r="OCF2" s="742"/>
      <c r="OCG2" s="742"/>
      <c r="OCH2" s="742"/>
      <c r="OCI2" s="742"/>
      <c r="OCJ2" s="742"/>
      <c r="OCK2" s="742"/>
      <c r="OCL2" s="742"/>
      <c r="OCM2" s="742"/>
      <c r="OCN2" s="742"/>
      <c r="OCO2" s="742"/>
      <c r="OCP2" s="742"/>
      <c r="OCQ2" s="742"/>
      <c r="OCR2" s="742"/>
      <c r="OCS2" s="742"/>
      <c r="OCT2" s="742"/>
      <c r="OCU2" s="742"/>
      <c r="OCV2" s="742"/>
      <c r="OCW2" s="742"/>
      <c r="OCX2" s="742"/>
      <c r="OCY2" s="742"/>
      <c r="OCZ2" s="742"/>
      <c r="ODA2" s="742"/>
      <c r="ODB2" s="742"/>
      <c r="ODC2" s="742"/>
      <c r="ODD2" s="742"/>
      <c r="ODE2" s="742"/>
      <c r="ODF2" s="742"/>
      <c r="ODG2" s="742"/>
      <c r="ODH2" s="742"/>
      <c r="ODI2" s="742"/>
      <c r="ODJ2" s="742"/>
      <c r="ODK2" s="742"/>
      <c r="ODL2" s="742"/>
      <c r="ODM2" s="742"/>
      <c r="ODN2" s="742"/>
      <c r="ODO2" s="742"/>
      <c r="ODP2" s="742"/>
      <c r="ODQ2" s="742"/>
      <c r="ODR2" s="742"/>
      <c r="ODS2" s="742"/>
      <c r="ODT2" s="742"/>
      <c r="ODU2" s="742"/>
      <c r="ODV2" s="742"/>
      <c r="ODW2" s="742"/>
      <c r="ODX2" s="742"/>
      <c r="ODY2" s="742"/>
      <c r="ODZ2" s="742"/>
      <c r="OEA2" s="742"/>
      <c r="OEB2" s="742"/>
      <c r="OEC2" s="742"/>
      <c r="OED2" s="742"/>
      <c r="OEE2" s="742"/>
      <c r="OEF2" s="742"/>
      <c r="OEG2" s="742"/>
      <c r="OEH2" s="742"/>
      <c r="OEI2" s="742"/>
      <c r="OEJ2" s="742"/>
      <c r="OEK2" s="742"/>
      <c r="OEL2" s="742"/>
      <c r="OEM2" s="742"/>
      <c r="OEN2" s="742"/>
      <c r="OEO2" s="742"/>
      <c r="OEP2" s="742"/>
      <c r="OEQ2" s="742"/>
      <c r="OER2" s="742"/>
      <c r="OES2" s="742"/>
      <c r="OET2" s="742"/>
      <c r="OEU2" s="742"/>
      <c r="OEV2" s="742"/>
      <c r="OEW2" s="742"/>
      <c r="OEX2" s="742"/>
      <c r="OEY2" s="742"/>
      <c r="OEZ2" s="742"/>
      <c r="OFA2" s="742"/>
      <c r="OFB2" s="742"/>
      <c r="OFC2" s="742"/>
      <c r="OFD2" s="742"/>
      <c r="OFE2" s="742"/>
      <c r="OFF2" s="742"/>
      <c r="OFG2" s="742"/>
      <c r="OFH2" s="742"/>
      <c r="OFI2" s="742"/>
      <c r="OFJ2" s="742"/>
      <c r="OFK2" s="742"/>
      <c r="OFL2" s="742"/>
      <c r="OFM2" s="742"/>
      <c r="OFN2" s="742"/>
      <c r="OFO2" s="742"/>
      <c r="OFP2" s="742"/>
      <c r="OFQ2" s="742"/>
      <c r="OFR2" s="742"/>
      <c r="OFS2" s="742"/>
      <c r="OFT2" s="742"/>
      <c r="OFU2" s="742"/>
      <c r="OFV2" s="742"/>
      <c r="OFW2" s="742"/>
      <c r="OFX2" s="742"/>
      <c r="OFY2" s="742"/>
      <c r="OFZ2" s="742"/>
      <c r="OGA2" s="742"/>
      <c r="OGB2" s="742"/>
      <c r="OGC2" s="742"/>
      <c r="OGD2" s="742"/>
      <c r="OGE2" s="742"/>
      <c r="OGF2" s="742"/>
      <c r="OGG2" s="742"/>
      <c r="OGH2" s="742"/>
      <c r="OGI2" s="742"/>
      <c r="OGJ2" s="742"/>
      <c r="OGK2" s="742"/>
      <c r="OGL2" s="742"/>
      <c r="OGM2" s="742"/>
      <c r="OGN2" s="742"/>
      <c r="OGO2" s="742"/>
      <c r="OGP2" s="742"/>
      <c r="OGQ2" s="742"/>
      <c r="OGR2" s="742"/>
      <c r="OGS2" s="742"/>
      <c r="OGT2" s="742"/>
      <c r="OGU2" s="742"/>
      <c r="OGV2" s="742"/>
      <c r="OGW2" s="742"/>
      <c r="OGX2" s="742"/>
      <c r="OGY2" s="742"/>
      <c r="OGZ2" s="742"/>
      <c r="OHA2" s="742"/>
      <c r="OHB2" s="742"/>
      <c r="OHC2" s="742"/>
      <c r="OHD2" s="742"/>
      <c r="OHE2" s="742"/>
      <c r="OHF2" s="742"/>
      <c r="OHG2" s="742"/>
      <c r="OHH2" s="742"/>
      <c r="OHI2" s="742"/>
      <c r="OHJ2" s="742"/>
      <c r="OHK2" s="742"/>
      <c r="OHL2" s="742"/>
      <c r="OHM2" s="742"/>
      <c r="OHN2" s="742"/>
      <c r="OHO2" s="742"/>
      <c r="OHP2" s="742"/>
      <c r="OHQ2" s="742"/>
      <c r="OHR2" s="742"/>
      <c r="OHS2" s="742"/>
      <c r="OHT2" s="742"/>
      <c r="OHU2" s="742"/>
      <c r="OHV2" s="742"/>
      <c r="OHW2" s="742"/>
      <c r="OHX2" s="742"/>
      <c r="OHY2" s="742"/>
      <c r="OHZ2" s="742"/>
      <c r="OIA2" s="742"/>
      <c r="OIB2" s="742"/>
      <c r="OIC2" s="742"/>
      <c r="OID2" s="742"/>
      <c r="OIE2" s="742"/>
      <c r="OIF2" s="742"/>
      <c r="OIG2" s="742"/>
      <c r="OIH2" s="742"/>
      <c r="OII2" s="742"/>
      <c r="OIJ2" s="742"/>
      <c r="OIK2" s="742"/>
      <c r="OIL2" s="742"/>
      <c r="OIM2" s="742"/>
      <c r="OIN2" s="742"/>
      <c r="OIO2" s="742"/>
      <c r="OIP2" s="742"/>
      <c r="OIQ2" s="742"/>
      <c r="OIR2" s="742"/>
      <c r="OIS2" s="742"/>
      <c r="OIT2" s="742"/>
      <c r="OIU2" s="742"/>
      <c r="OIV2" s="742"/>
      <c r="OIW2" s="742"/>
      <c r="OIX2" s="742"/>
      <c r="OIY2" s="742"/>
      <c r="OIZ2" s="742"/>
      <c r="OJA2" s="742"/>
      <c r="OJB2" s="742"/>
      <c r="OJC2" s="742"/>
      <c r="OJD2" s="742"/>
      <c r="OJE2" s="742"/>
      <c r="OJF2" s="742"/>
      <c r="OJG2" s="742"/>
      <c r="OJH2" s="742"/>
      <c r="OJI2" s="742"/>
      <c r="OJJ2" s="742"/>
      <c r="OJK2" s="742"/>
      <c r="OJL2" s="742"/>
      <c r="OJM2" s="742"/>
      <c r="OJN2" s="742"/>
      <c r="OJO2" s="742"/>
      <c r="OJP2" s="742"/>
      <c r="OJQ2" s="742"/>
      <c r="OJR2" s="742"/>
      <c r="OJS2" s="742"/>
      <c r="OJT2" s="742"/>
      <c r="OJU2" s="742"/>
      <c r="OJV2" s="742"/>
      <c r="OJW2" s="742"/>
      <c r="OJX2" s="742"/>
      <c r="OJY2" s="742"/>
      <c r="OJZ2" s="742"/>
      <c r="OKA2" s="742"/>
      <c r="OKB2" s="742"/>
      <c r="OKC2" s="742"/>
      <c r="OKD2" s="742"/>
      <c r="OKE2" s="742"/>
      <c r="OKF2" s="742"/>
      <c r="OKG2" s="742"/>
      <c r="OKH2" s="742"/>
      <c r="OKI2" s="742"/>
      <c r="OKJ2" s="742"/>
      <c r="OKK2" s="742"/>
      <c r="OKL2" s="742"/>
      <c r="OKM2" s="742"/>
      <c r="OKN2" s="742"/>
      <c r="OKO2" s="742"/>
      <c r="OKP2" s="742"/>
      <c r="OKQ2" s="742"/>
      <c r="OKR2" s="742"/>
      <c r="OKS2" s="742"/>
      <c r="OKT2" s="742"/>
      <c r="OKU2" s="742"/>
      <c r="OKV2" s="742"/>
      <c r="OKW2" s="742"/>
      <c r="OKX2" s="742"/>
      <c r="OKY2" s="742"/>
      <c r="OKZ2" s="742"/>
      <c r="OLA2" s="742"/>
      <c r="OLB2" s="742"/>
      <c r="OLC2" s="742"/>
      <c r="OLD2" s="742"/>
      <c r="OLE2" s="742"/>
      <c r="OLF2" s="742"/>
      <c r="OLG2" s="742"/>
      <c r="OLH2" s="742"/>
      <c r="OLI2" s="742"/>
      <c r="OLJ2" s="742"/>
      <c r="OLK2" s="742"/>
      <c r="OLL2" s="742"/>
      <c r="OLM2" s="742"/>
      <c r="OLN2" s="742"/>
      <c r="OLO2" s="742"/>
      <c r="OLP2" s="742"/>
      <c r="OLQ2" s="742"/>
      <c r="OLR2" s="742"/>
      <c r="OLS2" s="742"/>
      <c r="OLT2" s="742"/>
      <c r="OLU2" s="742"/>
      <c r="OLV2" s="742"/>
      <c r="OLW2" s="742"/>
      <c r="OLX2" s="742"/>
      <c r="OLY2" s="742"/>
      <c r="OLZ2" s="742"/>
      <c r="OMA2" s="742"/>
      <c r="OMB2" s="742"/>
      <c r="OMC2" s="742"/>
      <c r="OMD2" s="742"/>
      <c r="OME2" s="742"/>
      <c r="OMF2" s="742"/>
      <c r="OMG2" s="742"/>
      <c r="OMH2" s="742"/>
      <c r="OMI2" s="742"/>
      <c r="OMJ2" s="742"/>
      <c r="OMK2" s="742"/>
      <c r="OML2" s="742"/>
      <c r="OMM2" s="742"/>
      <c r="OMN2" s="742"/>
      <c r="OMO2" s="742"/>
      <c r="OMP2" s="742"/>
      <c r="OMQ2" s="742"/>
      <c r="OMR2" s="742"/>
      <c r="OMS2" s="742"/>
      <c r="OMT2" s="742"/>
      <c r="OMU2" s="742"/>
      <c r="OMV2" s="742"/>
      <c r="OMW2" s="742"/>
      <c r="OMX2" s="742"/>
      <c r="OMY2" s="742"/>
      <c r="OMZ2" s="742"/>
      <c r="ONA2" s="742"/>
      <c r="ONB2" s="742"/>
      <c r="ONC2" s="742"/>
      <c r="OND2" s="742"/>
      <c r="ONE2" s="742"/>
      <c r="ONF2" s="742"/>
      <c r="ONG2" s="742"/>
      <c r="ONH2" s="742"/>
      <c r="ONI2" s="742"/>
      <c r="ONJ2" s="742"/>
      <c r="ONK2" s="742"/>
      <c r="ONL2" s="742"/>
      <c r="ONM2" s="742"/>
      <c r="ONN2" s="742"/>
      <c r="ONO2" s="742"/>
      <c r="ONP2" s="742"/>
      <c r="ONQ2" s="742"/>
      <c r="ONR2" s="742"/>
      <c r="ONS2" s="742"/>
      <c r="ONT2" s="742"/>
      <c r="ONU2" s="742"/>
      <c r="ONV2" s="742"/>
      <c r="ONW2" s="742"/>
      <c r="ONX2" s="742"/>
      <c r="ONY2" s="742"/>
      <c r="ONZ2" s="742"/>
      <c r="OOA2" s="742"/>
      <c r="OOB2" s="742"/>
      <c r="OOC2" s="742"/>
      <c r="OOD2" s="742"/>
      <c r="OOE2" s="742"/>
      <c r="OOF2" s="742"/>
      <c r="OOG2" s="742"/>
      <c r="OOH2" s="742"/>
      <c r="OOI2" s="742"/>
      <c r="OOJ2" s="742"/>
      <c r="OOK2" s="742"/>
      <c r="OOL2" s="742"/>
      <c r="OOM2" s="742"/>
      <c r="OON2" s="742"/>
      <c r="OOO2" s="742"/>
      <c r="OOP2" s="742"/>
      <c r="OOQ2" s="742"/>
      <c r="OOR2" s="742"/>
      <c r="OOS2" s="742"/>
      <c r="OOT2" s="742"/>
      <c r="OOU2" s="742"/>
      <c r="OOV2" s="742"/>
      <c r="OOW2" s="742"/>
      <c r="OOX2" s="742"/>
      <c r="OOY2" s="742"/>
      <c r="OOZ2" s="742"/>
      <c r="OPA2" s="742"/>
      <c r="OPB2" s="742"/>
      <c r="OPC2" s="742"/>
      <c r="OPD2" s="742"/>
      <c r="OPE2" s="742"/>
      <c r="OPF2" s="742"/>
      <c r="OPG2" s="742"/>
      <c r="OPH2" s="742"/>
      <c r="OPI2" s="742"/>
      <c r="OPJ2" s="742"/>
      <c r="OPK2" s="742"/>
      <c r="OPL2" s="742"/>
      <c r="OPM2" s="742"/>
      <c r="OPN2" s="742"/>
      <c r="OPO2" s="742"/>
      <c r="OPP2" s="742"/>
      <c r="OPQ2" s="742"/>
      <c r="OPR2" s="742"/>
      <c r="OPS2" s="742"/>
      <c r="OPT2" s="742"/>
      <c r="OPU2" s="742"/>
      <c r="OPV2" s="742"/>
      <c r="OPW2" s="742"/>
      <c r="OPX2" s="742"/>
      <c r="OPY2" s="742"/>
      <c r="OPZ2" s="742"/>
      <c r="OQA2" s="742"/>
      <c r="OQB2" s="742"/>
      <c r="OQC2" s="742"/>
      <c r="OQD2" s="742"/>
      <c r="OQE2" s="742"/>
      <c r="OQF2" s="742"/>
      <c r="OQG2" s="742"/>
      <c r="OQH2" s="742"/>
      <c r="OQI2" s="742"/>
      <c r="OQJ2" s="742"/>
      <c r="OQK2" s="742"/>
      <c r="OQL2" s="742"/>
      <c r="OQM2" s="742"/>
      <c r="OQN2" s="742"/>
      <c r="OQO2" s="742"/>
      <c r="OQP2" s="742"/>
      <c r="OQQ2" s="742"/>
      <c r="OQR2" s="742"/>
      <c r="OQS2" s="742"/>
      <c r="OQT2" s="742"/>
      <c r="OQU2" s="742"/>
      <c r="OQV2" s="742"/>
      <c r="OQW2" s="742"/>
      <c r="OQX2" s="742"/>
      <c r="OQY2" s="742"/>
      <c r="OQZ2" s="742"/>
      <c r="ORA2" s="742"/>
      <c r="ORB2" s="742"/>
      <c r="ORC2" s="742"/>
      <c r="ORD2" s="742"/>
      <c r="ORE2" s="742"/>
      <c r="ORF2" s="742"/>
      <c r="ORG2" s="742"/>
      <c r="ORH2" s="742"/>
      <c r="ORI2" s="742"/>
      <c r="ORJ2" s="742"/>
      <c r="ORK2" s="742"/>
      <c r="ORL2" s="742"/>
      <c r="ORM2" s="742"/>
      <c r="ORN2" s="742"/>
      <c r="ORO2" s="742"/>
      <c r="ORP2" s="742"/>
      <c r="ORQ2" s="742"/>
      <c r="ORR2" s="742"/>
      <c r="ORS2" s="742"/>
      <c r="ORT2" s="742"/>
      <c r="ORU2" s="742"/>
      <c r="ORV2" s="742"/>
      <c r="ORW2" s="742"/>
      <c r="ORX2" s="742"/>
      <c r="ORY2" s="742"/>
      <c r="ORZ2" s="742"/>
      <c r="OSA2" s="742"/>
      <c r="OSB2" s="742"/>
      <c r="OSC2" s="742"/>
      <c r="OSD2" s="742"/>
      <c r="OSE2" s="742"/>
      <c r="OSF2" s="742"/>
      <c r="OSG2" s="742"/>
      <c r="OSH2" s="742"/>
      <c r="OSI2" s="742"/>
      <c r="OSJ2" s="742"/>
      <c r="OSK2" s="742"/>
      <c r="OSL2" s="742"/>
      <c r="OSM2" s="742"/>
      <c r="OSN2" s="742"/>
      <c r="OSO2" s="742"/>
      <c r="OSP2" s="742"/>
      <c r="OSQ2" s="742"/>
      <c r="OSR2" s="742"/>
      <c r="OSS2" s="742"/>
      <c r="OST2" s="742"/>
      <c r="OSU2" s="742"/>
      <c r="OSV2" s="742"/>
      <c r="OSW2" s="742"/>
      <c r="OSX2" s="742"/>
      <c r="OSY2" s="742"/>
      <c r="OSZ2" s="742"/>
      <c r="OTA2" s="742"/>
      <c r="OTB2" s="742"/>
      <c r="OTC2" s="742"/>
      <c r="OTD2" s="742"/>
      <c r="OTE2" s="742"/>
      <c r="OTF2" s="742"/>
      <c r="OTG2" s="742"/>
      <c r="OTH2" s="742"/>
      <c r="OTI2" s="742"/>
      <c r="OTJ2" s="742"/>
      <c r="OTK2" s="742"/>
      <c r="OTL2" s="742"/>
      <c r="OTM2" s="742"/>
      <c r="OTN2" s="742"/>
      <c r="OTO2" s="742"/>
      <c r="OTP2" s="742"/>
      <c r="OTQ2" s="742"/>
      <c r="OTR2" s="742"/>
      <c r="OTS2" s="742"/>
      <c r="OTT2" s="742"/>
      <c r="OTU2" s="742"/>
      <c r="OTV2" s="742"/>
      <c r="OTW2" s="742"/>
      <c r="OTX2" s="742"/>
      <c r="OTY2" s="742"/>
      <c r="OTZ2" s="742"/>
      <c r="OUA2" s="742"/>
      <c r="OUB2" s="742"/>
      <c r="OUC2" s="742"/>
      <c r="OUD2" s="742"/>
      <c r="OUE2" s="742"/>
      <c r="OUF2" s="742"/>
      <c r="OUG2" s="742"/>
      <c r="OUH2" s="742"/>
      <c r="OUI2" s="742"/>
      <c r="OUJ2" s="742"/>
      <c r="OUK2" s="742"/>
      <c r="OUL2" s="742"/>
      <c r="OUM2" s="742"/>
      <c r="OUN2" s="742"/>
      <c r="OUO2" s="742"/>
      <c r="OUP2" s="742"/>
      <c r="OUQ2" s="742"/>
      <c r="OUR2" s="742"/>
      <c r="OUS2" s="742"/>
      <c r="OUT2" s="742"/>
      <c r="OUU2" s="742"/>
      <c r="OUV2" s="742"/>
      <c r="OUW2" s="742"/>
      <c r="OUX2" s="742"/>
      <c r="OUY2" s="742"/>
      <c r="OUZ2" s="742"/>
      <c r="OVA2" s="742"/>
      <c r="OVB2" s="742"/>
      <c r="OVC2" s="742"/>
      <c r="OVD2" s="742"/>
      <c r="OVE2" s="742"/>
      <c r="OVF2" s="742"/>
      <c r="OVG2" s="742"/>
      <c r="OVH2" s="742"/>
      <c r="OVI2" s="742"/>
      <c r="OVJ2" s="742"/>
      <c r="OVK2" s="742"/>
      <c r="OVL2" s="742"/>
      <c r="OVM2" s="742"/>
      <c r="OVN2" s="742"/>
      <c r="OVO2" s="742"/>
      <c r="OVP2" s="742"/>
      <c r="OVQ2" s="742"/>
      <c r="OVR2" s="742"/>
      <c r="OVS2" s="742"/>
      <c r="OVT2" s="742"/>
      <c r="OVU2" s="742"/>
      <c r="OVV2" s="742"/>
      <c r="OVW2" s="742"/>
      <c r="OVX2" s="742"/>
      <c r="OVY2" s="742"/>
      <c r="OVZ2" s="742"/>
      <c r="OWA2" s="742"/>
      <c r="OWB2" s="742"/>
      <c r="OWC2" s="742"/>
      <c r="OWD2" s="742"/>
      <c r="OWE2" s="742"/>
      <c r="OWF2" s="742"/>
      <c r="OWG2" s="742"/>
      <c r="OWH2" s="742"/>
      <c r="OWI2" s="742"/>
      <c r="OWJ2" s="742"/>
      <c r="OWK2" s="742"/>
      <c r="OWL2" s="742"/>
      <c r="OWM2" s="742"/>
      <c r="OWN2" s="742"/>
      <c r="OWO2" s="742"/>
      <c r="OWP2" s="742"/>
      <c r="OWQ2" s="742"/>
      <c r="OWR2" s="742"/>
      <c r="OWS2" s="742"/>
      <c r="OWT2" s="742"/>
      <c r="OWU2" s="742"/>
      <c r="OWV2" s="742"/>
      <c r="OWW2" s="742"/>
      <c r="OWX2" s="742"/>
      <c r="OWY2" s="742"/>
      <c r="OWZ2" s="742"/>
      <c r="OXA2" s="742"/>
      <c r="OXB2" s="742"/>
      <c r="OXC2" s="742"/>
      <c r="OXD2" s="742"/>
      <c r="OXE2" s="742"/>
      <c r="OXF2" s="742"/>
      <c r="OXG2" s="742"/>
      <c r="OXH2" s="742"/>
      <c r="OXI2" s="742"/>
      <c r="OXJ2" s="742"/>
      <c r="OXK2" s="742"/>
      <c r="OXL2" s="742"/>
      <c r="OXM2" s="742"/>
      <c r="OXN2" s="742"/>
      <c r="OXO2" s="742"/>
      <c r="OXP2" s="742"/>
      <c r="OXQ2" s="742"/>
      <c r="OXR2" s="742"/>
      <c r="OXS2" s="742"/>
      <c r="OXT2" s="742"/>
      <c r="OXU2" s="742"/>
      <c r="OXV2" s="742"/>
      <c r="OXW2" s="742"/>
      <c r="OXX2" s="742"/>
      <c r="OXY2" s="742"/>
      <c r="OXZ2" s="742"/>
      <c r="OYA2" s="742"/>
      <c r="OYB2" s="742"/>
      <c r="OYC2" s="742"/>
      <c r="OYD2" s="742"/>
      <c r="OYE2" s="742"/>
      <c r="OYF2" s="742"/>
      <c r="OYG2" s="742"/>
      <c r="OYH2" s="742"/>
      <c r="OYI2" s="742"/>
      <c r="OYJ2" s="742"/>
      <c r="OYK2" s="742"/>
      <c r="OYL2" s="742"/>
      <c r="OYM2" s="742"/>
      <c r="OYN2" s="742"/>
      <c r="OYO2" s="742"/>
      <c r="OYP2" s="742"/>
      <c r="OYQ2" s="742"/>
      <c r="OYR2" s="742"/>
      <c r="OYS2" s="742"/>
      <c r="OYT2" s="742"/>
      <c r="OYU2" s="742"/>
      <c r="OYV2" s="742"/>
      <c r="OYW2" s="742"/>
      <c r="OYX2" s="742"/>
      <c r="OYY2" s="742"/>
      <c r="OYZ2" s="742"/>
      <c r="OZA2" s="742"/>
      <c r="OZB2" s="742"/>
      <c r="OZC2" s="742"/>
      <c r="OZD2" s="742"/>
      <c r="OZE2" s="742"/>
      <c r="OZF2" s="742"/>
      <c r="OZG2" s="742"/>
      <c r="OZH2" s="742"/>
      <c r="OZI2" s="742"/>
      <c r="OZJ2" s="742"/>
      <c r="OZK2" s="742"/>
      <c r="OZL2" s="742"/>
      <c r="OZM2" s="742"/>
      <c r="OZN2" s="742"/>
      <c r="OZO2" s="742"/>
      <c r="OZP2" s="742"/>
      <c r="OZQ2" s="742"/>
      <c r="OZR2" s="742"/>
      <c r="OZS2" s="742"/>
      <c r="OZT2" s="742"/>
      <c r="OZU2" s="742"/>
      <c r="OZV2" s="742"/>
      <c r="OZW2" s="742"/>
      <c r="OZX2" s="742"/>
      <c r="OZY2" s="742"/>
      <c r="OZZ2" s="742"/>
      <c r="PAA2" s="742"/>
      <c r="PAB2" s="742"/>
      <c r="PAC2" s="742"/>
      <c r="PAD2" s="742"/>
      <c r="PAE2" s="742"/>
      <c r="PAF2" s="742"/>
      <c r="PAG2" s="742"/>
      <c r="PAH2" s="742"/>
      <c r="PAI2" s="742"/>
      <c r="PAJ2" s="742"/>
      <c r="PAK2" s="742"/>
      <c r="PAL2" s="742"/>
      <c r="PAM2" s="742"/>
      <c r="PAN2" s="742"/>
      <c r="PAO2" s="742"/>
      <c r="PAP2" s="742"/>
      <c r="PAQ2" s="742"/>
      <c r="PAR2" s="742"/>
      <c r="PAS2" s="742"/>
      <c r="PAT2" s="742"/>
      <c r="PAU2" s="742"/>
      <c r="PAV2" s="742"/>
      <c r="PAW2" s="742"/>
      <c r="PAX2" s="742"/>
      <c r="PAY2" s="742"/>
      <c r="PAZ2" s="742"/>
      <c r="PBA2" s="742"/>
      <c r="PBB2" s="742"/>
      <c r="PBC2" s="742"/>
      <c r="PBD2" s="742"/>
      <c r="PBE2" s="742"/>
      <c r="PBF2" s="742"/>
      <c r="PBG2" s="742"/>
      <c r="PBH2" s="742"/>
      <c r="PBI2" s="742"/>
      <c r="PBJ2" s="742"/>
      <c r="PBK2" s="742"/>
      <c r="PBL2" s="742"/>
      <c r="PBM2" s="742"/>
      <c r="PBN2" s="742"/>
      <c r="PBO2" s="742"/>
      <c r="PBP2" s="742"/>
      <c r="PBQ2" s="742"/>
      <c r="PBR2" s="742"/>
      <c r="PBS2" s="742"/>
      <c r="PBT2" s="742"/>
      <c r="PBU2" s="742"/>
      <c r="PBV2" s="742"/>
      <c r="PBW2" s="742"/>
      <c r="PBX2" s="742"/>
      <c r="PBY2" s="742"/>
      <c r="PBZ2" s="742"/>
      <c r="PCA2" s="742"/>
      <c r="PCB2" s="742"/>
      <c r="PCC2" s="742"/>
      <c r="PCD2" s="742"/>
      <c r="PCE2" s="742"/>
      <c r="PCF2" s="742"/>
      <c r="PCG2" s="742"/>
      <c r="PCH2" s="742"/>
      <c r="PCI2" s="742"/>
      <c r="PCJ2" s="742"/>
      <c r="PCK2" s="742"/>
      <c r="PCL2" s="742"/>
      <c r="PCM2" s="742"/>
      <c r="PCN2" s="742"/>
      <c r="PCO2" s="742"/>
      <c r="PCP2" s="742"/>
      <c r="PCQ2" s="742"/>
      <c r="PCR2" s="742"/>
      <c r="PCS2" s="742"/>
      <c r="PCT2" s="742"/>
      <c r="PCU2" s="742"/>
      <c r="PCV2" s="742"/>
      <c r="PCW2" s="742"/>
      <c r="PCX2" s="742"/>
      <c r="PCY2" s="742"/>
      <c r="PCZ2" s="742"/>
      <c r="PDA2" s="742"/>
      <c r="PDB2" s="742"/>
      <c r="PDC2" s="742"/>
      <c r="PDD2" s="742"/>
      <c r="PDE2" s="742"/>
      <c r="PDF2" s="742"/>
      <c r="PDG2" s="742"/>
      <c r="PDH2" s="742"/>
      <c r="PDI2" s="742"/>
      <c r="PDJ2" s="742"/>
      <c r="PDK2" s="742"/>
      <c r="PDL2" s="742"/>
      <c r="PDM2" s="742"/>
      <c r="PDN2" s="742"/>
      <c r="PDO2" s="742"/>
      <c r="PDP2" s="742"/>
      <c r="PDQ2" s="742"/>
      <c r="PDR2" s="742"/>
      <c r="PDS2" s="742"/>
      <c r="PDT2" s="742"/>
      <c r="PDU2" s="742"/>
      <c r="PDV2" s="742"/>
      <c r="PDW2" s="742"/>
      <c r="PDX2" s="742"/>
      <c r="PDY2" s="742"/>
      <c r="PDZ2" s="742"/>
      <c r="PEA2" s="742"/>
      <c r="PEB2" s="742"/>
      <c r="PEC2" s="742"/>
      <c r="PED2" s="742"/>
      <c r="PEE2" s="742"/>
      <c r="PEF2" s="742"/>
      <c r="PEG2" s="742"/>
      <c r="PEH2" s="742"/>
      <c r="PEI2" s="742"/>
      <c r="PEJ2" s="742"/>
      <c r="PEK2" s="742"/>
      <c r="PEL2" s="742"/>
      <c r="PEM2" s="742"/>
      <c r="PEN2" s="742"/>
      <c r="PEO2" s="742"/>
      <c r="PEP2" s="742"/>
      <c r="PEQ2" s="742"/>
      <c r="PER2" s="742"/>
      <c r="PES2" s="742"/>
      <c r="PET2" s="742"/>
      <c r="PEU2" s="742"/>
      <c r="PEV2" s="742"/>
      <c r="PEW2" s="742"/>
      <c r="PEX2" s="742"/>
      <c r="PEY2" s="742"/>
      <c r="PEZ2" s="742"/>
      <c r="PFA2" s="742"/>
      <c r="PFB2" s="742"/>
      <c r="PFC2" s="742"/>
      <c r="PFD2" s="742"/>
      <c r="PFE2" s="742"/>
      <c r="PFF2" s="742"/>
      <c r="PFG2" s="742"/>
      <c r="PFH2" s="742"/>
      <c r="PFI2" s="742"/>
      <c r="PFJ2" s="742"/>
      <c r="PFK2" s="742"/>
      <c r="PFL2" s="742"/>
      <c r="PFM2" s="742"/>
      <c r="PFN2" s="742"/>
      <c r="PFO2" s="742"/>
      <c r="PFP2" s="742"/>
      <c r="PFQ2" s="742"/>
      <c r="PFR2" s="742"/>
      <c r="PFS2" s="742"/>
      <c r="PFT2" s="742"/>
      <c r="PFU2" s="742"/>
      <c r="PFV2" s="742"/>
      <c r="PFW2" s="742"/>
      <c r="PFX2" s="742"/>
      <c r="PFY2" s="742"/>
      <c r="PFZ2" s="742"/>
      <c r="PGA2" s="742"/>
      <c r="PGB2" s="742"/>
      <c r="PGC2" s="742"/>
      <c r="PGD2" s="742"/>
      <c r="PGE2" s="742"/>
      <c r="PGF2" s="742"/>
      <c r="PGG2" s="742"/>
      <c r="PGH2" s="742"/>
      <c r="PGI2" s="742"/>
      <c r="PGJ2" s="742"/>
      <c r="PGK2" s="742"/>
      <c r="PGL2" s="742"/>
      <c r="PGM2" s="742"/>
      <c r="PGN2" s="742"/>
      <c r="PGO2" s="742"/>
      <c r="PGP2" s="742"/>
      <c r="PGQ2" s="742"/>
      <c r="PGR2" s="742"/>
      <c r="PGS2" s="742"/>
      <c r="PGT2" s="742"/>
      <c r="PGU2" s="742"/>
      <c r="PGV2" s="742"/>
      <c r="PGW2" s="742"/>
      <c r="PGX2" s="742"/>
      <c r="PGY2" s="742"/>
      <c r="PGZ2" s="742"/>
      <c r="PHA2" s="742"/>
      <c r="PHB2" s="742"/>
      <c r="PHC2" s="742"/>
      <c r="PHD2" s="742"/>
      <c r="PHE2" s="742"/>
      <c r="PHF2" s="742"/>
      <c r="PHG2" s="742"/>
      <c r="PHH2" s="742"/>
      <c r="PHI2" s="742"/>
      <c r="PHJ2" s="742"/>
      <c r="PHK2" s="742"/>
      <c r="PHL2" s="742"/>
      <c r="PHM2" s="742"/>
      <c r="PHN2" s="742"/>
      <c r="PHO2" s="742"/>
      <c r="PHP2" s="742"/>
      <c r="PHQ2" s="742"/>
      <c r="PHR2" s="742"/>
      <c r="PHS2" s="742"/>
      <c r="PHT2" s="742"/>
      <c r="PHU2" s="742"/>
      <c r="PHV2" s="742"/>
      <c r="PHW2" s="742"/>
      <c r="PHX2" s="742"/>
      <c r="PHY2" s="742"/>
      <c r="PHZ2" s="742"/>
      <c r="PIA2" s="742"/>
      <c r="PIB2" s="742"/>
      <c r="PIC2" s="742"/>
      <c r="PID2" s="742"/>
      <c r="PIE2" s="742"/>
      <c r="PIF2" s="742"/>
      <c r="PIG2" s="742"/>
      <c r="PIH2" s="742"/>
      <c r="PII2" s="742"/>
      <c r="PIJ2" s="742"/>
      <c r="PIK2" s="742"/>
      <c r="PIL2" s="742"/>
      <c r="PIM2" s="742"/>
      <c r="PIN2" s="742"/>
      <c r="PIO2" s="742"/>
      <c r="PIP2" s="742"/>
      <c r="PIQ2" s="742"/>
      <c r="PIR2" s="742"/>
      <c r="PIS2" s="742"/>
      <c r="PIT2" s="742"/>
      <c r="PIU2" s="742"/>
      <c r="PIV2" s="742"/>
      <c r="PIW2" s="742"/>
      <c r="PIX2" s="742"/>
      <c r="PIY2" s="742"/>
      <c r="PIZ2" s="742"/>
      <c r="PJA2" s="742"/>
      <c r="PJB2" s="742"/>
      <c r="PJC2" s="742"/>
      <c r="PJD2" s="742"/>
      <c r="PJE2" s="742"/>
      <c r="PJF2" s="742"/>
      <c r="PJG2" s="742"/>
      <c r="PJH2" s="742"/>
      <c r="PJI2" s="742"/>
      <c r="PJJ2" s="742"/>
      <c r="PJK2" s="742"/>
      <c r="PJL2" s="742"/>
      <c r="PJM2" s="742"/>
      <c r="PJN2" s="742"/>
      <c r="PJO2" s="742"/>
      <c r="PJP2" s="742"/>
      <c r="PJQ2" s="742"/>
      <c r="PJR2" s="742"/>
      <c r="PJS2" s="742"/>
      <c r="PJT2" s="742"/>
      <c r="PJU2" s="742"/>
      <c r="PJV2" s="742"/>
      <c r="PJW2" s="742"/>
      <c r="PJX2" s="742"/>
      <c r="PJY2" s="742"/>
      <c r="PJZ2" s="742"/>
      <c r="PKA2" s="742"/>
      <c r="PKB2" s="742"/>
      <c r="PKC2" s="742"/>
      <c r="PKD2" s="742"/>
      <c r="PKE2" s="742"/>
      <c r="PKF2" s="742"/>
      <c r="PKG2" s="742"/>
      <c r="PKH2" s="742"/>
      <c r="PKI2" s="742"/>
      <c r="PKJ2" s="742"/>
      <c r="PKK2" s="742"/>
      <c r="PKL2" s="742"/>
      <c r="PKM2" s="742"/>
      <c r="PKN2" s="742"/>
      <c r="PKO2" s="742"/>
      <c r="PKP2" s="742"/>
      <c r="PKQ2" s="742"/>
      <c r="PKR2" s="742"/>
      <c r="PKS2" s="742"/>
      <c r="PKT2" s="742"/>
      <c r="PKU2" s="742"/>
      <c r="PKV2" s="742"/>
      <c r="PKW2" s="742"/>
      <c r="PKX2" s="742"/>
      <c r="PKY2" s="742"/>
      <c r="PKZ2" s="742"/>
      <c r="PLA2" s="742"/>
      <c r="PLB2" s="742"/>
      <c r="PLC2" s="742"/>
      <c r="PLD2" s="742"/>
      <c r="PLE2" s="742"/>
      <c r="PLF2" s="742"/>
      <c r="PLG2" s="742"/>
      <c r="PLH2" s="742"/>
      <c r="PLI2" s="742"/>
      <c r="PLJ2" s="742"/>
      <c r="PLK2" s="742"/>
      <c r="PLL2" s="742"/>
      <c r="PLM2" s="742"/>
      <c r="PLN2" s="742"/>
      <c r="PLO2" s="742"/>
      <c r="PLP2" s="742"/>
      <c r="PLQ2" s="742"/>
      <c r="PLR2" s="742"/>
      <c r="PLS2" s="742"/>
      <c r="PLT2" s="742"/>
      <c r="PLU2" s="742"/>
      <c r="PLV2" s="742"/>
      <c r="PLW2" s="742"/>
      <c r="PLX2" s="742"/>
      <c r="PLY2" s="742"/>
      <c r="PLZ2" s="742"/>
      <c r="PMA2" s="742"/>
      <c r="PMB2" s="742"/>
      <c r="PMC2" s="742"/>
      <c r="PMD2" s="742"/>
      <c r="PME2" s="742"/>
      <c r="PMF2" s="742"/>
      <c r="PMG2" s="742"/>
      <c r="PMH2" s="742"/>
      <c r="PMI2" s="742"/>
      <c r="PMJ2" s="742"/>
      <c r="PMK2" s="742"/>
      <c r="PML2" s="742"/>
      <c r="PMM2" s="742"/>
      <c r="PMN2" s="742"/>
      <c r="PMO2" s="742"/>
      <c r="PMP2" s="742"/>
      <c r="PMQ2" s="742"/>
      <c r="PMR2" s="742"/>
      <c r="PMS2" s="742"/>
      <c r="PMT2" s="742"/>
      <c r="PMU2" s="742"/>
      <c r="PMV2" s="742"/>
      <c r="PMW2" s="742"/>
      <c r="PMX2" s="742"/>
      <c r="PMY2" s="742"/>
      <c r="PMZ2" s="742"/>
      <c r="PNA2" s="742"/>
      <c r="PNB2" s="742"/>
      <c r="PNC2" s="742"/>
      <c r="PND2" s="742"/>
      <c r="PNE2" s="742"/>
      <c r="PNF2" s="742"/>
      <c r="PNG2" s="742"/>
      <c r="PNH2" s="742"/>
      <c r="PNI2" s="742"/>
      <c r="PNJ2" s="742"/>
      <c r="PNK2" s="742"/>
      <c r="PNL2" s="742"/>
      <c r="PNM2" s="742"/>
      <c r="PNN2" s="742"/>
      <c r="PNO2" s="742"/>
      <c r="PNP2" s="742"/>
      <c r="PNQ2" s="742"/>
      <c r="PNR2" s="742"/>
      <c r="PNS2" s="742"/>
      <c r="PNT2" s="742"/>
      <c r="PNU2" s="742"/>
      <c r="PNV2" s="742"/>
      <c r="PNW2" s="742"/>
      <c r="PNX2" s="742"/>
      <c r="PNY2" s="742"/>
      <c r="PNZ2" s="742"/>
      <c r="POA2" s="742"/>
      <c r="POB2" s="742"/>
      <c r="POC2" s="742"/>
      <c r="POD2" s="742"/>
      <c r="POE2" s="742"/>
      <c r="POF2" s="742"/>
      <c r="POG2" s="742"/>
      <c r="POH2" s="742"/>
      <c r="POI2" s="742"/>
      <c r="POJ2" s="742"/>
      <c r="POK2" s="742"/>
      <c r="POL2" s="742"/>
      <c r="POM2" s="742"/>
      <c r="PON2" s="742"/>
      <c r="POO2" s="742"/>
      <c r="POP2" s="742"/>
      <c r="POQ2" s="742"/>
      <c r="POR2" s="742"/>
      <c r="POS2" s="742"/>
      <c r="POT2" s="742"/>
      <c r="POU2" s="742"/>
      <c r="POV2" s="742"/>
      <c r="POW2" s="742"/>
      <c r="POX2" s="742"/>
      <c r="POY2" s="742"/>
      <c r="POZ2" s="742"/>
      <c r="PPA2" s="742"/>
      <c r="PPB2" s="742"/>
      <c r="PPC2" s="742"/>
      <c r="PPD2" s="742"/>
      <c r="PPE2" s="742"/>
      <c r="PPF2" s="742"/>
      <c r="PPG2" s="742"/>
      <c r="PPH2" s="742"/>
      <c r="PPI2" s="742"/>
      <c r="PPJ2" s="742"/>
      <c r="PPK2" s="742"/>
      <c r="PPL2" s="742"/>
      <c r="PPM2" s="742"/>
      <c r="PPN2" s="742"/>
      <c r="PPO2" s="742"/>
      <c r="PPP2" s="742"/>
      <c r="PPQ2" s="742"/>
      <c r="PPR2" s="742"/>
      <c r="PPS2" s="742"/>
      <c r="PPT2" s="742"/>
      <c r="PPU2" s="742"/>
      <c r="PPV2" s="742"/>
      <c r="PPW2" s="742"/>
      <c r="PPX2" s="742"/>
      <c r="PPY2" s="742"/>
      <c r="PPZ2" s="742"/>
      <c r="PQA2" s="742"/>
      <c r="PQB2" s="742"/>
      <c r="PQC2" s="742"/>
      <c r="PQD2" s="742"/>
      <c r="PQE2" s="742"/>
      <c r="PQF2" s="742"/>
      <c r="PQG2" s="742"/>
      <c r="PQH2" s="742"/>
      <c r="PQI2" s="742"/>
      <c r="PQJ2" s="742"/>
      <c r="PQK2" s="742"/>
      <c r="PQL2" s="742"/>
      <c r="PQM2" s="742"/>
      <c r="PQN2" s="742"/>
      <c r="PQO2" s="742"/>
      <c r="PQP2" s="742"/>
      <c r="PQQ2" s="742"/>
      <c r="PQR2" s="742"/>
      <c r="PQS2" s="742"/>
      <c r="PQT2" s="742"/>
      <c r="PQU2" s="742"/>
      <c r="PQV2" s="742"/>
      <c r="PQW2" s="742"/>
      <c r="PQX2" s="742"/>
      <c r="PQY2" s="742"/>
      <c r="PQZ2" s="742"/>
      <c r="PRA2" s="742"/>
      <c r="PRB2" s="742"/>
      <c r="PRC2" s="742"/>
      <c r="PRD2" s="742"/>
      <c r="PRE2" s="742"/>
      <c r="PRF2" s="742"/>
      <c r="PRG2" s="742"/>
      <c r="PRH2" s="742"/>
      <c r="PRI2" s="742"/>
      <c r="PRJ2" s="742"/>
      <c r="PRK2" s="742"/>
      <c r="PRL2" s="742"/>
      <c r="PRM2" s="742"/>
      <c r="PRN2" s="742"/>
      <c r="PRO2" s="742"/>
      <c r="PRP2" s="742"/>
      <c r="PRQ2" s="742"/>
      <c r="PRR2" s="742"/>
      <c r="PRS2" s="742"/>
      <c r="PRT2" s="742"/>
      <c r="PRU2" s="742"/>
      <c r="PRV2" s="742"/>
      <c r="PRW2" s="742"/>
      <c r="PRX2" s="742"/>
      <c r="PRY2" s="742"/>
      <c r="PRZ2" s="742"/>
      <c r="PSA2" s="742"/>
      <c r="PSB2" s="742"/>
      <c r="PSC2" s="742"/>
      <c r="PSD2" s="742"/>
      <c r="PSE2" s="742"/>
      <c r="PSF2" s="742"/>
      <c r="PSG2" s="742"/>
      <c r="PSH2" s="742"/>
      <c r="PSI2" s="742"/>
      <c r="PSJ2" s="742"/>
      <c r="PSK2" s="742"/>
      <c r="PSL2" s="742"/>
      <c r="PSM2" s="742"/>
      <c r="PSN2" s="742"/>
      <c r="PSO2" s="742"/>
      <c r="PSP2" s="742"/>
      <c r="PSQ2" s="742"/>
      <c r="PSR2" s="742"/>
      <c r="PSS2" s="742"/>
      <c r="PST2" s="742"/>
      <c r="PSU2" s="742"/>
      <c r="PSV2" s="742"/>
      <c r="PSW2" s="742"/>
      <c r="PSX2" s="742"/>
      <c r="PSY2" s="742"/>
      <c r="PSZ2" s="742"/>
      <c r="PTA2" s="742"/>
      <c r="PTB2" s="742"/>
      <c r="PTC2" s="742"/>
      <c r="PTD2" s="742"/>
      <c r="PTE2" s="742"/>
      <c r="PTF2" s="742"/>
      <c r="PTG2" s="742"/>
      <c r="PTH2" s="742"/>
      <c r="PTI2" s="742"/>
      <c r="PTJ2" s="742"/>
      <c r="PTK2" s="742"/>
      <c r="PTL2" s="742"/>
      <c r="PTM2" s="742"/>
      <c r="PTN2" s="742"/>
      <c r="PTO2" s="742"/>
      <c r="PTP2" s="742"/>
      <c r="PTQ2" s="742"/>
      <c r="PTR2" s="742"/>
      <c r="PTS2" s="742"/>
      <c r="PTT2" s="742"/>
      <c r="PTU2" s="742"/>
      <c r="PTV2" s="742"/>
      <c r="PTW2" s="742"/>
      <c r="PTX2" s="742"/>
      <c r="PTY2" s="742"/>
      <c r="PTZ2" s="742"/>
      <c r="PUA2" s="742"/>
      <c r="PUB2" s="742"/>
      <c r="PUC2" s="742"/>
      <c r="PUD2" s="742"/>
      <c r="PUE2" s="742"/>
      <c r="PUF2" s="742"/>
      <c r="PUG2" s="742"/>
      <c r="PUH2" s="742"/>
      <c r="PUI2" s="742"/>
      <c r="PUJ2" s="742"/>
      <c r="PUK2" s="742"/>
      <c r="PUL2" s="742"/>
      <c r="PUM2" s="742"/>
      <c r="PUN2" s="742"/>
      <c r="PUO2" s="742"/>
      <c r="PUP2" s="742"/>
      <c r="PUQ2" s="742"/>
      <c r="PUR2" s="742"/>
      <c r="PUS2" s="742"/>
      <c r="PUT2" s="742"/>
      <c r="PUU2" s="742"/>
      <c r="PUV2" s="742"/>
      <c r="PUW2" s="742"/>
      <c r="PUX2" s="742"/>
      <c r="PUY2" s="742"/>
      <c r="PUZ2" s="742"/>
      <c r="PVA2" s="742"/>
      <c r="PVB2" s="742"/>
      <c r="PVC2" s="742"/>
      <c r="PVD2" s="742"/>
      <c r="PVE2" s="742"/>
      <c r="PVF2" s="742"/>
      <c r="PVG2" s="742"/>
      <c r="PVH2" s="742"/>
      <c r="PVI2" s="742"/>
      <c r="PVJ2" s="742"/>
      <c r="PVK2" s="742"/>
      <c r="PVL2" s="742"/>
      <c r="PVM2" s="742"/>
      <c r="PVN2" s="742"/>
      <c r="PVO2" s="742"/>
      <c r="PVP2" s="742"/>
      <c r="PVQ2" s="742"/>
      <c r="PVR2" s="742"/>
      <c r="PVS2" s="742"/>
      <c r="PVT2" s="742"/>
      <c r="PVU2" s="742"/>
      <c r="PVV2" s="742"/>
      <c r="PVW2" s="742"/>
      <c r="PVX2" s="742"/>
      <c r="PVY2" s="742"/>
      <c r="PVZ2" s="742"/>
      <c r="PWA2" s="742"/>
      <c r="PWB2" s="742"/>
      <c r="PWC2" s="742"/>
      <c r="PWD2" s="742"/>
      <c r="PWE2" s="742"/>
      <c r="PWF2" s="742"/>
      <c r="PWG2" s="742"/>
      <c r="PWH2" s="742"/>
      <c r="PWI2" s="742"/>
      <c r="PWJ2" s="742"/>
      <c r="PWK2" s="742"/>
      <c r="PWL2" s="742"/>
      <c r="PWM2" s="742"/>
      <c r="PWN2" s="742"/>
      <c r="PWO2" s="742"/>
      <c r="PWP2" s="742"/>
      <c r="PWQ2" s="742"/>
      <c r="PWR2" s="742"/>
      <c r="PWS2" s="742"/>
      <c r="PWT2" s="742"/>
      <c r="PWU2" s="742"/>
      <c r="PWV2" s="742"/>
      <c r="PWW2" s="742"/>
      <c r="PWX2" s="742"/>
      <c r="PWY2" s="742"/>
      <c r="PWZ2" s="742"/>
      <c r="PXA2" s="742"/>
      <c r="PXB2" s="742"/>
      <c r="PXC2" s="742"/>
      <c r="PXD2" s="742"/>
      <c r="PXE2" s="742"/>
      <c r="PXF2" s="742"/>
      <c r="PXG2" s="742"/>
      <c r="PXH2" s="742"/>
      <c r="PXI2" s="742"/>
      <c r="PXJ2" s="742"/>
      <c r="PXK2" s="742"/>
      <c r="PXL2" s="742"/>
      <c r="PXM2" s="742"/>
      <c r="PXN2" s="742"/>
      <c r="PXO2" s="742"/>
      <c r="PXP2" s="742"/>
      <c r="PXQ2" s="742"/>
      <c r="PXR2" s="742"/>
      <c r="PXS2" s="742"/>
      <c r="PXT2" s="742"/>
      <c r="PXU2" s="742"/>
      <c r="PXV2" s="742"/>
      <c r="PXW2" s="742"/>
      <c r="PXX2" s="742"/>
      <c r="PXY2" s="742"/>
      <c r="PXZ2" s="742"/>
      <c r="PYA2" s="742"/>
      <c r="PYB2" s="742"/>
      <c r="PYC2" s="742"/>
      <c r="PYD2" s="742"/>
      <c r="PYE2" s="742"/>
      <c r="PYF2" s="742"/>
      <c r="PYG2" s="742"/>
      <c r="PYH2" s="742"/>
      <c r="PYI2" s="742"/>
      <c r="PYJ2" s="742"/>
      <c r="PYK2" s="742"/>
      <c r="PYL2" s="742"/>
      <c r="PYM2" s="742"/>
      <c r="PYN2" s="742"/>
      <c r="PYO2" s="742"/>
      <c r="PYP2" s="742"/>
      <c r="PYQ2" s="742"/>
      <c r="PYR2" s="742"/>
      <c r="PYS2" s="742"/>
      <c r="PYT2" s="742"/>
      <c r="PYU2" s="742"/>
      <c r="PYV2" s="742"/>
      <c r="PYW2" s="742"/>
      <c r="PYX2" s="742"/>
      <c r="PYY2" s="742"/>
      <c r="PYZ2" s="742"/>
      <c r="PZA2" s="742"/>
      <c r="PZB2" s="742"/>
      <c r="PZC2" s="742"/>
      <c r="PZD2" s="742"/>
      <c r="PZE2" s="742"/>
      <c r="PZF2" s="742"/>
      <c r="PZG2" s="742"/>
      <c r="PZH2" s="742"/>
      <c r="PZI2" s="742"/>
      <c r="PZJ2" s="742"/>
      <c r="PZK2" s="742"/>
      <c r="PZL2" s="742"/>
      <c r="PZM2" s="742"/>
      <c r="PZN2" s="742"/>
      <c r="PZO2" s="742"/>
      <c r="PZP2" s="742"/>
      <c r="PZQ2" s="742"/>
      <c r="PZR2" s="742"/>
      <c r="PZS2" s="742"/>
      <c r="PZT2" s="742"/>
      <c r="PZU2" s="742"/>
      <c r="PZV2" s="742"/>
      <c r="PZW2" s="742"/>
      <c r="PZX2" s="742"/>
      <c r="PZY2" s="742"/>
      <c r="PZZ2" s="742"/>
      <c r="QAA2" s="742"/>
      <c r="QAB2" s="742"/>
      <c r="QAC2" s="742"/>
      <c r="QAD2" s="742"/>
      <c r="QAE2" s="742"/>
      <c r="QAF2" s="742"/>
      <c r="QAG2" s="742"/>
      <c r="QAH2" s="742"/>
      <c r="QAI2" s="742"/>
      <c r="QAJ2" s="742"/>
      <c r="QAK2" s="742"/>
      <c r="QAL2" s="742"/>
      <c r="QAM2" s="742"/>
      <c r="QAN2" s="742"/>
      <c r="QAO2" s="742"/>
      <c r="QAP2" s="742"/>
      <c r="QAQ2" s="742"/>
      <c r="QAR2" s="742"/>
      <c r="QAS2" s="742"/>
      <c r="QAT2" s="742"/>
      <c r="QAU2" s="742"/>
      <c r="QAV2" s="742"/>
      <c r="QAW2" s="742"/>
      <c r="QAX2" s="742"/>
      <c r="QAY2" s="742"/>
      <c r="QAZ2" s="742"/>
      <c r="QBA2" s="742"/>
      <c r="QBB2" s="742"/>
      <c r="QBC2" s="742"/>
      <c r="QBD2" s="742"/>
      <c r="QBE2" s="742"/>
      <c r="QBF2" s="742"/>
      <c r="QBG2" s="742"/>
      <c r="QBH2" s="742"/>
      <c r="QBI2" s="742"/>
      <c r="QBJ2" s="742"/>
      <c r="QBK2" s="742"/>
      <c r="QBL2" s="742"/>
      <c r="QBM2" s="742"/>
      <c r="QBN2" s="742"/>
      <c r="QBO2" s="742"/>
      <c r="QBP2" s="742"/>
      <c r="QBQ2" s="742"/>
      <c r="QBR2" s="742"/>
      <c r="QBS2" s="742"/>
      <c r="QBT2" s="742"/>
      <c r="QBU2" s="742"/>
      <c r="QBV2" s="742"/>
      <c r="QBW2" s="742"/>
      <c r="QBX2" s="742"/>
      <c r="QBY2" s="742"/>
      <c r="QBZ2" s="742"/>
      <c r="QCA2" s="742"/>
      <c r="QCB2" s="742"/>
      <c r="QCC2" s="742"/>
      <c r="QCD2" s="742"/>
      <c r="QCE2" s="742"/>
      <c r="QCF2" s="742"/>
      <c r="QCG2" s="742"/>
      <c r="QCH2" s="742"/>
      <c r="QCI2" s="742"/>
      <c r="QCJ2" s="742"/>
      <c r="QCK2" s="742"/>
      <c r="QCL2" s="742"/>
      <c r="QCM2" s="742"/>
      <c r="QCN2" s="742"/>
      <c r="QCO2" s="742"/>
      <c r="QCP2" s="742"/>
      <c r="QCQ2" s="742"/>
      <c r="QCR2" s="742"/>
      <c r="QCS2" s="742"/>
      <c r="QCT2" s="742"/>
      <c r="QCU2" s="742"/>
      <c r="QCV2" s="742"/>
      <c r="QCW2" s="742"/>
      <c r="QCX2" s="742"/>
      <c r="QCY2" s="742"/>
      <c r="QCZ2" s="742"/>
      <c r="QDA2" s="742"/>
      <c r="QDB2" s="742"/>
      <c r="QDC2" s="742"/>
      <c r="QDD2" s="742"/>
      <c r="QDE2" s="742"/>
      <c r="QDF2" s="742"/>
      <c r="QDG2" s="742"/>
      <c r="QDH2" s="742"/>
      <c r="QDI2" s="742"/>
      <c r="QDJ2" s="742"/>
      <c r="QDK2" s="742"/>
      <c r="QDL2" s="742"/>
      <c r="QDM2" s="742"/>
      <c r="QDN2" s="742"/>
      <c r="QDO2" s="742"/>
      <c r="QDP2" s="742"/>
      <c r="QDQ2" s="742"/>
      <c r="QDR2" s="742"/>
      <c r="QDS2" s="742"/>
      <c r="QDT2" s="742"/>
      <c r="QDU2" s="742"/>
      <c r="QDV2" s="742"/>
      <c r="QDW2" s="742"/>
      <c r="QDX2" s="742"/>
      <c r="QDY2" s="742"/>
      <c r="QDZ2" s="742"/>
      <c r="QEA2" s="742"/>
      <c r="QEB2" s="742"/>
      <c r="QEC2" s="742"/>
      <c r="QED2" s="742"/>
      <c r="QEE2" s="742"/>
      <c r="QEF2" s="742"/>
      <c r="QEG2" s="742"/>
      <c r="QEH2" s="742"/>
      <c r="QEI2" s="742"/>
      <c r="QEJ2" s="742"/>
      <c r="QEK2" s="742"/>
      <c r="QEL2" s="742"/>
      <c r="QEM2" s="742"/>
      <c r="QEN2" s="742"/>
      <c r="QEO2" s="742"/>
      <c r="QEP2" s="742"/>
      <c r="QEQ2" s="742"/>
      <c r="QER2" s="742"/>
      <c r="QES2" s="742"/>
      <c r="QET2" s="742"/>
      <c r="QEU2" s="742"/>
      <c r="QEV2" s="742"/>
      <c r="QEW2" s="742"/>
      <c r="QEX2" s="742"/>
      <c r="QEY2" s="742"/>
      <c r="QEZ2" s="742"/>
      <c r="QFA2" s="742"/>
      <c r="QFB2" s="742"/>
      <c r="QFC2" s="742"/>
      <c r="QFD2" s="742"/>
      <c r="QFE2" s="742"/>
      <c r="QFF2" s="742"/>
      <c r="QFG2" s="742"/>
      <c r="QFH2" s="742"/>
      <c r="QFI2" s="742"/>
      <c r="QFJ2" s="742"/>
      <c r="QFK2" s="742"/>
      <c r="QFL2" s="742"/>
      <c r="QFM2" s="742"/>
      <c r="QFN2" s="742"/>
      <c r="QFO2" s="742"/>
      <c r="QFP2" s="742"/>
      <c r="QFQ2" s="742"/>
      <c r="QFR2" s="742"/>
      <c r="QFS2" s="742"/>
      <c r="QFT2" s="742"/>
      <c r="QFU2" s="742"/>
      <c r="QFV2" s="742"/>
      <c r="QFW2" s="742"/>
      <c r="QFX2" s="742"/>
      <c r="QFY2" s="742"/>
      <c r="QFZ2" s="742"/>
      <c r="QGA2" s="742"/>
      <c r="QGB2" s="742"/>
      <c r="QGC2" s="742"/>
      <c r="QGD2" s="742"/>
      <c r="QGE2" s="742"/>
      <c r="QGF2" s="742"/>
      <c r="QGG2" s="742"/>
      <c r="QGH2" s="742"/>
      <c r="QGI2" s="742"/>
      <c r="QGJ2" s="742"/>
      <c r="QGK2" s="742"/>
      <c r="QGL2" s="742"/>
      <c r="QGM2" s="742"/>
      <c r="QGN2" s="742"/>
      <c r="QGO2" s="742"/>
      <c r="QGP2" s="742"/>
      <c r="QGQ2" s="742"/>
      <c r="QGR2" s="742"/>
      <c r="QGS2" s="742"/>
      <c r="QGT2" s="742"/>
      <c r="QGU2" s="742"/>
      <c r="QGV2" s="742"/>
      <c r="QGW2" s="742"/>
      <c r="QGX2" s="742"/>
      <c r="QGY2" s="742"/>
      <c r="QGZ2" s="742"/>
      <c r="QHA2" s="742"/>
      <c r="QHB2" s="742"/>
      <c r="QHC2" s="742"/>
      <c r="QHD2" s="742"/>
      <c r="QHE2" s="742"/>
      <c r="QHF2" s="742"/>
      <c r="QHG2" s="742"/>
      <c r="QHH2" s="742"/>
      <c r="QHI2" s="742"/>
      <c r="QHJ2" s="742"/>
      <c r="QHK2" s="742"/>
      <c r="QHL2" s="742"/>
      <c r="QHM2" s="742"/>
      <c r="QHN2" s="742"/>
      <c r="QHO2" s="742"/>
      <c r="QHP2" s="742"/>
      <c r="QHQ2" s="742"/>
      <c r="QHR2" s="742"/>
      <c r="QHS2" s="742"/>
      <c r="QHT2" s="742"/>
      <c r="QHU2" s="742"/>
      <c r="QHV2" s="742"/>
      <c r="QHW2" s="742"/>
      <c r="QHX2" s="742"/>
      <c r="QHY2" s="742"/>
      <c r="QHZ2" s="742"/>
      <c r="QIA2" s="742"/>
      <c r="QIB2" s="742"/>
      <c r="QIC2" s="742"/>
      <c r="QID2" s="742"/>
      <c r="QIE2" s="742"/>
      <c r="QIF2" s="742"/>
      <c r="QIG2" s="742"/>
      <c r="QIH2" s="742"/>
      <c r="QII2" s="742"/>
      <c r="QIJ2" s="742"/>
      <c r="QIK2" s="742"/>
      <c r="QIL2" s="742"/>
      <c r="QIM2" s="742"/>
      <c r="QIN2" s="742"/>
      <c r="QIO2" s="742"/>
      <c r="QIP2" s="742"/>
      <c r="QIQ2" s="742"/>
      <c r="QIR2" s="742"/>
      <c r="QIS2" s="742"/>
      <c r="QIT2" s="742"/>
      <c r="QIU2" s="742"/>
      <c r="QIV2" s="742"/>
      <c r="QIW2" s="742"/>
      <c r="QIX2" s="742"/>
      <c r="QIY2" s="742"/>
      <c r="QIZ2" s="742"/>
      <c r="QJA2" s="742"/>
      <c r="QJB2" s="742"/>
      <c r="QJC2" s="742"/>
      <c r="QJD2" s="742"/>
      <c r="QJE2" s="742"/>
      <c r="QJF2" s="742"/>
      <c r="QJG2" s="742"/>
      <c r="QJH2" s="742"/>
      <c r="QJI2" s="742"/>
      <c r="QJJ2" s="742"/>
      <c r="QJK2" s="742"/>
      <c r="QJL2" s="742"/>
      <c r="QJM2" s="742"/>
      <c r="QJN2" s="742"/>
      <c r="QJO2" s="742"/>
      <c r="QJP2" s="742"/>
      <c r="QJQ2" s="742"/>
      <c r="QJR2" s="742"/>
      <c r="QJS2" s="742"/>
      <c r="QJT2" s="742"/>
      <c r="QJU2" s="742"/>
      <c r="QJV2" s="742"/>
      <c r="QJW2" s="742"/>
      <c r="QJX2" s="742"/>
      <c r="QJY2" s="742"/>
      <c r="QJZ2" s="742"/>
      <c r="QKA2" s="742"/>
      <c r="QKB2" s="742"/>
      <c r="QKC2" s="742"/>
      <c r="QKD2" s="742"/>
      <c r="QKE2" s="742"/>
      <c r="QKF2" s="742"/>
      <c r="QKG2" s="742"/>
      <c r="QKH2" s="742"/>
      <c r="QKI2" s="742"/>
      <c r="QKJ2" s="742"/>
      <c r="QKK2" s="742"/>
      <c r="QKL2" s="742"/>
      <c r="QKM2" s="742"/>
      <c r="QKN2" s="742"/>
      <c r="QKO2" s="742"/>
      <c r="QKP2" s="742"/>
      <c r="QKQ2" s="742"/>
      <c r="QKR2" s="742"/>
      <c r="QKS2" s="742"/>
      <c r="QKT2" s="742"/>
      <c r="QKU2" s="742"/>
      <c r="QKV2" s="742"/>
      <c r="QKW2" s="742"/>
      <c r="QKX2" s="742"/>
      <c r="QKY2" s="742"/>
      <c r="QKZ2" s="742"/>
      <c r="QLA2" s="742"/>
      <c r="QLB2" s="742"/>
      <c r="QLC2" s="742"/>
      <c r="QLD2" s="742"/>
      <c r="QLE2" s="742"/>
      <c r="QLF2" s="742"/>
      <c r="QLG2" s="742"/>
      <c r="QLH2" s="742"/>
      <c r="QLI2" s="742"/>
      <c r="QLJ2" s="742"/>
      <c r="QLK2" s="742"/>
      <c r="QLL2" s="742"/>
      <c r="QLM2" s="742"/>
      <c r="QLN2" s="742"/>
      <c r="QLO2" s="742"/>
      <c r="QLP2" s="742"/>
      <c r="QLQ2" s="742"/>
      <c r="QLR2" s="742"/>
      <c r="QLS2" s="742"/>
      <c r="QLT2" s="742"/>
      <c r="QLU2" s="742"/>
      <c r="QLV2" s="742"/>
      <c r="QLW2" s="742"/>
      <c r="QLX2" s="742"/>
      <c r="QLY2" s="742"/>
      <c r="QLZ2" s="742"/>
      <c r="QMA2" s="742"/>
      <c r="QMB2" s="742"/>
      <c r="QMC2" s="742"/>
      <c r="QMD2" s="742"/>
      <c r="QME2" s="742"/>
      <c r="QMF2" s="742"/>
      <c r="QMG2" s="742"/>
      <c r="QMH2" s="742"/>
      <c r="QMI2" s="742"/>
      <c r="QMJ2" s="742"/>
      <c r="QMK2" s="742"/>
      <c r="QML2" s="742"/>
      <c r="QMM2" s="742"/>
      <c r="QMN2" s="742"/>
      <c r="QMO2" s="742"/>
      <c r="QMP2" s="742"/>
      <c r="QMQ2" s="742"/>
      <c r="QMR2" s="742"/>
      <c r="QMS2" s="742"/>
      <c r="QMT2" s="742"/>
      <c r="QMU2" s="742"/>
      <c r="QMV2" s="742"/>
      <c r="QMW2" s="742"/>
      <c r="QMX2" s="742"/>
      <c r="QMY2" s="742"/>
      <c r="QMZ2" s="742"/>
      <c r="QNA2" s="742"/>
      <c r="QNB2" s="742"/>
      <c r="QNC2" s="742"/>
      <c r="QND2" s="742"/>
      <c r="QNE2" s="742"/>
      <c r="QNF2" s="742"/>
      <c r="QNG2" s="742"/>
      <c r="QNH2" s="742"/>
      <c r="QNI2" s="742"/>
      <c r="QNJ2" s="742"/>
      <c r="QNK2" s="742"/>
      <c r="QNL2" s="742"/>
      <c r="QNM2" s="742"/>
      <c r="QNN2" s="742"/>
      <c r="QNO2" s="742"/>
      <c r="QNP2" s="742"/>
      <c r="QNQ2" s="742"/>
      <c r="QNR2" s="742"/>
      <c r="QNS2" s="742"/>
      <c r="QNT2" s="742"/>
      <c r="QNU2" s="742"/>
      <c r="QNV2" s="742"/>
      <c r="QNW2" s="742"/>
      <c r="QNX2" s="742"/>
      <c r="QNY2" s="742"/>
      <c r="QNZ2" s="742"/>
      <c r="QOA2" s="742"/>
      <c r="QOB2" s="742"/>
      <c r="QOC2" s="742"/>
      <c r="QOD2" s="742"/>
      <c r="QOE2" s="742"/>
      <c r="QOF2" s="742"/>
      <c r="QOG2" s="742"/>
      <c r="QOH2" s="742"/>
      <c r="QOI2" s="742"/>
      <c r="QOJ2" s="742"/>
      <c r="QOK2" s="742"/>
      <c r="QOL2" s="742"/>
      <c r="QOM2" s="742"/>
      <c r="QON2" s="742"/>
      <c r="QOO2" s="742"/>
      <c r="QOP2" s="742"/>
      <c r="QOQ2" s="742"/>
      <c r="QOR2" s="742"/>
      <c r="QOS2" s="742"/>
      <c r="QOT2" s="742"/>
      <c r="QOU2" s="742"/>
      <c r="QOV2" s="742"/>
      <c r="QOW2" s="742"/>
      <c r="QOX2" s="742"/>
      <c r="QOY2" s="742"/>
      <c r="QOZ2" s="742"/>
      <c r="QPA2" s="742"/>
      <c r="QPB2" s="742"/>
      <c r="QPC2" s="742"/>
      <c r="QPD2" s="742"/>
      <c r="QPE2" s="742"/>
      <c r="QPF2" s="742"/>
      <c r="QPG2" s="742"/>
      <c r="QPH2" s="742"/>
      <c r="QPI2" s="742"/>
      <c r="QPJ2" s="742"/>
      <c r="QPK2" s="742"/>
      <c r="QPL2" s="742"/>
      <c r="QPM2" s="742"/>
      <c r="QPN2" s="742"/>
      <c r="QPO2" s="742"/>
      <c r="QPP2" s="742"/>
      <c r="QPQ2" s="742"/>
      <c r="QPR2" s="742"/>
      <c r="QPS2" s="742"/>
      <c r="QPT2" s="742"/>
      <c r="QPU2" s="742"/>
      <c r="QPV2" s="742"/>
      <c r="QPW2" s="742"/>
      <c r="QPX2" s="742"/>
      <c r="QPY2" s="742"/>
      <c r="QPZ2" s="742"/>
      <c r="QQA2" s="742"/>
      <c r="QQB2" s="742"/>
      <c r="QQC2" s="742"/>
      <c r="QQD2" s="742"/>
      <c r="QQE2" s="742"/>
      <c r="QQF2" s="742"/>
      <c r="QQG2" s="742"/>
      <c r="QQH2" s="742"/>
      <c r="QQI2" s="742"/>
      <c r="QQJ2" s="742"/>
      <c r="QQK2" s="742"/>
      <c r="QQL2" s="742"/>
      <c r="QQM2" s="742"/>
      <c r="QQN2" s="742"/>
      <c r="QQO2" s="742"/>
      <c r="QQP2" s="742"/>
      <c r="QQQ2" s="742"/>
      <c r="QQR2" s="742"/>
      <c r="QQS2" s="742"/>
      <c r="QQT2" s="742"/>
      <c r="QQU2" s="742"/>
      <c r="QQV2" s="742"/>
      <c r="QQW2" s="742"/>
      <c r="QQX2" s="742"/>
      <c r="QQY2" s="742"/>
      <c r="QQZ2" s="742"/>
      <c r="QRA2" s="742"/>
      <c r="QRB2" s="742"/>
      <c r="QRC2" s="742"/>
      <c r="QRD2" s="742"/>
      <c r="QRE2" s="742"/>
      <c r="QRF2" s="742"/>
      <c r="QRG2" s="742"/>
      <c r="QRH2" s="742"/>
      <c r="QRI2" s="742"/>
      <c r="QRJ2" s="742"/>
      <c r="QRK2" s="742"/>
      <c r="QRL2" s="742"/>
      <c r="QRM2" s="742"/>
      <c r="QRN2" s="742"/>
      <c r="QRO2" s="742"/>
      <c r="QRP2" s="742"/>
      <c r="QRQ2" s="742"/>
      <c r="QRR2" s="742"/>
      <c r="QRS2" s="742"/>
      <c r="QRT2" s="742"/>
      <c r="QRU2" s="742"/>
      <c r="QRV2" s="742"/>
      <c r="QRW2" s="742"/>
      <c r="QRX2" s="742"/>
      <c r="QRY2" s="742"/>
      <c r="QRZ2" s="742"/>
      <c r="QSA2" s="742"/>
      <c r="QSB2" s="742"/>
      <c r="QSC2" s="742"/>
      <c r="QSD2" s="742"/>
      <c r="QSE2" s="742"/>
      <c r="QSF2" s="742"/>
      <c r="QSG2" s="742"/>
      <c r="QSH2" s="742"/>
      <c r="QSI2" s="742"/>
      <c r="QSJ2" s="742"/>
      <c r="QSK2" s="742"/>
      <c r="QSL2" s="742"/>
      <c r="QSM2" s="742"/>
      <c r="QSN2" s="742"/>
      <c r="QSO2" s="742"/>
      <c r="QSP2" s="742"/>
      <c r="QSQ2" s="742"/>
      <c r="QSR2" s="742"/>
      <c r="QSS2" s="742"/>
      <c r="QST2" s="742"/>
      <c r="QSU2" s="742"/>
      <c r="QSV2" s="742"/>
      <c r="QSW2" s="742"/>
      <c r="QSX2" s="742"/>
      <c r="QSY2" s="742"/>
      <c r="QSZ2" s="742"/>
      <c r="QTA2" s="742"/>
      <c r="QTB2" s="742"/>
      <c r="QTC2" s="742"/>
      <c r="QTD2" s="742"/>
      <c r="QTE2" s="742"/>
      <c r="QTF2" s="742"/>
      <c r="QTG2" s="742"/>
      <c r="QTH2" s="742"/>
      <c r="QTI2" s="742"/>
      <c r="QTJ2" s="742"/>
      <c r="QTK2" s="742"/>
      <c r="QTL2" s="742"/>
      <c r="QTM2" s="742"/>
      <c r="QTN2" s="742"/>
      <c r="QTO2" s="742"/>
      <c r="QTP2" s="742"/>
      <c r="QTQ2" s="742"/>
      <c r="QTR2" s="742"/>
      <c r="QTS2" s="742"/>
      <c r="QTT2" s="742"/>
      <c r="QTU2" s="742"/>
      <c r="QTV2" s="742"/>
      <c r="QTW2" s="742"/>
      <c r="QTX2" s="742"/>
      <c r="QTY2" s="742"/>
      <c r="QTZ2" s="742"/>
      <c r="QUA2" s="742"/>
      <c r="QUB2" s="742"/>
      <c r="QUC2" s="742"/>
      <c r="QUD2" s="742"/>
      <c r="QUE2" s="742"/>
      <c r="QUF2" s="742"/>
      <c r="QUG2" s="742"/>
      <c r="QUH2" s="742"/>
      <c r="QUI2" s="742"/>
      <c r="QUJ2" s="742"/>
      <c r="QUK2" s="742"/>
      <c r="QUL2" s="742"/>
      <c r="QUM2" s="742"/>
      <c r="QUN2" s="742"/>
      <c r="QUO2" s="742"/>
      <c r="QUP2" s="742"/>
      <c r="QUQ2" s="742"/>
      <c r="QUR2" s="742"/>
      <c r="QUS2" s="742"/>
      <c r="QUT2" s="742"/>
      <c r="QUU2" s="742"/>
      <c r="QUV2" s="742"/>
      <c r="QUW2" s="742"/>
      <c r="QUX2" s="742"/>
      <c r="QUY2" s="742"/>
      <c r="QUZ2" s="742"/>
      <c r="QVA2" s="742"/>
      <c r="QVB2" s="742"/>
      <c r="QVC2" s="742"/>
      <c r="QVD2" s="742"/>
      <c r="QVE2" s="742"/>
      <c r="QVF2" s="742"/>
      <c r="QVG2" s="742"/>
      <c r="QVH2" s="742"/>
      <c r="QVI2" s="742"/>
      <c r="QVJ2" s="742"/>
      <c r="QVK2" s="742"/>
      <c r="QVL2" s="742"/>
      <c r="QVM2" s="742"/>
      <c r="QVN2" s="742"/>
      <c r="QVO2" s="742"/>
      <c r="QVP2" s="742"/>
      <c r="QVQ2" s="742"/>
      <c r="QVR2" s="742"/>
      <c r="QVS2" s="742"/>
      <c r="QVT2" s="742"/>
      <c r="QVU2" s="742"/>
      <c r="QVV2" s="742"/>
      <c r="QVW2" s="742"/>
      <c r="QVX2" s="742"/>
      <c r="QVY2" s="742"/>
      <c r="QVZ2" s="742"/>
      <c r="QWA2" s="742"/>
      <c r="QWB2" s="742"/>
      <c r="QWC2" s="742"/>
      <c r="QWD2" s="742"/>
      <c r="QWE2" s="742"/>
      <c r="QWF2" s="742"/>
      <c r="QWG2" s="742"/>
      <c r="QWH2" s="742"/>
      <c r="QWI2" s="742"/>
      <c r="QWJ2" s="742"/>
      <c r="QWK2" s="742"/>
      <c r="QWL2" s="742"/>
      <c r="QWM2" s="742"/>
      <c r="QWN2" s="742"/>
      <c r="QWO2" s="742"/>
      <c r="QWP2" s="742"/>
      <c r="QWQ2" s="742"/>
      <c r="QWR2" s="742"/>
      <c r="QWS2" s="742"/>
      <c r="QWT2" s="742"/>
      <c r="QWU2" s="742"/>
      <c r="QWV2" s="742"/>
      <c r="QWW2" s="742"/>
      <c r="QWX2" s="742"/>
      <c r="QWY2" s="742"/>
      <c r="QWZ2" s="742"/>
      <c r="QXA2" s="742"/>
      <c r="QXB2" s="742"/>
      <c r="QXC2" s="742"/>
      <c r="QXD2" s="742"/>
      <c r="QXE2" s="742"/>
      <c r="QXF2" s="742"/>
      <c r="QXG2" s="742"/>
      <c r="QXH2" s="742"/>
      <c r="QXI2" s="742"/>
      <c r="QXJ2" s="742"/>
      <c r="QXK2" s="742"/>
      <c r="QXL2" s="742"/>
      <c r="QXM2" s="742"/>
      <c r="QXN2" s="742"/>
      <c r="QXO2" s="742"/>
      <c r="QXP2" s="742"/>
      <c r="QXQ2" s="742"/>
      <c r="QXR2" s="742"/>
      <c r="QXS2" s="742"/>
      <c r="QXT2" s="742"/>
      <c r="QXU2" s="742"/>
      <c r="QXV2" s="742"/>
      <c r="QXW2" s="742"/>
      <c r="QXX2" s="742"/>
      <c r="QXY2" s="742"/>
      <c r="QXZ2" s="742"/>
      <c r="QYA2" s="742"/>
      <c r="QYB2" s="742"/>
      <c r="QYC2" s="742"/>
      <c r="QYD2" s="742"/>
      <c r="QYE2" s="742"/>
      <c r="QYF2" s="742"/>
      <c r="QYG2" s="742"/>
      <c r="QYH2" s="742"/>
      <c r="QYI2" s="742"/>
      <c r="QYJ2" s="742"/>
      <c r="QYK2" s="742"/>
      <c r="QYL2" s="742"/>
      <c r="QYM2" s="742"/>
      <c r="QYN2" s="742"/>
      <c r="QYO2" s="742"/>
      <c r="QYP2" s="742"/>
      <c r="QYQ2" s="742"/>
      <c r="QYR2" s="742"/>
      <c r="QYS2" s="742"/>
      <c r="QYT2" s="742"/>
      <c r="QYU2" s="742"/>
      <c r="QYV2" s="742"/>
      <c r="QYW2" s="742"/>
      <c r="QYX2" s="742"/>
      <c r="QYY2" s="742"/>
      <c r="QYZ2" s="742"/>
      <c r="QZA2" s="742"/>
      <c r="QZB2" s="742"/>
      <c r="QZC2" s="742"/>
      <c r="QZD2" s="742"/>
      <c r="QZE2" s="742"/>
      <c r="QZF2" s="742"/>
      <c r="QZG2" s="742"/>
      <c r="QZH2" s="742"/>
      <c r="QZI2" s="742"/>
      <c r="QZJ2" s="742"/>
      <c r="QZK2" s="742"/>
      <c r="QZL2" s="742"/>
      <c r="QZM2" s="742"/>
      <c r="QZN2" s="742"/>
      <c r="QZO2" s="742"/>
      <c r="QZP2" s="742"/>
      <c r="QZQ2" s="742"/>
      <c r="QZR2" s="742"/>
      <c r="QZS2" s="742"/>
      <c r="QZT2" s="742"/>
      <c r="QZU2" s="742"/>
      <c r="QZV2" s="742"/>
      <c r="QZW2" s="742"/>
      <c r="QZX2" s="742"/>
      <c r="QZY2" s="742"/>
      <c r="QZZ2" s="742"/>
      <c r="RAA2" s="742"/>
      <c r="RAB2" s="742"/>
      <c r="RAC2" s="742"/>
      <c r="RAD2" s="742"/>
      <c r="RAE2" s="742"/>
      <c r="RAF2" s="742"/>
      <c r="RAG2" s="742"/>
      <c r="RAH2" s="742"/>
      <c r="RAI2" s="742"/>
      <c r="RAJ2" s="742"/>
      <c r="RAK2" s="742"/>
      <c r="RAL2" s="742"/>
      <c r="RAM2" s="742"/>
      <c r="RAN2" s="742"/>
      <c r="RAO2" s="742"/>
      <c r="RAP2" s="742"/>
      <c r="RAQ2" s="742"/>
      <c r="RAR2" s="742"/>
      <c r="RAS2" s="742"/>
      <c r="RAT2" s="742"/>
      <c r="RAU2" s="742"/>
      <c r="RAV2" s="742"/>
      <c r="RAW2" s="742"/>
      <c r="RAX2" s="742"/>
      <c r="RAY2" s="742"/>
      <c r="RAZ2" s="742"/>
      <c r="RBA2" s="742"/>
      <c r="RBB2" s="742"/>
      <c r="RBC2" s="742"/>
      <c r="RBD2" s="742"/>
      <c r="RBE2" s="742"/>
      <c r="RBF2" s="742"/>
      <c r="RBG2" s="742"/>
      <c r="RBH2" s="742"/>
      <c r="RBI2" s="742"/>
      <c r="RBJ2" s="742"/>
      <c r="RBK2" s="742"/>
      <c r="RBL2" s="742"/>
      <c r="RBM2" s="742"/>
      <c r="RBN2" s="742"/>
      <c r="RBO2" s="742"/>
      <c r="RBP2" s="742"/>
      <c r="RBQ2" s="742"/>
      <c r="RBR2" s="742"/>
      <c r="RBS2" s="742"/>
      <c r="RBT2" s="742"/>
      <c r="RBU2" s="742"/>
      <c r="RBV2" s="742"/>
      <c r="RBW2" s="742"/>
      <c r="RBX2" s="742"/>
      <c r="RBY2" s="742"/>
      <c r="RBZ2" s="742"/>
      <c r="RCA2" s="742"/>
      <c r="RCB2" s="742"/>
      <c r="RCC2" s="742"/>
      <c r="RCD2" s="742"/>
      <c r="RCE2" s="742"/>
      <c r="RCF2" s="742"/>
      <c r="RCG2" s="742"/>
      <c r="RCH2" s="742"/>
      <c r="RCI2" s="742"/>
      <c r="RCJ2" s="742"/>
      <c r="RCK2" s="742"/>
      <c r="RCL2" s="742"/>
      <c r="RCM2" s="742"/>
      <c r="RCN2" s="742"/>
      <c r="RCO2" s="742"/>
      <c r="RCP2" s="742"/>
      <c r="RCQ2" s="742"/>
      <c r="RCR2" s="742"/>
      <c r="RCS2" s="742"/>
      <c r="RCT2" s="742"/>
      <c r="RCU2" s="742"/>
      <c r="RCV2" s="742"/>
      <c r="RCW2" s="742"/>
      <c r="RCX2" s="742"/>
      <c r="RCY2" s="742"/>
      <c r="RCZ2" s="742"/>
      <c r="RDA2" s="742"/>
      <c r="RDB2" s="742"/>
      <c r="RDC2" s="742"/>
      <c r="RDD2" s="742"/>
      <c r="RDE2" s="742"/>
      <c r="RDF2" s="742"/>
      <c r="RDG2" s="742"/>
      <c r="RDH2" s="742"/>
      <c r="RDI2" s="742"/>
      <c r="RDJ2" s="742"/>
      <c r="RDK2" s="742"/>
      <c r="RDL2" s="742"/>
      <c r="RDM2" s="742"/>
      <c r="RDN2" s="742"/>
      <c r="RDO2" s="742"/>
      <c r="RDP2" s="742"/>
      <c r="RDQ2" s="742"/>
      <c r="RDR2" s="742"/>
      <c r="RDS2" s="742"/>
      <c r="RDT2" s="742"/>
      <c r="RDU2" s="742"/>
      <c r="RDV2" s="742"/>
      <c r="RDW2" s="742"/>
      <c r="RDX2" s="742"/>
      <c r="RDY2" s="742"/>
      <c r="RDZ2" s="742"/>
      <c r="REA2" s="742"/>
      <c r="REB2" s="742"/>
      <c r="REC2" s="742"/>
      <c r="RED2" s="742"/>
      <c r="REE2" s="742"/>
      <c r="REF2" s="742"/>
      <c r="REG2" s="742"/>
      <c r="REH2" s="742"/>
      <c r="REI2" s="742"/>
      <c r="REJ2" s="742"/>
      <c r="REK2" s="742"/>
      <c r="REL2" s="742"/>
      <c r="REM2" s="742"/>
      <c r="REN2" s="742"/>
      <c r="REO2" s="742"/>
      <c r="REP2" s="742"/>
      <c r="REQ2" s="742"/>
      <c r="RER2" s="742"/>
      <c r="RES2" s="742"/>
      <c r="RET2" s="742"/>
      <c r="REU2" s="742"/>
      <c r="REV2" s="742"/>
      <c r="REW2" s="742"/>
      <c r="REX2" s="742"/>
      <c r="REY2" s="742"/>
      <c r="REZ2" s="742"/>
      <c r="RFA2" s="742"/>
      <c r="RFB2" s="742"/>
      <c r="RFC2" s="742"/>
      <c r="RFD2" s="742"/>
      <c r="RFE2" s="742"/>
      <c r="RFF2" s="742"/>
      <c r="RFG2" s="742"/>
      <c r="RFH2" s="742"/>
      <c r="RFI2" s="742"/>
      <c r="RFJ2" s="742"/>
      <c r="RFK2" s="742"/>
      <c r="RFL2" s="742"/>
      <c r="RFM2" s="742"/>
      <c r="RFN2" s="742"/>
      <c r="RFO2" s="742"/>
      <c r="RFP2" s="742"/>
      <c r="RFQ2" s="742"/>
      <c r="RFR2" s="742"/>
      <c r="RFS2" s="742"/>
      <c r="RFT2" s="742"/>
      <c r="RFU2" s="742"/>
      <c r="RFV2" s="742"/>
      <c r="RFW2" s="742"/>
      <c r="RFX2" s="742"/>
      <c r="RFY2" s="742"/>
      <c r="RFZ2" s="742"/>
      <c r="RGA2" s="742"/>
      <c r="RGB2" s="742"/>
      <c r="RGC2" s="742"/>
      <c r="RGD2" s="742"/>
      <c r="RGE2" s="742"/>
      <c r="RGF2" s="742"/>
      <c r="RGG2" s="742"/>
      <c r="RGH2" s="742"/>
      <c r="RGI2" s="742"/>
      <c r="RGJ2" s="742"/>
      <c r="RGK2" s="742"/>
      <c r="RGL2" s="742"/>
      <c r="RGM2" s="742"/>
      <c r="RGN2" s="742"/>
      <c r="RGO2" s="742"/>
      <c r="RGP2" s="742"/>
      <c r="RGQ2" s="742"/>
      <c r="RGR2" s="742"/>
      <c r="RGS2" s="742"/>
      <c r="RGT2" s="742"/>
      <c r="RGU2" s="742"/>
      <c r="RGV2" s="742"/>
      <c r="RGW2" s="742"/>
      <c r="RGX2" s="742"/>
      <c r="RGY2" s="742"/>
      <c r="RGZ2" s="742"/>
      <c r="RHA2" s="742"/>
      <c r="RHB2" s="742"/>
      <c r="RHC2" s="742"/>
      <c r="RHD2" s="742"/>
      <c r="RHE2" s="742"/>
      <c r="RHF2" s="742"/>
      <c r="RHG2" s="742"/>
      <c r="RHH2" s="742"/>
      <c r="RHI2" s="742"/>
      <c r="RHJ2" s="742"/>
      <c r="RHK2" s="742"/>
      <c r="RHL2" s="742"/>
      <c r="RHM2" s="742"/>
      <c r="RHN2" s="742"/>
      <c r="RHO2" s="742"/>
      <c r="RHP2" s="742"/>
      <c r="RHQ2" s="742"/>
      <c r="RHR2" s="742"/>
      <c r="RHS2" s="742"/>
      <c r="RHT2" s="742"/>
      <c r="RHU2" s="742"/>
      <c r="RHV2" s="742"/>
      <c r="RHW2" s="742"/>
      <c r="RHX2" s="742"/>
      <c r="RHY2" s="742"/>
      <c r="RHZ2" s="742"/>
      <c r="RIA2" s="742"/>
      <c r="RIB2" s="742"/>
      <c r="RIC2" s="742"/>
      <c r="RID2" s="742"/>
      <c r="RIE2" s="742"/>
      <c r="RIF2" s="742"/>
      <c r="RIG2" s="742"/>
      <c r="RIH2" s="742"/>
      <c r="RII2" s="742"/>
      <c r="RIJ2" s="742"/>
      <c r="RIK2" s="742"/>
      <c r="RIL2" s="742"/>
      <c r="RIM2" s="742"/>
      <c r="RIN2" s="742"/>
      <c r="RIO2" s="742"/>
      <c r="RIP2" s="742"/>
      <c r="RIQ2" s="742"/>
      <c r="RIR2" s="742"/>
      <c r="RIS2" s="742"/>
      <c r="RIT2" s="742"/>
      <c r="RIU2" s="742"/>
      <c r="RIV2" s="742"/>
      <c r="RIW2" s="742"/>
      <c r="RIX2" s="742"/>
      <c r="RIY2" s="742"/>
      <c r="RIZ2" s="742"/>
      <c r="RJA2" s="742"/>
      <c r="RJB2" s="742"/>
      <c r="RJC2" s="742"/>
      <c r="RJD2" s="742"/>
      <c r="RJE2" s="742"/>
      <c r="RJF2" s="742"/>
      <c r="RJG2" s="742"/>
      <c r="RJH2" s="742"/>
      <c r="RJI2" s="742"/>
      <c r="RJJ2" s="742"/>
      <c r="RJK2" s="742"/>
      <c r="RJL2" s="742"/>
      <c r="RJM2" s="742"/>
      <c r="RJN2" s="742"/>
      <c r="RJO2" s="742"/>
      <c r="RJP2" s="742"/>
      <c r="RJQ2" s="742"/>
      <c r="RJR2" s="742"/>
      <c r="RJS2" s="742"/>
      <c r="RJT2" s="742"/>
      <c r="RJU2" s="742"/>
      <c r="RJV2" s="742"/>
      <c r="RJW2" s="742"/>
      <c r="RJX2" s="742"/>
      <c r="RJY2" s="742"/>
      <c r="RJZ2" s="742"/>
      <c r="RKA2" s="742"/>
      <c r="RKB2" s="742"/>
      <c r="RKC2" s="742"/>
      <c r="RKD2" s="742"/>
      <c r="RKE2" s="742"/>
      <c r="RKF2" s="742"/>
      <c r="RKG2" s="742"/>
      <c r="RKH2" s="742"/>
      <c r="RKI2" s="742"/>
      <c r="RKJ2" s="742"/>
      <c r="RKK2" s="742"/>
      <c r="RKL2" s="742"/>
      <c r="RKM2" s="742"/>
      <c r="RKN2" s="742"/>
      <c r="RKO2" s="742"/>
      <c r="RKP2" s="742"/>
      <c r="RKQ2" s="742"/>
      <c r="RKR2" s="742"/>
      <c r="RKS2" s="742"/>
      <c r="RKT2" s="742"/>
      <c r="RKU2" s="742"/>
      <c r="RKV2" s="742"/>
      <c r="RKW2" s="742"/>
      <c r="RKX2" s="742"/>
      <c r="RKY2" s="742"/>
      <c r="RKZ2" s="742"/>
      <c r="RLA2" s="742"/>
      <c r="RLB2" s="742"/>
      <c r="RLC2" s="742"/>
      <c r="RLD2" s="742"/>
      <c r="RLE2" s="742"/>
      <c r="RLF2" s="742"/>
      <c r="RLG2" s="742"/>
      <c r="RLH2" s="742"/>
      <c r="RLI2" s="742"/>
      <c r="RLJ2" s="742"/>
      <c r="RLK2" s="742"/>
      <c r="RLL2" s="742"/>
      <c r="RLM2" s="742"/>
      <c r="RLN2" s="742"/>
      <c r="RLO2" s="742"/>
      <c r="RLP2" s="742"/>
      <c r="RLQ2" s="742"/>
      <c r="RLR2" s="742"/>
      <c r="RLS2" s="742"/>
      <c r="RLT2" s="742"/>
      <c r="RLU2" s="742"/>
      <c r="RLV2" s="742"/>
      <c r="RLW2" s="742"/>
      <c r="RLX2" s="742"/>
      <c r="RLY2" s="742"/>
      <c r="RLZ2" s="742"/>
      <c r="RMA2" s="742"/>
      <c r="RMB2" s="742"/>
      <c r="RMC2" s="742"/>
      <c r="RMD2" s="742"/>
      <c r="RME2" s="742"/>
      <c r="RMF2" s="742"/>
      <c r="RMG2" s="742"/>
      <c r="RMH2" s="742"/>
      <c r="RMI2" s="742"/>
      <c r="RMJ2" s="742"/>
      <c r="RMK2" s="742"/>
      <c r="RML2" s="742"/>
      <c r="RMM2" s="742"/>
      <c r="RMN2" s="742"/>
      <c r="RMO2" s="742"/>
      <c r="RMP2" s="742"/>
      <c r="RMQ2" s="742"/>
      <c r="RMR2" s="742"/>
      <c r="RMS2" s="742"/>
      <c r="RMT2" s="742"/>
      <c r="RMU2" s="742"/>
      <c r="RMV2" s="742"/>
      <c r="RMW2" s="742"/>
      <c r="RMX2" s="742"/>
      <c r="RMY2" s="742"/>
      <c r="RMZ2" s="742"/>
      <c r="RNA2" s="742"/>
      <c r="RNB2" s="742"/>
      <c r="RNC2" s="742"/>
      <c r="RND2" s="742"/>
      <c r="RNE2" s="742"/>
      <c r="RNF2" s="742"/>
      <c r="RNG2" s="742"/>
      <c r="RNH2" s="742"/>
      <c r="RNI2" s="742"/>
      <c r="RNJ2" s="742"/>
      <c r="RNK2" s="742"/>
      <c r="RNL2" s="742"/>
      <c r="RNM2" s="742"/>
      <c r="RNN2" s="742"/>
      <c r="RNO2" s="742"/>
      <c r="RNP2" s="742"/>
      <c r="RNQ2" s="742"/>
      <c r="RNR2" s="742"/>
      <c r="RNS2" s="742"/>
      <c r="RNT2" s="742"/>
      <c r="RNU2" s="742"/>
      <c r="RNV2" s="742"/>
      <c r="RNW2" s="742"/>
      <c r="RNX2" s="742"/>
      <c r="RNY2" s="742"/>
      <c r="RNZ2" s="742"/>
      <c r="ROA2" s="742"/>
      <c r="ROB2" s="742"/>
      <c r="ROC2" s="742"/>
      <c r="ROD2" s="742"/>
      <c r="ROE2" s="742"/>
      <c r="ROF2" s="742"/>
      <c r="ROG2" s="742"/>
      <c r="ROH2" s="742"/>
      <c r="ROI2" s="742"/>
      <c r="ROJ2" s="742"/>
      <c r="ROK2" s="742"/>
      <c r="ROL2" s="742"/>
      <c r="ROM2" s="742"/>
      <c r="RON2" s="742"/>
      <c r="ROO2" s="742"/>
      <c r="ROP2" s="742"/>
      <c r="ROQ2" s="742"/>
      <c r="ROR2" s="742"/>
      <c r="ROS2" s="742"/>
      <c r="ROT2" s="742"/>
      <c r="ROU2" s="742"/>
      <c r="ROV2" s="742"/>
      <c r="ROW2" s="742"/>
      <c r="ROX2" s="742"/>
      <c r="ROY2" s="742"/>
      <c r="ROZ2" s="742"/>
      <c r="RPA2" s="742"/>
      <c r="RPB2" s="742"/>
      <c r="RPC2" s="742"/>
      <c r="RPD2" s="742"/>
      <c r="RPE2" s="742"/>
      <c r="RPF2" s="742"/>
      <c r="RPG2" s="742"/>
      <c r="RPH2" s="742"/>
      <c r="RPI2" s="742"/>
      <c r="RPJ2" s="742"/>
      <c r="RPK2" s="742"/>
      <c r="RPL2" s="742"/>
      <c r="RPM2" s="742"/>
      <c r="RPN2" s="742"/>
      <c r="RPO2" s="742"/>
      <c r="RPP2" s="742"/>
      <c r="RPQ2" s="742"/>
      <c r="RPR2" s="742"/>
      <c r="RPS2" s="742"/>
      <c r="RPT2" s="742"/>
      <c r="RPU2" s="742"/>
      <c r="RPV2" s="742"/>
      <c r="RPW2" s="742"/>
      <c r="RPX2" s="742"/>
      <c r="RPY2" s="742"/>
      <c r="RPZ2" s="742"/>
      <c r="RQA2" s="742"/>
      <c r="RQB2" s="742"/>
      <c r="RQC2" s="742"/>
      <c r="RQD2" s="742"/>
      <c r="RQE2" s="742"/>
      <c r="RQF2" s="742"/>
      <c r="RQG2" s="742"/>
      <c r="RQH2" s="742"/>
      <c r="RQI2" s="742"/>
      <c r="RQJ2" s="742"/>
      <c r="RQK2" s="742"/>
      <c r="RQL2" s="742"/>
      <c r="RQM2" s="742"/>
      <c r="RQN2" s="742"/>
      <c r="RQO2" s="742"/>
      <c r="RQP2" s="742"/>
      <c r="RQQ2" s="742"/>
      <c r="RQR2" s="742"/>
      <c r="RQS2" s="742"/>
      <c r="RQT2" s="742"/>
      <c r="RQU2" s="742"/>
      <c r="RQV2" s="742"/>
      <c r="RQW2" s="742"/>
      <c r="RQX2" s="742"/>
      <c r="RQY2" s="742"/>
      <c r="RQZ2" s="742"/>
      <c r="RRA2" s="742"/>
      <c r="RRB2" s="742"/>
      <c r="RRC2" s="742"/>
      <c r="RRD2" s="742"/>
      <c r="RRE2" s="742"/>
      <c r="RRF2" s="742"/>
      <c r="RRG2" s="742"/>
      <c r="RRH2" s="742"/>
      <c r="RRI2" s="742"/>
      <c r="RRJ2" s="742"/>
      <c r="RRK2" s="742"/>
      <c r="RRL2" s="742"/>
      <c r="RRM2" s="742"/>
      <c r="RRN2" s="742"/>
      <c r="RRO2" s="742"/>
      <c r="RRP2" s="742"/>
      <c r="RRQ2" s="742"/>
      <c r="RRR2" s="742"/>
      <c r="RRS2" s="742"/>
      <c r="RRT2" s="742"/>
      <c r="RRU2" s="742"/>
      <c r="RRV2" s="742"/>
      <c r="RRW2" s="742"/>
      <c r="RRX2" s="742"/>
      <c r="RRY2" s="742"/>
      <c r="RRZ2" s="742"/>
      <c r="RSA2" s="742"/>
      <c r="RSB2" s="742"/>
      <c r="RSC2" s="742"/>
      <c r="RSD2" s="742"/>
      <c r="RSE2" s="742"/>
      <c r="RSF2" s="742"/>
      <c r="RSG2" s="742"/>
      <c r="RSH2" s="742"/>
      <c r="RSI2" s="742"/>
      <c r="RSJ2" s="742"/>
      <c r="RSK2" s="742"/>
      <c r="RSL2" s="742"/>
      <c r="RSM2" s="742"/>
      <c r="RSN2" s="742"/>
      <c r="RSO2" s="742"/>
      <c r="RSP2" s="742"/>
      <c r="RSQ2" s="742"/>
      <c r="RSR2" s="742"/>
      <c r="RSS2" s="742"/>
      <c r="RST2" s="742"/>
      <c r="RSU2" s="742"/>
      <c r="RSV2" s="742"/>
      <c r="RSW2" s="742"/>
      <c r="RSX2" s="742"/>
      <c r="RSY2" s="742"/>
      <c r="RSZ2" s="742"/>
      <c r="RTA2" s="742"/>
      <c r="RTB2" s="742"/>
      <c r="RTC2" s="742"/>
      <c r="RTD2" s="742"/>
      <c r="RTE2" s="742"/>
      <c r="RTF2" s="742"/>
      <c r="RTG2" s="742"/>
      <c r="RTH2" s="742"/>
      <c r="RTI2" s="742"/>
      <c r="RTJ2" s="742"/>
      <c r="RTK2" s="742"/>
      <c r="RTL2" s="742"/>
      <c r="RTM2" s="742"/>
      <c r="RTN2" s="742"/>
      <c r="RTO2" s="742"/>
      <c r="RTP2" s="742"/>
      <c r="RTQ2" s="742"/>
      <c r="RTR2" s="742"/>
      <c r="RTS2" s="742"/>
      <c r="RTT2" s="742"/>
      <c r="RTU2" s="742"/>
      <c r="RTV2" s="742"/>
      <c r="RTW2" s="742"/>
      <c r="RTX2" s="742"/>
      <c r="RTY2" s="742"/>
      <c r="RTZ2" s="742"/>
      <c r="RUA2" s="742"/>
      <c r="RUB2" s="742"/>
      <c r="RUC2" s="742"/>
      <c r="RUD2" s="742"/>
      <c r="RUE2" s="742"/>
      <c r="RUF2" s="742"/>
      <c r="RUG2" s="742"/>
      <c r="RUH2" s="742"/>
      <c r="RUI2" s="742"/>
      <c r="RUJ2" s="742"/>
      <c r="RUK2" s="742"/>
      <c r="RUL2" s="742"/>
      <c r="RUM2" s="742"/>
      <c r="RUN2" s="742"/>
      <c r="RUO2" s="742"/>
      <c r="RUP2" s="742"/>
      <c r="RUQ2" s="742"/>
      <c r="RUR2" s="742"/>
      <c r="RUS2" s="742"/>
      <c r="RUT2" s="742"/>
      <c r="RUU2" s="742"/>
      <c r="RUV2" s="742"/>
      <c r="RUW2" s="742"/>
      <c r="RUX2" s="742"/>
      <c r="RUY2" s="742"/>
      <c r="RUZ2" s="742"/>
      <c r="RVA2" s="742"/>
      <c r="RVB2" s="742"/>
      <c r="RVC2" s="742"/>
      <c r="RVD2" s="742"/>
      <c r="RVE2" s="742"/>
      <c r="RVF2" s="742"/>
      <c r="RVG2" s="742"/>
      <c r="RVH2" s="742"/>
      <c r="RVI2" s="742"/>
      <c r="RVJ2" s="742"/>
      <c r="RVK2" s="742"/>
      <c r="RVL2" s="742"/>
      <c r="RVM2" s="742"/>
      <c r="RVN2" s="742"/>
      <c r="RVO2" s="742"/>
      <c r="RVP2" s="742"/>
      <c r="RVQ2" s="742"/>
      <c r="RVR2" s="742"/>
      <c r="RVS2" s="742"/>
      <c r="RVT2" s="742"/>
      <c r="RVU2" s="742"/>
      <c r="RVV2" s="742"/>
      <c r="RVW2" s="742"/>
      <c r="RVX2" s="742"/>
      <c r="RVY2" s="742"/>
      <c r="RVZ2" s="742"/>
      <c r="RWA2" s="742"/>
      <c r="RWB2" s="742"/>
      <c r="RWC2" s="742"/>
      <c r="RWD2" s="742"/>
      <c r="RWE2" s="742"/>
      <c r="RWF2" s="742"/>
      <c r="RWG2" s="742"/>
      <c r="RWH2" s="742"/>
      <c r="RWI2" s="742"/>
      <c r="RWJ2" s="742"/>
      <c r="RWK2" s="742"/>
      <c r="RWL2" s="742"/>
      <c r="RWM2" s="742"/>
      <c r="RWN2" s="742"/>
      <c r="RWO2" s="742"/>
      <c r="RWP2" s="742"/>
      <c r="RWQ2" s="742"/>
      <c r="RWR2" s="742"/>
      <c r="RWS2" s="742"/>
      <c r="RWT2" s="742"/>
      <c r="RWU2" s="742"/>
      <c r="RWV2" s="742"/>
      <c r="RWW2" s="742"/>
      <c r="RWX2" s="742"/>
      <c r="RWY2" s="742"/>
      <c r="RWZ2" s="742"/>
      <c r="RXA2" s="742"/>
      <c r="RXB2" s="742"/>
      <c r="RXC2" s="742"/>
      <c r="RXD2" s="742"/>
      <c r="RXE2" s="742"/>
      <c r="RXF2" s="742"/>
      <c r="RXG2" s="742"/>
      <c r="RXH2" s="742"/>
      <c r="RXI2" s="742"/>
      <c r="RXJ2" s="742"/>
      <c r="RXK2" s="742"/>
      <c r="RXL2" s="742"/>
      <c r="RXM2" s="742"/>
      <c r="RXN2" s="742"/>
      <c r="RXO2" s="742"/>
      <c r="RXP2" s="742"/>
      <c r="RXQ2" s="742"/>
      <c r="RXR2" s="742"/>
      <c r="RXS2" s="742"/>
      <c r="RXT2" s="742"/>
      <c r="RXU2" s="742"/>
      <c r="RXV2" s="742"/>
      <c r="RXW2" s="742"/>
      <c r="RXX2" s="742"/>
      <c r="RXY2" s="742"/>
      <c r="RXZ2" s="742"/>
      <c r="RYA2" s="742"/>
      <c r="RYB2" s="742"/>
      <c r="RYC2" s="742"/>
      <c r="RYD2" s="742"/>
      <c r="RYE2" s="742"/>
      <c r="RYF2" s="742"/>
      <c r="RYG2" s="742"/>
      <c r="RYH2" s="742"/>
      <c r="RYI2" s="742"/>
      <c r="RYJ2" s="742"/>
      <c r="RYK2" s="742"/>
      <c r="RYL2" s="742"/>
      <c r="RYM2" s="742"/>
      <c r="RYN2" s="742"/>
      <c r="RYO2" s="742"/>
      <c r="RYP2" s="742"/>
      <c r="RYQ2" s="742"/>
      <c r="RYR2" s="742"/>
      <c r="RYS2" s="742"/>
      <c r="RYT2" s="742"/>
      <c r="RYU2" s="742"/>
      <c r="RYV2" s="742"/>
      <c r="RYW2" s="742"/>
      <c r="RYX2" s="742"/>
      <c r="RYY2" s="742"/>
      <c r="RYZ2" s="742"/>
      <c r="RZA2" s="742"/>
      <c r="RZB2" s="742"/>
      <c r="RZC2" s="742"/>
      <c r="RZD2" s="742"/>
      <c r="RZE2" s="742"/>
      <c r="RZF2" s="742"/>
      <c r="RZG2" s="742"/>
      <c r="RZH2" s="742"/>
      <c r="RZI2" s="742"/>
      <c r="RZJ2" s="742"/>
      <c r="RZK2" s="742"/>
      <c r="RZL2" s="742"/>
      <c r="RZM2" s="742"/>
      <c r="RZN2" s="742"/>
      <c r="RZO2" s="742"/>
      <c r="RZP2" s="742"/>
      <c r="RZQ2" s="742"/>
      <c r="RZR2" s="742"/>
      <c r="RZS2" s="742"/>
      <c r="RZT2" s="742"/>
      <c r="RZU2" s="742"/>
      <c r="RZV2" s="742"/>
      <c r="RZW2" s="742"/>
      <c r="RZX2" s="742"/>
      <c r="RZY2" s="742"/>
      <c r="RZZ2" s="742"/>
      <c r="SAA2" s="742"/>
      <c r="SAB2" s="742"/>
      <c r="SAC2" s="742"/>
      <c r="SAD2" s="742"/>
      <c r="SAE2" s="742"/>
      <c r="SAF2" s="742"/>
      <c r="SAG2" s="742"/>
      <c r="SAH2" s="742"/>
      <c r="SAI2" s="742"/>
      <c r="SAJ2" s="742"/>
      <c r="SAK2" s="742"/>
      <c r="SAL2" s="742"/>
      <c r="SAM2" s="742"/>
      <c r="SAN2" s="742"/>
      <c r="SAO2" s="742"/>
      <c r="SAP2" s="742"/>
      <c r="SAQ2" s="742"/>
      <c r="SAR2" s="742"/>
      <c r="SAS2" s="742"/>
      <c r="SAT2" s="742"/>
      <c r="SAU2" s="742"/>
      <c r="SAV2" s="742"/>
      <c r="SAW2" s="742"/>
      <c r="SAX2" s="742"/>
      <c r="SAY2" s="742"/>
      <c r="SAZ2" s="742"/>
      <c r="SBA2" s="742"/>
      <c r="SBB2" s="742"/>
      <c r="SBC2" s="742"/>
      <c r="SBD2" s="742"/>
      <c r="SBE2" s="742"/>
      <c r="SBF2" s="742"/>
      <c r="SBG2" s="742"/>
      <c r="SBH2" s="742"/>
      <c r="SBI2" s="742"/>
      <c r="SBJ2" s="742"/>
      <c r="SBK2" s="742"/>
      <c r="SBL2" s="742"/>
      <c r="SBM2" s="742"/>
      <c r="SBN2" s="742"/>
      <c r="SBO2" s="742"/>
      <c r="SBP2" s="742"/>
      <c r="SBQ2" s="742"/>
      <c r="SBR2" s="742"/>
      <c r="SBS2" s="742"/>
      <c r="SBT2" s="742"/>
      <c r="SBU2" s="742"/>
      <c r="SBV2" s="742"/>
      <c r="SBW2" s="742"/>
      <c r="SBX2" s="742"/>
      <c r="SBY2" s="742"/>
      <c r="SBZ2" s="742"/>
      <c r="SCA2" s="742"/>
      <c r="SCB2" s="742"/>
      <c r="SCC2" s="742"/>
      <c r="SCD2" s="742"/>
      <c r="SCE2" s="742"/>
      <c r="SCF2" s="742"/>
      <c r="SCG2" s="742"/>
      <c r="SCH2" s="742"/>
      <c r="SCI2" s="742"/>
      <c r="SCJ2" s="742"/>
      <c r="SCK2" s="742"/>
      <c r="SCL2" s="742"/>
      <c r="SCM2" s="742"/>
      <c r="SCN2" s="742"/>
      <c r="SCO2" s="742"/>
      <c r="SCP2" s="742"/>
      <c r="SCQ2" s="742"/>
      <c r="SCR2" s="742"/>
      <c r="SCS2" s="742"/>
      <c r="SCT2" s="742"/>
      <c r="SCU2" s="742"/>
      <c r="SCV2" s="742"/>
      <c r="SCW2" s="742"/>
      <c r="SCX2" s="742"/>
      <c r="SCY2" s="742"/>
      <c r="SCZ2" s="742"/>
      <c r="SDA2" s="742"/>
      <c r="SDB2" s="742"/>
      <c r="SDC2" s="742"/>
      <c r="SDD2" s="742"/>
      <c r="SDE2" s="742"/>
      <c r="SDF2" s="742"/>
      <c r="SDG2" s="742"/>
      <c r="SDH2" s="742"/>
      <c r="SDI2" s="742"/>
      <c r="SDJ2" s="742"/>
      <c r="SDK2" s="742"/>
      <c r="SDL2" s="742"/>
      <c r="SDM2" s="742"/>
      <c r="SDN2" s="742"/>
      <c r="SDO2" s="742"/>
      <c r="SDP2" s="742"/>
      <c r="SDQ2" s="742"/>
      <c r="SDR2" s="742"/>
      <c r="SDS2" s="742"/>
      <c r="SDT2" s="742"/>
      <c r="SDU2" s="742"/>
      <c r="SDV2" s="742"/>
      <c r="SDW2" s="742"/>
      <c r="SDX2" s="742"/>
      <c r="SDY2" s="742"/>
      <c r="SDZ2" s="742"/>
      <c r="SEA2" s="742"/>
      <c r="SEB2" s="742"/>
      <c r="SEC2" s="742"/>
      <c r="SED2" s="742"/>
      <c r="SEE2" s="742"/>
      <c r="SEF2" s="742"/>
      <c r="SEG2" s="742"/>
      <c r="SEH2" s="742"/>
      <c r="SEI2" s="742"/>
      <c r="SEJ2" s="742"/>
      <c r="SEK2" s="742"/>
      <c r="SEL2" s="742"/>
      <c r="SEM2" s="742"/>
      <c r="SEN2" s="742"/>
      <c r="SEO2" s="742"/>
      <c r="SEP2" s="742"/>
      <c r="SEQ2" s="742"/>
      <c r="SER2" s="742"/>
      <c r="SES2" s="742"/>
      <c r="SET2" s="742"/>
      <c r="SEU2" s="742"/>
      <c r="SEV2" s="742"/>
      <c r="SEW2" s="742"/>
      <c r="SEX2" s="742"/>
      <c r="SEY2" s="742"/>
      <c r="SEZ2" s="742"/>
      <c r="SFA2" s="742"/>
      <c r="SFB2" s="742"/>
      <c r="SFC2" s="742"/>
      <c r="SFD2" s="742"/>
      <c r="SFE2" s="742"/>
      <c r="SFF2" s="742"/>
      <c r="SFG2" s="742"/>
      <c r="SFH2" s="742"/>
      <c r="SFI2" s="742"/>
      <c r="SFJ2" s="742"/>
      <c r="SFK2" s="742"/>
      <c r="SFL2" s="742"/>
      <c r="SFM2" s="742"/>
      <c r="SFN2" s="742"/>
      <c r="SFO2" s="742"/>
      <c r="SFP2" s="742"/>
      <c r="SFQ2" s="742"/>
      <c r="SFR2" s="742"/>
      <c r="SFS2" s="742"/>
      <c r="SFT2" s="742"/>
      <c r="SFU2" s="742"/>
      <c r="SFV2" s="742"/>
      <c r="SFW2" s="742"/>
      <c r="SFX2" s="742"/>
      <c r="SFY2" s="742"/>
      <c r="SFZ2" s="742"/>
      <c r="SGA2" s="742"/>
      <c r="SGB2" s="742"/>
      <c r="SGC2" s="742"/>
      <c r="SGD2" s="742"/>
      <c r="SGE2" s="742"/>
      <c r="SGF2" s="742"/>
      <c r="SGG2" s="742"/>
      <c r="SGH2" s="742"/>
      <c r="SGI2" s="742"/>
      <c r="SGJ2" s="742"/>
      <c r="SGK2" s="742"/>
      <c r="SGL2" s="742"/>
      <c r="SGM2" s="742"/>
      <c r="SGN2" s="742"/>
      <c r="SGO2" s="742"/>
      <c r="SGP2" s="742"/>
      <c r="SGQ2" s="742"/>
      <c r="SGR2" s="742"/>
      <c r="SGS2" s="742"/>
      <c r="SGT2" s="742"/>
      <c r="SGU2" s="742"/>
      <c r="SGV2" s="742"/>
      <c r="SGW2" s="742"/>
      <c r="SGX2" s="742"/>
      <c r="SGY2" s="742"/>
      <c r="SGZ2" s="742"/>
      <c r="SHA2" s="742"/>
      <c r="SHB2" s="742"/>
      <c r="SHC2" s="742"/>
      <c r="SHD2" s="742"/>
      <c r="SHE2" s="742"/>
      <c r="SHF2" s="742"/>
      <c r="SHG2" s="742"/>
      <c r="SHH2" s="742"/>
      <c r="SHI2" s="742"/>
      <c r="SHJ2" s="742"/>
      <c r="SHK2" s="742"/>
      <c r="SHL2" s="742"/>
      <c r="SHM2" s="742"/>
      <c r="SHN2" s="742"/>
      <c r="SHO2" s="742"/>
      <c r="SHP2" s="742"/>
      <c r="SHQ2" s="742"/>
      <c r="SHR2" s="742"/>
      <c r="SHS2" s="742"/>
      <c r="SHT2" s="742"/>
      <c r="SHU2" s="742"/>
      <c r="SHV2" s="742"/>
      <c r="SHW2" s="742"/>
      <c r="SHX2" s="742"/>
      <c r="SHY2" s="742"/>
      <c r="SHZ2" s="742"/>
      <c r="SIA2" s="742"/>
      <c r="SIB2" s="742"/>
      <c r="SIC2" s="742"/>
      <c r="SID2" s="742"/>
      <c r="SIE2" s="742"/>
      <c r="SIF2" s="742"/>
      <c r="SIG2" s="742"/>
      <c r="SIH2" s="742"/>
      <c r="SII2" s="742"/>
      <c r="SIJ2" s="742"/>
      <c r="SIK2" s="742"/>
      <c r="SIL2" s="742"/>
      <c r="SIM2" s="742"/>
      <c r="SIN2" s="742"/>
      <c r="SIO2" s="742"/>
      <c r="SIP2" s="742"/>
      <c r="SIQ2" s="742"/>
      <c r="SIR2" s="742"/>
      <c r="SIS2" s="742"/>
      <c r="SIT2" s="742"/>
      <c r="SIU2" s="742"/>
      <c r="SIV2" s="742"/>
      <c r="SIW2" s="742"/>
      <c r="SIX2" s="742"/>
      <c r="SIY2" s="742"/>
      <c r="SIZ2" s="742"/>
      <c r="SJA2" s="742"/>
      <c r="SJB2" s="742"/>
      <c r="SJC2" s="742"/>
      <c r="SJD2" s="742"/>
      <c r="SJE2" s="742"/>
      <c r="SJF2" s="742"/>
      <c r="SJG2" s="742"/>
      <c r="SJH2" s="742"/>
      <c r="SJI2" s="742"/>
      <c r="SJJ2" s="742"/>
      <c r="SJK2" s="742"/>
      <c r="SJL2" s="742"/>
      <c r="SJM2" s="742"/>
      <c r="SJN2" s="742"/>
      <c r="SJO2" s="742"/>
      <c r="SJP2" s="742"/>
      <c r="SJQ2" s="742"/>
      <c r="SJR2" s="742"/>
      <c r="SJS2" s="742"/>
      <c r="SJT2" s="742"/>
      <c r="SJU2" s="742"/>
      <c r="SJV2" s="742"/>
      <c r="SJW2" s="742"/>
      <c r="SJX2" s="742"/>
      <c r="SJY2" s="742"/>
      <c r="SJZ2" s="742"/>
      <c r="SKA2" s="742"/>
      <c r="SKB2" s="742"/>
      <c r="SKC2" s="742"/>
      <c r="SKD2" s="742"/>
      <c r="SKE2" s="742"/>
      <c r="SKF2" s="742"/>
      <c r="SKG2" s="742"/>
      <c r="SKH2" s="742"/>
      <c r="SKI2" s="742"/>
      <c r="SKJ2" s="742"/>
      <c r="SKK2" s="742"/>
      <c r="SKL2" s="742"/>
      <c r="SKM2" s="742"/>
      <c r="SKN2" s="742"/>
      <c r="SKO2" s="742"/>
      <c r="SKP2" s="742"/>
      <c r="SKQ2" s="742"/>
      <c r="SKR2" s="742"/>
      <c r="SKS2" s="742"/>
      <c r="SKT2" s="742"/>
      <c r="SKU2" s="742"/>
      <c r="SKV2" s="742"/>
      <c r="SKW2" s="742"/>
      <c r="SKX2" s="742"/>
      <c r="SKY2" s="742"/>
      <c r="SKZ2" s="742"/>
      <c r="SLA2" s="742"/>
      <c r="SLB2" s="742"/>
      <c r="SLC2" s="742"/>
      <c r="SLD2" s="742"/>
      <c r="SLE2" s="742"/>
      <c r="SLF2" s="742"/>
      <c r="SLG2" s="742"/>
      <c r="SLH2" s="742"/>
      <c r="SLI2" s="742"/>
      <c r="SLJ2" s="742"/>
      <c r="SLK2" s="742"/>
      <c r="SLL2" s="742"/>
      <c r="SLM2" s="742"/>
      <c r="SLN2" s="742"/>
      <c r="SLO2" s="742"/>
      <c r="SLP2" s="742"/>
      <c r="SLQ2" s="742"/>
      <c r="SLR2" s="742"/>
      <c r="SLS2" s="742"/>
      <c r="SLT2" s="742"/>
      <c r="SLU2" s="742"/>
      <c r="SLV2" s="742"/>
      <c r="SLW2" s="742"/>
      <c r="SLX2" s="742"/>
      <c r="SLY2" s="742"/>
      <c r="SLZ2" s="742"/>
      <c r="SMA2" s="742"/>
      <c r="SMB2" s="742"/>
      <c r="SMC2" s="742"/>
      <c r="SMD2" s="742"/>
      <c r="SME2" s="742"/>
      <c r="SMF2" s="742"/>
      <c r="SMG2" s="742"/>
      <c r="SMH2" s="742"/>
      <c r="SMI2" s="742"/>
      <c r="SMJ2" s="742"/>
      <c r="SMK2" s="742"/>
      <c r="SML2" s="742"/>
      <c r="SMM2" s="742"/>
      <c r="SMN2" s="742"/>
      <c r="SMO2" s="742"/>
      <c r="SMP2" s="742"/>
      <c r="SMQ2" s="742"/>
      <c r="SMR2" s="742"/>
      <c r="SMS2" s="742"/>
      <c r="SMT2" s="742"/>
      <c r="SMU2" s="742"/>
      <c r="SMV2" s="742"/>
      <c r="SMW2" s="742"/>
      <c r="SMX2" s="742"/>
      <c r="SMY2" s="742"/>
      <c r="SMZ2" s="742"/>
      <c r="SNA2" s="742"/>
      <c r="SNB2" s="742"/>
      <c r="SNC2" s="742"/>
      <c r="SND2" s="742"/>
      <c r="SNE2" s="742"/>
      <c r="SNF2" s="742"/>
      <c r="SNG2" s="742"/>
      <c r="SNH2" s="742"/>
      <c r="SNI2" s="742"/>
      <c r="SNJ2" s="742"/>
      <c r="SNK2" s="742"/>
      <c r="SNL2" s="742"/>
      <c r="SNM2" s="742"/>
      <c r="SNN2" s="742"/>
      <c r="SNO2" s="742"/>
      <c r="SNP2" s="742"/>
      <c r="SNQ2" s="742"/>
      <c r="SNR2" s="742"/>
      <c r="SNS2" s="742"/>
      <c r="SNT2" s="742"/>
      <c r="SNU2" s="742"/>
      <c r="SNV2" s="742"/>
      <c r="SNW2" s="742"/>
      <c r="SNX2" s="742"/>
      <c r="SNY2" s="742"/>
      <c r="SNZ2" s="742"/>
      <c r="SOA2" s="742"/>
      <c r="SOB2" s="742"/>
      <c r="SOC2" s="742"/>
      <c r="SOD2" s="742"/>
      <c r="SOE2" s="742"/>
      <c r="SOF2" s="742"/>
      <c r="SOG2" s="742"/>
      <c r="SOH2" s="742"/>
      <c r="SOI2" s="742"/>
      <c r="SOJ2" s="742"/>
      <c r="SOK2" s="742"/>
      <c r="SOL2" s="742"/>
      <c r="SOM2" s="742"/>
      <c r="SON2" s="742"/>
      <c r="SOO2" s="742"/>
      <c r="SOP2" s="742"/>
      <c r="SOQ2" s="742"/>
      <c r="SOR2" s="742"/>
      <c r="SOS2" s="742"/>
      <c r="SOT2" s="742"/>
      <c r="SOU2" s="742"/>
      <c r="SOV2" s="742"/>
      <c r="SOW2" s="742"/>
      <c r="SOX2" s="742"/>
      <c r="SOY2" s="742"/>
      <c r="SOZ2" s="742"/>
      <c r="SPA2" s="742"/>
      <c r="SPB2" s="742"/>
      <c r="SPC2" s="742"/>
      <c r="SPD2" s="742"/>
      <c r="SPE2" s="742"/>
      <c r="SPF2" s="742"/>
      <c r="SPG2" s="742"/>
      <c r="SPH2" s="742"/>
      <c r="SPI2" s="742"/>
      <c r="SPJ2" s="742"/>
      <c r="SPK2" s="742"/>
      <c r="SPL2" s="742"/>
      <c r="SPM2" s="742"/>
      <c r="SPN2" s="742"/>
      <c r="SPO2" s="742"/>
      <c r="SPP2" s="742"/>
      <c r="SPQ2" s="742"/>
      <c r="SPR2" s="742"/>
      <c r="SPS2" s="742"/>
      <c r="SPT2" s="742"/>
      <c r="SPU2" s="742"/>
      <c r="SPV2" s="742"/>
      <c r="SPW2" s="742"/>
      <c r="SPX2" s="742"/>
      <c r="SPY2" s="742"/>
      <c r="SPZ2" s="742"/>
      <c r="SQA2" s="742"/>
      <c r="SQB2" s="742"/>
      <c r="SQC2" s="742"/>
      <c r="SQD2" s="742"/>
      <c r="SQE2" s="742"/>
      <c r="SQF2" s="742"/>
      <c r="SQG2" s="742"/>
      <c r="SQH2" s="742"/>
      <c r="SQI2" s="742"/>
      <c r="SQJ2" s="742"/>
      <c r="SQK2" s="742"/>
      <c r="SQL2" s="742"/>
      <c r="SQM2" s="742"/>
      <c r="SQN2" s="742"/>
      <c r="SQO2" s="742"/>
      <c r="SQP2" s="742"/>
      <c r="SQQ2" s="742"/>
      <c r="SQR2" s="742"/>
      <c r="SQS2" s="742"/>
      <c r="SQT2" s="742"/>
      <c r="SQU2" s="742"/>
      <c r="SQV2" s="742"/>
      <c r="SQW2" s="742"/>
      <c r="SQX2" s="742"/>
      <c r="SQY2" s="742"/>
      <c r="SQZ2" s="742"/>
      <c r="SRA2" s="742"/>
      <c r="SRB2" s="742"/>
      <c r="SRC2" s="742"/>
      <c r="SRD2" s="742"/>
      <c r="SRE2" s="742"/>
      <c r="SRF2" s="742"/>
      <c r="SRG2" s="742"/>
      <c r="SRH2" s="742"/>
      <c r="SRI2" s="742"/>
      <c r="SRJ2" s="742"/>
      <c r="SRK2" s="742"/>
      <c r="SRL2" s="742"/>
      <c r="SRM2" s="742"/>
      <c r="SRN2" s="742"/>
      <c r="SRO2" s="742"/>
      <c r="SRP2" s="742"/>
      <c r="SRQ2" s="742"/>
      <c r="SRR2" s="742"/>
      <c r="SRS2" s="742"/>
      <c r="SRT2" s="742"/>
      <c r="SRU2" s="742"/>
      <c r="SRV2" s="742"/>
      <c r="SRW2" s="742"/>
      <c r="SRX2" s="742"/>
      <c r="SRY2" s="742"/>
      <c r="SRZ2" s="742"/>
      <c r="SSA2" s="742"/>
      <c r="SSB2" s="742"/>
      <c r="SSC2" s="742"/>
      <c r="SSD2" s="742"/>
      <c r="SSE2" s="742"/>
      <c r="SSF2" s="742"/>
      <c r="SSG2" s="742"/>
      <c r="SSH2" s="742"/>
      <c r="SSI2" s="742"/>
      <c r="SSJ2" s="742"/>
      <c r="SSK2" s="742"/>
      <c r="SSL2" s="742"/>
      <c r="SSM2" s="742"/>
      <c r="SSN2" s="742"/>
      <c r="SSO2" s="742"/>
      <c r="SSP2" s="742"/>
      <c r="SSQ2" s="742"/>
      <c r="SSR2" s="742"/>
      <c r="SSS2" s="742"/>
      <c r="SST2" s="742"/>
      <c r="SSU2" s="742"/>
      <c r="SSV2" s="742"/>
      <c r="SSW2" s="742"/>
      <c r="SSX2" s="742"/>
      <c r="SSY2" s="742"/>
      <c r="SSZ2" s="742"/>
      <c r="STA2" s="742"/>
      <c r="STB2" s="742"/>
      <c r="STC2" s="742"/>
      <c r="STD2" s="742"/>
      <c r="STE2" s="742"/>
      <c r="STF2" s="742"/>
      <c r="STG2" s="742"/>
      <c r="STH2" s="742"/>
      <c r="STI2" s="742"/>
      <c r="STJ2" s="742"/>
      <c r="STK2" s="742"/>
      <c r="STL2" s="742"/>
      <c r="STM2" s="742"/>
      <c r="STN2" s="742"/>
      <c r="STO2" s="742"/>
      <c r="STP2" s="742"/>
      <c r="STQ2" s="742"/>
      <c r="STR2" s="742"/>
      <c r="STS2" s="742"/>
      <c r="STT2" s="742"/>
      <c r="STU2" s="742"/>
      <c r="STV2" s="742"/>
      <c r="STW2" s="742"/>
      <c r="STX2" s="742"/>
      <c r="STY2" s="742"/>
      <c r="STZ2" s="742"/>
      <c r="SUA2" s="742"/>
      <c r="SUB2" s="742"/>
      <c r="SUC2" s="742"/>
      <c r="SUD2" s="742"/>
      <c r="SUE2" s="742"/>
      <c r="SUF2" s="742"/>
      <c r="SUG2" s="742"/>
      <c r="SUH2" s="742"/>
      <c r="SUI2" s="742"/>
      <c r="SUJ2" s="742"/>
      <c r="SUK2" s="742"/>
      <c r="SUL2" s="742"/>
      <c r="SUM2" s="742"/>
      <c r="SUN2" s="742"/>
      <c r="SUO2" s="742"/>
      <c r="SUP2" s="742"/>
      <c r="SUQ2" s="742"/>
      <c r="SUR2" s="742"/>
      <c r="SUS2" s="742"/>
      <c r="SUT2" s="742"/>
      <c r="SUU2" s="742"/>
      <c r="SUV2" s="742"/>
      <c r="SUW2" s="742"/>
      <c r="SUX2" s="742"/>
      <c r="SUY2" s="742"/>
      <c r="SUZ2" s="742"/>
      <c r="SVA2" s="742"/>
      <c r="SVB2" s="742"/>
      <c r="SVC2" s="742"/>
      <c r="SVD2" s="742"/>
      <c r="SVE2" s="742"/>
      <c r="SVF2" s="742"/>
      <c r="SVG2" s="742"/>
      <c r="SVH2" s="742"/>
      <c r="SVI2" s="742"/>
      <c r="SVJ2" s="742"/>
      <c r="SVK2" s="742"/>
      <c r="SVL2" s="742"/>
      <c r="SVM2" s="742"/>
      <c r="SVN2" s="742"/>
      <c r="SVO2" s="742"/>
      <c r="SVP2" s="742"/>
      <c r="SVQ2" s="742"/>
      <c r="SVR2" s="742"/>
      <c r="SVS2" s="742"/>
      <c r="SVT2" s="742"/>
      <c r="SVU2" s="742"/>
      <c r="SVV2" s="742"/>
      <c r="SVW2" s="742"/>
      <c r="SVX2" s="742"/>
      <c r="SVY2" s="742"/>
      <c r="SVZ2" s="742"/>
      <c r="SWA2" s="742"/>
      <c r="SWB2" s="742"/>
      <c r="SWC2" s="742"/>
      <c r="SWD2" s="742"/>
      <c r="SWE2" s="742"/>
      <c r="SWF2" s="742"/>
      <c r="SWG2" s="742"/>
      <c r="SWH2" s="742"/>
      <c r="SWI2" s="742"/>
      <c r="SWJ2" s="742"/>
      <c r="SWK2" s="742"/>
      <c r="SWL2" s="742"/>
      <c r="SWM2" s="742"/>
      <c r="SWN2" s="742"/>
      <c r="SWO2" s="742"/>
      <c r="SWP2" s="742"/>
      <c r="SWQ2" s="742"/>
      <c r="SWR2" s="742"/>
      <c r="SWS2" s="742"/>
      <c r="SWT2" s="742"/>
      <c r="SWU2" s="742"/>
      <c r="SWV2" s="742"/>
      <c r="SWW2" s="742"/>
      <c r="SWX2" s="742"/>
      <c r="SWY2" s="742"/>
      <c r="SWZ2" s="742"/>
      <c r="SXA2" s="742"/>
      <c r="SXB2" s="742"/>
      <c r="SXC2" s="742"/>
      <c r="SXD2" s="742"/>
      <c r="SXE2" s="742"/>
      <c r="SXF2" s="742"/>
      <c r="SXG2" s="742"/>
      <c r="SXH2" s="742"/>
      <c r="SXI2" s="742"/>
      <c r="SXJ2" s="742"/>
      <c r="SXK2" s="742"/>
      <c r="SXL2" s="742"/>
      <c r="SXM2" s="742"/>
      <c r="SXN2" s="742"/>
      <c r="SXO2" s="742"/>
      <c r="SXP2" s="742"/>
      <c r="SXQ2" s="742"/>
      <c r="SXR2" s="742"/>
      <c r="SXS2" s="742"/>
      <c r="SXT2" s="742"/>
      <c r="SXU2" s="742"/>
      <c r="SXV2" s="742"/>
      <c r="SXW2" s="742"/>
      <c r="SXX2" s="742"/>
      <c r="SXY2" s="742"/>
      <c r="SXZ2" s="742"/>
      <c r="SYA2" s="742"/>
      <c r="SYB2" s="742"/>
      <c r="SYC2" s="742"/>
      <c r="SYD2" s="742"/>
      <c r="SYE2" s="742"/>
      <c r="SYF2" s="742"/>
      <c r="SYG2" s="742"/>
      <c r="SYH2" s="742"/>
      <c r="SYI2" s="742"/>
      <c r="SYJ2" s="742"/>
      <c r="SYK2" s="742"/>
      <c r="SYL2" s="742"/>
      <c r="SYM2" s="742"/>
      <c r="SYN2" s="742"/>
      <c r="SYO2" s="742"/>
      <c r="SYP2" s="742"/>
      <c r="SYQ2" s="742"/>
      <c r="SYR2" s="742"/>
      <c r="SYS2" s="742"/>
      <c r="SYT2" s="742"/>
      <c r="SYU2" s="742"/>
      <c r="SYV2" s="742"/>
      <c r="SYW2" s="742"/>
      <c r="SYX2" s="742"/>
      <c r="SYY2" s="742"/>
      <c r="SYZ2" s="742"/>
      <c r="SZA2" s="742"/>
      <c r="SZB2" s="742"/>
      <c r="SZC2" s="742"/>
      <c r="SZD2" s="742"/>
      <c r="SZE2" s="742"/>
      <c r="SZF2" s="742"/>
      <c r="SZG2" s="742"/>
      <c r="SZH2" s="742"/>
      <c r="SZI2" s="742"/>
      <c r="SZJ2" s="742"/>
      <c r="SZK2" s="742"/>
      <c r="SZL2" s="742"/>
      <c r="SZM2" s="742"/>
      <c r="SZN2" s="742"/>
      <c r="SZO2" s="742"/>
      <c r="SZP2" s="742"/>
      <c r="SZQ2" s="742"/>
      <c r="SZR2" s="742"/>
      <c r="SZS2" s="742"/>
      <c r="SZT2" s="742"/>
      <c r="SZU2" s="742"/>
      <c r="SZV2" s="742"/>
      <c r="SZW2" s="742"/>
      <c r="SZX2" s="742"/>
      <c r="SZY2" s="742"/>
      <c r="SZZ2" s="742"/>
      <c r="TAA2" s="742"/>
      <c r="TAB2" s="742"/>
      <c r="TAC2" s="742"/>
      <c r="TAD2" s="742"/>
      <c r="TAE2" s="742"/>
      <c r="TAF2" s="742"/>
      <c r="TAG2" s="742"/>
      <c r="TAH2" s="742"/>
      <c r="TAI2" s="742"/>
      <c r="TAJ2" s="742"/>
      <c r="TAK2" s="742"/>
      <c r="TAL2" s="742"/>
      <c r="TAM2" s="742"/>
      <c r="TAN2" s="742"/>
      <c r="TAO2" s="742"/>
      <c r="TAP2" s="742"/>
      <c r="TAQ2" s="742"/>
      <c r="TAR2" s="742"/>
      <c r="TAS2" s="742"/>
      <c r="TAT2" s="742"/>
      <c r="TAU2" s="742"/>
      <c r="TAV2" s="742"/>
      <c r="TAW2" s="742"/>
      <c r="TAX2" s="742"/>
      <c r="TAY2" s="742"/>
      <c r="TAZ2" s="742"/>
      <c r="TBA2" s="742"/>
      <c r="TBB2" s="742"/>
      <c r="TBC2" s="742"/>
      <c r="TBD2" s="742"/>
      <c r="TBE2" s="742"/>
      <c r="TBF2" s="742"/>
      <c r="TBG2" s="742"/>
      <c r="TBH2" s="742"/>
      <c r="TBI2" s="742"/>
      <c r="TBJ2" s="742"/>
      <c r="TBK2" s="742"/>
      <c r="TBL2" s="742"/>
      <c r="TBM2" s="742"/>
      <c r="TBN2" s="742"/>
      <c r="TBO2" s="742"/>
      <c r="TBP2" s="742"/>
      <c r="TBQ2" s="742"/>
      <c r="TBR2" s="742"/>
      <c r="TBS2" s="742"/>
      <c r="TBT2" s="742"/>
      <c r="TBU2" s="742"/>
      <c r="TBV2" s="742"/>
      <c r="TBW2" s="742"/>
      <c r="TBX2" s="742"/>
      <c r="TBY2" s="742"/>
      <c r="TBZ2" s="742"/>
      <c r="TCA2" s="742"/>
      <c r="TCB2" s="742"/>
      <c r="TCC2" s="742"/>
      <c r="TCD2" s="742"/>
      <c r="TCE2" s="742"/>
      <c r="TCF2" s="742"/>
      <c r="TCG2" s="742"/>
      <c r="TCH2" s="742"/>
      <c r="TCI2" s="742"/>
      <c r="TCJ2" s="742"/>
      <c r="TCK2" s="742"/>
      <c r="TCL2" s="742"/>
      <c r="TCM2" s="742"/>
      <c r="TCN2" s="742"/>
      <c r="TCO2" s="742"/>
      <c r="TCP2" s="742"/>
      <c r="TCQ2" s="742"/>
      <c r="TCR2" s="742"/>
      <c r="TCS2" s="742"/>
      <c r="TCT2" s="742"/>
      <c r="TCU2" s="742"/>
      <c r="TCV2" s="742"/>
      <c r="TCW2" s="742"/>
      <c r="TCX2" s="742"/>
      <c r="TCY2" s="742"/>
      <c r="TCZ2" s="742"/>
      <c r="TDA2" s="742"/>
      <c r="TDB2" s="742"/>
      <c r="TDC2" s="742"/>
      <c r="TDD2" s="742"/>
      <c r="TDE2" s="742"/>
      <c r="TDF2" s="742"/>
      <c r="TDG2" s="742"/>
      <c r="TDH2" s="742"/>
      <c r="TDI2" s="742"/>
      <c r="TDJ2" s="742"/>
      <c r="TDK2" s="742"/>
      <c r="TDL2" s="742"/>
      <c r="TDM2" s="742"/>
      <c r="TDN2" s="742"/>
      <c r="TDO2" s="742"/>
      <c r="TDP2" s="742"/>
      <c r="TDQ2" s="742"/>
      <c r="TDR2" s="742"/>
      <c r="TDS2" s="742"/>
      <c r="TDT2" s="742"/>
      <c r="TDU2" s="742"/>
      <c r="TDV2" s="742"/>
      <c r="TDW2" s="742"/>
      <c r="TDX2" s="742"/>
      <c r="TDY2" s="742"/>
      <c r="TDZ2" s="742"/>
      <c r="TEA2" s="742"/>
      <c r="TEB2" s="742"/>
      <c r="TEC2" s="742"/>
      <c r="TED2" s="742"/>
      <c r="TEE2" s="742"/>
      <c r="TEF2" s="742"/>
      <c r="TEG2" s="742"/>
      <c r="TEH2" s="742"/>
      <c r="TEI2" s="742"/>
      <c r="TEJ2" s="742"/>
      <c r="TEK2" s="742"/>
      <c r="TEL2" s="742"/>
      <c r="TEM2" s="742"/>
      <c r="TEN2" s="742"/>
      <c r="TEO2" s="742"/>
      <c r="TEP2" s="742"/>
      <c r="TEQ2" s="742"/>
      <c r="TER2" s="742"/>
      <c r="TES2" s="742"/>
      <c r="TET2" s="742"/>
      <c r="TEU2" s="742"/>
      <c r="TEV2" s="742"/>
      <c r="TEW2" s="742"/>
      <c r="TEX2" s="742"/>
      <c r="TEY2" s="742"/>
      <c r="TEZ2" s="742"/>
      <c r="TFA2" s="742"/>
      <c r="TFB2" s="742"/>
      <c r="TFC2" s="742"/>
      <c r="TFD2" s="742"/>
      <c r="TFE2" s="742"/>
      <c r="TFF2" s="742"/>
      <c r="TFG2" s="742"/>
      <c r="TFH2" s="742"/>
      <c r="TFI2" s="742"/>
      <c r="TFJ2" s="742"/>
      <c r="TFK2" s="742"/>
      <c r="TFL2" s="742"/>
      <c r="TFM2" s="742"/>
      <c r="TFN2" s="742"/>
      <c r="TFO2" s="742"/>
      <c r="TFP2" s="742"/>
      <c r="TFQ2" s="742"/>
      <c r="TFR2" s="742"/>
      <c r="TFS2" s="742"/>
      <c r="TFT2" s="742"/>
      <c r="TFU2" s="742"/>
      <c r="TFV2" s="742"/>
      <c r="TFW2" s="742"/>
      <c r="TFX2" s="742"/>
      <c r="TFY2" s="742"/>
      <c r="TFZ2" s="742"/>
      <c r="TGA2" s="742"/>
      <c r="TGB2" s="742"/>
      <c r="TGC2" s="742"/>
      <c r="TGD2" s="742"/>
      <c r="TGE2" s="742"/>
      <c r="TGF2" s="742"/>
      <c r="TGG2" s="742"/>
      <c r="TGH2" s="742"/>
      <c r="TGI2" s="742"/>
      <c r="TGJ2" s="742"/>
      <c r="TGK2" s="742"/>
      <c r="TGL2" s="742"/>
      <c r="TGM2" s="742"/>
      <c r="TGN2" s="742"/>
      <c r="TGO2" s="742"/>
      <c r="TGP2" s="742"/>
      <c r="TGQ2" s="742"/>
      <c r="TGR2" s="742"/>
      <c r="TGS2" s="742"/>
      <c r="TGT2" s="742"/>
      <c r="TGU2" s="742"/>
      <c r="TGV2" s="742"/>
      <c r="TGW2" s="742"/>
      <c r="TGX2" s="742"/>
      <c r="TGY2" s="742"/>
      <c r="TGZ2" s="742"/>
      <c r="THA2" s="742"/>
      <c r="THB2" s="742"/>
      <c r="THC2" s="742"/>
      <c r="THD2" s="742"/>
      <c r="THE2" s="742"/>
      <c r="THF2" s="742"/>
      <c r="THG2" s="742"/>
      <c r="THH2" s="742"/>
      <c r="THI2" s="742"/>
      <c r="THJ2" s="742"/>
      <c r="THK2" s="742"/>
      <c r="THL2" s="742"/>
      <c r="THM2" s="742"/>
      <c r="THN2" s="742"/>
      <c r="THO2" s="742"/>
      <c r="THP2" s="742"/>
      <c r="THQ2" s="742"/>
      <c r="THR2" s="742"/>
      <c r="THS2" s="742"/>
      <c r="THT2" s="742"/>
      <c r="THU2" s="742"/>
      <c r="THV2" s="742"/>
      <c r="THW2" s="742"/>
      <c r="THX2" s="742"/>
      <c r="THY2" s="742"/>
      <c r="THZ2" s="742"/>
      <c r="TIA2" s="742"/>
      <c r="TIB2" s="742"/>
      <c r="TIC2" s="742"/>
      <c r="TID2" s="742"/>
      <c r="TIE2" s="742"/>
      <c r="TIF2" s="742"/>
      <c r="TIG2" s="742"/>
      <c r="TIH2" s="742"/>
      <c r="TII2" s="742"/>
      <c r="TIJ2" s="742"/>
      <c r="TIK2" s="742"/>
      <c r="TIL2" s="742"/>
      <c r="TIM2" s="742"/>
      <c r="TIN2" s="742"/>
      <c r="TIO2" s="742"/>
      <c r="TIP2" s="742"/>
      <c r="TIQ2" s="742"/>
      <c r="TIR2" s="742"/>
      <c r="TIS2" s="742"/>
      <c r="TIT2" s="742"/>
      <c r="TIU2" s="742"/>
      <c r="TIV2" s="742"/>
      <c r="TIW2" s="742"/>
      <c r="TIX2" s="742"/>
      <c r="TIY2" s="742"/>
      <c r="TIZ2" s="742"/>
      <c r="TJA2" s="742"/>
      <c r="TJB2" s="742"/>
      <c r="TJC2" s="742"/>
      <c r="TJD2" s="742"/>
      <c r="TJE2" s="742"/>
      <c r="TJF2" s="742"/>
      <c r="TJG2" s="742"/>
      <c r="TJH2" s="742"/>
      <c r="TJI2" s="742"/>
      <c r="TJJ2" s="742"/>
      <c r="TJK2" s="742"/>
      <c r="TJL2" s="742"/>
      <c r="TJM2" s="742"/>
      <c r="TJN2" s="742"/>
      <c r="TJO2" s="742"/>
      <c r="TJP2" s="742"/>
      <c r="TJQ2" s="742"/>
      <c r="TJR2" s="742"/>
      <c r="TJS2" s="742"/>
      <c r="TJT2" s="742"/>
      <c r="TJU2" s="742"/>
      <c r="TJV2" s="742"/>
      <c r="TJW2" s="742"/>
      <c r="TJX2" s="742"/>
      <c r="TJY2" s="742"/>
      <c r="TJZ2" s="742"/>
      <c r="TKA2" s="742"/>
      <c r="TKB2" s="742"/>
      <c r="TKC2" s="742"/>
      <c r="TKD2" s="742"/>
      <c r="TKE2" s="742"/>
      <c r="TKF2" s="742"/>
      <c r="TKG2" s="742"/>
      <c r="TKH2" s="742"/>
      <c r="TKI2" s="742"/>
      <c r="TKJ2" s="742"/>
      <c r="TKK2" s="742"/>
      <c r="TKL2" s="742"/>
      <c r="TKM2" s="742"/>
      <c r="TKN2" s="742"/>
      <c r="TKO2" s="742"/>
      <c r="TKP2" s="742"/>
      <c r="TKQ2" s="742"/>
      <c r="TKR2" s="742"/>
      <c r="TKS2" s="742"/>
      <c r="TKT2" s="742"/>
      <c r="TKU2" s="742"/>
      <c r="TKV2" s="742"/>
      <c r="TKW2" s="742"/>
      <c r="TKX2" s="742"/>
      <c r="TKY2" s="742"/>
      <c r="TKZ2" s="742"/>
      <c r="TLA2" s="742"/>
      <c r="TLB2" s="742"/>
      <c r="TLC2" s="742"/>
      <c r="TLD2" s="742"/>
      <c r="TLE2" s="742"/>
      <c r="TLF2" s="742"/>
      <c r="TLG2" s="742"/>
      <c r="TLH2" s="742"/>
      <c r="TLI2" s="742"/>
      <c r="TLJ2" s="742"/>
      <c r="TLK2" s="742"/>
      <c r="TLL2" s="742"/>
      <c r="TLM2" s="742"/>
      <c r="TLN2" s="742"/>
      <c r="TLO2" s="742"/>
      <c r="TLP2" s="742"/>
      <c r="TLQ2" s="742"/>
      <c r="TLR2" s="742"/>
      <c r="TLS2" s="742"/>
      <c r="TLT2" s="742"/>
      <c r="TLU2" s="742"/>
      <c r="TLV2" s="742"/>
      <c r="TLW2" s="742"/>
      <c r="TLX2" s="742"/>
      <c r="TLY2" s="742"/>
      <c r="TLZ2" s="742"/>
      <c r="TMA2" s="742"/>
      <c r="TMB2" s="742"/>
      <c r="TMC2" s="742"/>
      <c r="TMD2" s="742"/>
      <c r="TME2" s="742"/>
      <c r="TMF2" s="742"/>
      <c r="TMG2" s="742"/>
      <c r="TMH2" s="742"/>
      <c r="TMI2" s="742"/>
      <c r="TMJ2" s="742"/>
      <c r="TMK2" s="742"/>
      <c r="TML2" s="742"/>
      <c r="TMM2" s="742"/>
      <c r="TMN2" s="742"/>
      <c r="TMO2" s="742"/>
      <c r="TMP2" s="742"/>
      <c r="TMQ2" s="742"/>
      <c r="TMR2" s="742"/>
      <c r="TMS2" s="742"/>
      <c r="TMT2" s="742"/>
      <c r="TMU2" s="742"/>
      <c r="TMV2" s="742"/>
      <c r="TMW2" s="742"/>
      <c r="TMX2" s="742"/>
      <c r="TMY2" s="742"/>
      <c r="TMZ2" s="742"/>
      <c r="TNA2" s="742"/>
      <c r="TNB2" s="742"/>
      <c r="TNC2" s="742"/>
      <c r="TND2" s="742"/>
      <c r="TNE2" s="742"/>
      <c r="TNF2" s="742"/>
      <c r="TNG2" s="742"/>
      <c r="TNH2" s="742"/>
      <c r="TNI2" s="742"/>
      <c r="TNJ2" s="742"/>
      <c r="TNK2" s="742"/>
      <c r="TNL2" s="742"/>
      <c r="TNM2" s="742"/>
      <c r="TNN2" s="742"/>
      <c r="TNO2" s="742"/>
      <c r="TNP2" s="742"/>
      <c r="TNQ2" s="742"/>
      <c r="TNR2" s="742"/>
      <c r="TNS2" s="742"/>
      <c r="TNT2" s="742"/>
      <c r="TNU2" s="742"/>
      <c r="TNV2" s="742"/>
      <c r="TNW2" s="742"/>
      <c r="TNX2" s="742"/>
      <c r="TNY2" s="742"/>
      <c r="TNZ2" s="742"/>
      <c r="TOA2" s="742"/>
      <c r="TOB2" s="742"/>
      <c r="TOC2" s="742"/>
      <c r="TOD2" s="742"/>
      <c r="TOE2" s="742"/>
      <c r="TOF2" s="742"/>
      <c r="TOG2" s="742"/>
      <c r="TOH2" s="742"/>
      <c r="TOI2" s="742"/>
      <c r="TOJ2" s="742"/>
      <c r="TOK2" s="742"/>
      <c r="TOL2" s="742"/>
      <c r="TOM2" s="742"/>
      <c r="TON2" s="742"/>
      <c r="TOO2" s="742"/>
      <c r="TOP2" s="742"/>
      <c r="TOQ2" s="742"/>
      <c r="TOR2" s="742"/>
      <c r="TOS2" s="742"/>
      <c r="TOT2" s="742"/>
      <c r="TOU2" s="742"/>
      <c r="TOV2" s="742"/>
      <c r="TOW2" s="742"/>
      <c r="TOX2" s="742"/>
      <c r="TOY2" s="742"/>
      <c r="TOZ2" s="742"/>
      <c r="TPA2" s="742"/>
      <c r="TPB2" s="742"/>
      <c r="TPC2" s="742"/>
      <c r="TPD2" s="742"/>
      <c r="TPE2" s="742"/>
      <c r="TPF2" s="742"/>
      <c r="TPG2" s="742"/>
      <c r="TPH2" s="742"/>
      <c r="TPI2" s="742"/>
      <c r="TPJ2" s="742"/>
      <c r="TPK2" s="742"/>
      <c r="TPL2" s="742"/>
      <c r="TPM2" s="742"/>
      <c r="TPN2" s="742"/>
      <c r="TPO2" s="742"/>
      <c r="TPP2" s="742"/>
      <c r="TPQ2" s="742"/>
      <c r="TPR2" s="742"/>
      <c r="TPS2" s="742"/>
      <c r="TPT2" s="742"/>
      <c r="TPU2" s="742"/>
      <c r="TPV2" s="742"/>
      <c r="TPW2" s="742"/>
      <c r="TPX2" s="742"/>
      <c r="TPY2" s="742"/>
      <c r="TPZ2" s="742"/>
      <c r="TQA2" s="742"/>
      <c r="TQB2" s="742"/>
      <c r="TQC2" s="742"/>
      <c r="TQD2" s="742"/>
      <c r="TQE2" s="742"/>
      <c r="TQF2" s="742"/>
      <c r="TQG2" s="742"/>
      <c r="TQH2" s="742"/>
      <c r="TQI2" s="742"/>
      <c r="TQJ2" s="742"/>
      <c r="TQK2" s="742"/>
      <c r="TQL2" s="742"/>
      <c r="TQM2" s="742"/>
      <c r="TQN2" s="742"/>
      <c r="TQO2" s="742"/>
      <c r="TQP2" s="742"/>
      <c r="TQQ2" s="742"/>
      <c r="TQR2" s="742"/>
      <c r="TQS2" s="742"/>
      <c r="TQT2" s="742"/>
      <c r="TQU2" s="742"/>
      <c r="TQV2" s="742"/>
      <c r="TQW2" s="742"/>
      <c r="TQX2" s="742"/>
      <c r="TQY2" s="742"/>
      <c r="TQZ2" s="742"/>
      <c r="TRA2" s="742"/>
      <c r="TRB2" s="742"/>
      <c r="TRC2" s="742"/>
      <c r="TRD2" s="742"/>
      <c r="TRE2" s="742"/>
      <c r="TRF2" s="742"/>
      <c r="TRG2" s="742"/>
      <c r="TRH2" s="742"/>
      <c r="TRI2" s="742"/>
      <c r="TRJ2" s="742"/>
      <c r="TRK2" s="742"/>
      <c r="TRL2" s="742"/>
      <c r="TRM2" s="742"/>
      <c r="TRN2" s="742"/>
      <c r="TRO2" s="742"/>
      <c r="TRP2" s="742"/>
      <c r="TRQ2" s="742"/>
      <c r="TRR2" s="742"/>
      <c r="TRS2" s="742"/>
      <c r="TRT2" s="742"/>
      <c r="TRU2" s="742"/>
      <c r="TRV2" s="742"/>
      <c r="TRW2" s="742"/>
      <c r="TRX2" s="742"/>
      <c r="TRY2" s="742"/>
      <c r="TRZ2" s="742"/>
      <c r="TSA2" s="742"/>
      <c r="TSB2" s="742"/>
      <c r="TSC2" s="742"/>
      <c r="TSD2" s="742"/>
      <c r="TSE2" s="742"/>
      <c r="TSF2" s="742"/>
      <c r="TSG2" s="742"/>
      <c r="TSH2" s="742"/>
      <c r="TSI2" s="742"/>
      <c r="TSJ2" s="742"/>
      <c r="TSK2" s="742"/>
      <c r="TSL2" s="742"/>
      <c r="TSM2" s="742"/>
      <c r="TSN2" s="742"/>
      <c r="TSO2" s="742"/>
      <c r="TSP2" s="742"/>
      <c r="TSQ2" s="742"/>
      <c r="TSR2" s="742"/>
      <c r="TSS2" s="742"/>
      <c r="TST2" s="742"/>
      <c r="TSU2" s="742"/>
      <c r="TSV2" s="742"/>
      <c r="TSW2" s="742"/>
      <c r="TSX2" s="742"/>
      <c r="TSY2" s="742"/>
      <c r="TSZ2" s="742"/>
      <c r="TTA2" s="742"/>
      <c r="TTB2" s="742"/>
      <c r="TTC2" s="742"/>
      <c r="TTD2" s="742"/>
      <c r="TTE2" s="742"/>
      <c r="TTF2" s="742"/>
      <c r="TTG2" s="742"/>
      <c r="TTH2" s="742"/>
      <c r="TTI2" s="742"/>
      <c r="TTJ2" s="742"/>
      <c r="TTK2" s="742"/>
      <c r="TTL2" s="742"/>
      <c r="TTM2" s="742"/>
      <c r="TTN2" s="742"/>
      <c r="TTO2" s="742"/>
      <c r="TTP2" s="742"/>
      <c r="TTQ2" s="742"/>
      <c r="TTR2" s="742"/>
      <c r="TTS2" s="742"/>
      <c r="TTT2" s="742"/>
      <c r="TTU2" s="742"/>
      <c r="TTV2" s="742"/>
      <c r="TTW2" s="742"/>
      <c r="TTX2" s="742"/>
      <c r="TTY2" s="742"/>
      <c r="TTZ2" s="742"/>
      <c r="TUA2" s="742"/>
      <c r="TUB2" s="742"/>
      <c r="TUC2" s="742"/>
      <c r="TUD2" s="742"/>
      <c r="TUE2" s="742"/>
      <c r="TUF2" s="742"/>
      <c r="TUG2" s="742"/>
      <c r="TUH2" s="742"/>
      <c r="TUI2" s="742"/>
      <c r="TUJ2" s="742"/>
      <c r="TUK2" s="742"/>
      <c r="TUL2" s="742"/>
      <c r="TUM2" s="742"/>
      <c r="TUN2" s="742"/>
      <c r="TUO2" s="742"/>
      <c r="TUP2" s="742"/>
      <c r="TUQ2" s="742"/>
      <c r="TUR2" s="742"/>
      <c r="TUS2" s="742"/>
      <c r="TUT2" s="742"/>
      <c r="TUU2" s="742"/>
      <c r="TUV2" s="742"/>
      <c r="TUW2" s="742"/>
      <c r="TUX2" s="742"/>
      <c r="TUY2" s="742"/>
      <c r="TUZ2" s="742"/>
      <c r="TVA2" s="742"/>
      <c r="TVB2" s="742"/>
      <c r="TVC2" s="742"/>
      <c r="TVD2" s="742"/>
      <c r="TVE2" s="742"/>
      <c r="TVF2" s="742"/>
      <c r="TVG2" s="742"/>
      <c r="TVH2" s="742"/>
      <c r="TVI2" s="742"/>
      <c r="TVJ2" s="742"/>
      <c r="TVK2" s="742"/>
      <c r="TVL2" s="742"/>
      <c r="TVM2" s="742"/>
      <c r="TVN2" s="742"/>
      <c r="TVO2" s="742"/>
      <c r="TVP2" s="742"/>
      <c r="TVQ2" s="742"/>
      <c r="TVR2" s="742"/>
      <c r="TVS2" s="742"/>
      <c r="TVT2" s="742"/>
      <c r="TVU2" s="742"/>
      <c r="TVV2" s="742"/>
      <c r="TVW2" s="742"/>
      <c r="TVX2" s="742"/>
      <c r="TVY2" s="742"/>
      <c r="TVZ2" s="742"/>
      <c r="TWA2" s="742"/>
      <c r="TWB2" s="742"/>
      <c r="TWC2" s="742"/>
      <c r="TWD2" s="742"/>
      <c r="TWE2" s="742"/>
      <c r="TWF2" s="742"/>
      <c r="TWG2" s="742"/>
      <c r="TWH2" s="742"/>
      <c r="TWI2" s="742"/>
      <c r="TWJ2" s="742"/>
      <c r="TWK2" s="742"/>
      <c r="TWL2" s="742"/>
      <c r="TWM2" s="742"/>
      <c r="TWN2" s="742"/>
      <c r="TWO2" s="742"/>
      <c r="TWP2" s="742"/>
      <c r="TWQ2" s="742"/>
      <c r="TWR2" s="742"/>
      <c r="TWS2" s="742"/>
      <c r="TWT2" s="742"/>
      <c r="TWU2" s="742"/>
      <c r="TWV2" s="742"/>
      <c r="TWW2" s="742"/>
      <c r="TWX2" s="742"/>
      <c r="TWY2" s="742"/>
      <c r="TWZ2" s="742"/>
      <c r="TXA2" s="742"/>
      <c r="TXB2" s="742"/>
      <c r="TXC2" s="742"/>
      <c r="TXD2" s="742"/>
      <c r="TXE2" s="742"/>
      <c r="TXF2" s="742"/>
      <c r="TXG2" s="742"/>
      <c r="TXH2" s="742"/>
      <c r="TXI2" s="742"/>
      <c r="TXJ2" s="742"/>
      <c r="TXK2" s="742"/>
      <c r="TXL2" s="742"/>
      <c r="TXM2" s="742"/>
      <c r="TXN2" s="742"/>
      <c r="TXO2" s="742"/>
      <c r="TXP2" s="742"/>
      <c r="TXQ2" s="742"/>
      <c r="TXR2" s="742"/>
      <c r="TXS2" s="742"/>
      <c r="TXT2" s="742"/>
      <c r="TXU2" s="742"/>
      <c r="TXV2" s="742"/>
      <c r="TXW2" s="742"/>
      <c r="TXX2" s="742"/>
      <c r="TXY2" s="742"/>
      <c r="TXZ2" s="742"/>
      <c r="TYA2" s="742"/>
      <c r="TYB2" s="742"/>
      <c r="TYC2" s="742"/>
      <c r="TYD2" s="742"/>
      <c r="TYE2" s="742"/>
      <c r="TYF2" s="742"/>
      <c r="TYG2" s="742"/>
      <c r="TYH2" s="742"/>
      <c r="TYI2" s="742"/>
      <c r="TYJ2" s="742"/>
      <c r="TYK2" s="742"/>
      <c r="TYL2" s="742"/>
      <c r="TYM2" s="742"/>
      <c r="TYN2" s="742"/>
      <c r="TYO2" s="742"/>
      <c r="TYP2" s="742"/>
      <c r="TYQ2" s="742"/>
      <c r="TYR2" s="742"/>
      <c r="TYS2" s="742"/>
      <c r="TYT2" s="742"/>
      <c r="TYU2" s="742"/>
      <c r="TYV2" s="742"/>
      <c r="TYW2" s="742"/>
      <c r="TYX2" s="742"/>
      <c r="TYY2" s="742"/>
      <c r="TYZ2" s="742"/>
      <c r="TZA2" s="742"/>
      <c r="TZB2" s="742"/>
      <c r="TZC2" s="742"/>
      <c r="TZD2" s="742"/>
      <c r="TZE2" s="742"/>
      <c r="TZF2" s="742"/>
      <c r="TZG2" s="742"/>
      <c r="TZH2" s="742"/>
      <c r="TZI2" s="742"/>
      <c r="TZJ2" s="742"/>
      <c r="TZK2" s="742"/>
      <c r="TZL2" s="742"/>
      <c r="TZM2" s="742"/>
      <c r="TZN2" s="742"/>
      <c r="TZO2" s="742"/>
      <c r="TZP2" s="742"/>
      <c r="TZQ2" s="742"/>
      <c r="TZR2" s="742"/>
      <c r="TZS2" s="742"/>
      <c r="TZT2" s="742"/>
      <c r="TZU2" s="742"/>
      <c r="TZV2" s="742"/>
      <c r="TZW2" s="742"/>
      <c r="TZX2" s="742"/>
      <c r="TZY2" s="742"/>
      <c r="TZZ2" s="742"/>
      <c r="UAA2" s="742"/>
      <c r="UAB2" s="742"/>
      <c r="UAC2" s="742"/>
      <c r="UAD2" s="742"/>
      <c r="UAE2" s="742"/>
      <c r="UAF2" s="742"/>
      <c r="UAG2" s="742"/>
      <c r="UAH2" s="742"/>
      <c r="UAI2" s="742"/>
      <c r="UAJ2" s="742"/>
      <c r="UAK2" s="742"/>
      <c r="UAL2" s="742"/>
      <c r="UAM2" s="742"/>
      <c r="UAN2" s="742"/>
      <c r="UAO2" s="742"/>
      <c r="UAP2" s="742"/>
      <c r="UAQ2" s="742"/>
      <c r="UAR2" s="742"/>
      <c r="UAS2" s="742"/>
      <c r="UAT2" s="742"/>
      <c r="UAU2" s="742"/>
      <c r="UAV2" s="742"/>
      <c r="UAW2" s="742"/>
      <c r="UAX2" s="742"/>
      <c r="UAY2" s="742"/>
      <c r="UAZ2" s="742"/>
      <c r="UBA2" s="742"/>
      <c r="UBB2" s="742"/>
      <c r="UBC2" s="742"/>
      <c r="UBD2" s="742"/>
      <c r="UBE2" s="742"/>
      <c r="UBF2" s="742"/>
      <c r="UBG2" s="742"/>
      <c r="UBH2" s="742"/>
      <c r="UBI2" s="742"/>
      <c r="UBJ2" s="742"/>
      <c r="UBK2" s="742"/>
      <c r="UBL2" s="742"/>
      <c r="UBM2" s="742"/>
      <c r="UBN2" s="742"/>
      <c r="UBO2" s="742"/>
      <c r="UBP2" s="742"/>
      <c r="UBQ2" s="742"/>
      <c r="UBR2" s="742"/>
      <c r="UBS2" s="742"/>
      <c r="UBT2" s="742"/>
      <c r="UBU2" s="742"/>
      <c r="UBV2" s="742"/>
      <c r="UBW2" s="742"/>
      <c r="UBX2" s="742"/>
      <c r="UBY2" s="742"/>
      <c r="UBZ2" s="742"/>
      <c r="UCA2" s="742"/>
      <c r="UCB2" s="742"/>
      <c r="UCC2" s="742"/>
      <c r="UCD2" s="742"/>
      <c r="UCE2" s="742"/>
      <c r="UCF2" s="742"/>
      <c r="UCG2" s="742"/>
      <c r="UCH2" s="742"/>
      <c r="UCI2" s="742"/>
      <c r="UCJ2" s="742"/>
      <c r="UCK2" s="742"/>
      <c r="UCL2" s="742"/>
      <c r="UCM2" s="742"/>
      <c r="UCN2" s="742"/>
      <c r="UCO2" s="742"/>
      <c r="UCP2" s="742"/>
      <c r="UCQ2" s="742"/>
      <c r="UCR2" s="742"/>
      <c r="UCS2" s="742"/>
      <c r="UCT2" s="742"/>
      <c r="UCU2" s="742"/>
      <c r="UCV2" s="742"/>
      <c r="UCW2" s="742"/>
      <c r="UCX2" s="742"/>
      <c r="UCY2" s="742"/>
      <c r="UCZ2" s="742"/>
      <c r="UDA2" s="742"/>
      <c r="UDB2" s="742"/>
      <c r="UDC2" s="742"/>
      <c r="UDD2" s="742"/>
      <c r="UDE2" s="742"/>
      <c r="UDF2" s="742"/>
      <c r="UDG2" s="742"/>
      <c r="UDH2" s="742"/>
      <c r="UDI2" s="742"/>
      <c r="UDJ2" s="742"/>
      <c r="UDK2" s="742"/>
      <c r="UDL2" s="742"/>
      <c r="UDM2" s="742"/>
      <c r="UDN2" s="742"/>
      <c r="UDO2" s="742"/>
      <c r="UDP2" s="742"/>
      <c r="UDQ2" s="742"/>
      <c r="UDR2" s="742"/>
      <c r="UDS2" s="742"/>
      <c r="UDT2" s="742"/>
      <c r="UDU2" s="742"/>
      <c r="UDV2" s="742"/>
      <c r="UDW2" s="742"/>
      <c r="UDX2" s="742"/>
      <c r="UDY2" s="742"/>
      <c r="UDZ2" s="742"/>
      <c r="UEA2" s="742"/>
      <c r="UEB2" s="742"/>
      <c r="UEC2" s="742"/>
      <c r="UED2" s="742"/>
      <c r="UEE2" s="742"/>
      <c r="UEF2" s="742"/>
      <c r="UEG2" s="742"/>
      <c r="UEH2" s="742"/>
      <c r="UEI2" s="742"/>
      <c r="UEJ2" s="742"/>
      <c r="UEK2" s="742"/>
      <c r="UEL2" s="742"/>
      <c r="UEM2" s="742"/>
      <c r="UEN2" s="742"/>
      <c r="UEO2" s="742"/>
      <c r="UEP2" s="742"/>
      <c r="UEQ2" s="742"/>
      <c r="UER2" s="742"/>
      <c r="UES2" s="742"/>
      <c r="UET2" s="742"/>
      <c r="UEU2" s="742"/>
      <c r="UEV2" s="742"/>
      <c r="UEW2" s="742"/>
      <c r="UEX2" s="742"/>
      <c r="UEY2" s="742"/>
      <c r="UEZ2" s="742"/>
      <c r="UFA2" s="742"/>
      <c r="UFB2" s="742"/>
      <c r="UFC2" s="742"/>
      <c r="UFD2" s="742"/>
      <c r="UFE2" s="742"/>
      <c r="UFF2" s="742"/>
      <c r="UFG2" s="742"/>
      <c r="UFH2" s="742"/>
      <c r="UFI2" s="742"/>
      <c r="UFJ2" s="742"/>
      <c r="UFK2" s="742"/>
      <c r="UFL2" s="742"/>
      <c r="UFM2" s="742"/>
      <c r="UFN2" s="742"/>
      <c r="UFO2" s="742"/>
      <c r="UFP2" s="742"/>
      <c r="UFQ2" s="742"/>
      <c r="UFR2" s="742"/>
      <c r="UFS2" s="742"/>
      <c r="UFT2" s="742"/>
      <c r="UFU2" s="742"/>
      <c r="UFV2" s="742"/>
      <c r="UFW2" s="742"/>
      <c r="UFX2" s="742"/>
      <c r="UFY2" s="742"/>
      <c r="UFZ2" s="742"/>
      <c r="UGA2" s="742"/>
      <c r="UGB2" s="742"/>
      <c r="UGC2" s="742"/>
      <c r="UGD2" s="742"/>
      <c r="UGE2" s="742"/>
      <c r="UGF2" s="742"/>
      <c r="UGG2" s="742"/>
      <c r="UGH2" s="742"/>
      <c r="UGI2" s="742"/>
      <c r="UGJ2" s="742"/>
      <c r="UGK2" s="742"/>
      <c r="UGL2" s="742"/>
      <c r="UGM2" s="742"/>
      <c r="UGN2" s="742"/>
      <c r="UGO2" s="742"/>
      <c r="UGP2" s="742"/>
      <c r="UGQ2" s="742"/>
      <c r="UGR2" s="742"/>
      <c r="UGS2" s="742"/>
      <c r="UGT2" s="742"/>
      <c r="UGU2" s="742"/>
      <c r="UGV2" s="742"/>
      <c r="UGW2" s="742"/>
      <c r="UGX2" s="742"/>
      <c r="UGY2" s="742"/>
      <c r="UGZ2" s="742"/>
      <c r="UHA2" s="742"/>
      <c r="UHB2" s="742"/>
      <c r="UHC2" s="742"/>
      <c r="UHD2" s="742"/>
      <c r="UHE2" s="742"/>
      <c r="UHF2" s="742"/>
      <c r="UHG2" s="742"/>
      <c r="UHH2" s="742"/>
      <c r="UHI2" s="742"/>
      <c r="UHJ2" s="742"/>
      <c r="UHK2" s="742"/>
      <c r="UHL2" s="742"/>
      <c r="UHM2" s="742"/>
      <c r="UHN2" s="742"/>
      <c r="UHO2" s="742"/>
      <c r="UHP2" s="742"/>
      <c r="UHQ2" s="742"/>
      <c r="UHR2" s="742"/>
      <c r="UHS2" s="742"/>
      <c r="UHT2" s="742"/>
      <c r="UHU2" s="742"/>
      <c r="UHV2" s="742"/>
      <c r="UHW2" s="742"/>
      <c r="UHX2" s="742"/>
      <c r="UHY2" s="742"/>
      <c r="UHZ2" s="742"/>
      <c r="UIA2" s="742"/>
      <c r="UIB2" s="742"/>
      <c r="UIC2" s="742"/>
      <c r="UID2" s="742"/>
      <c r="UIE2" s="742"/>
      <c r="UIF2" s="742"/>
      <c r="UIG2" s="742"/>
      <c r="UIH2" s="742"/>
      <c r="UII2" s="742"/>
      <c r="UIJ2" s="742"/>
      <c r="UIK2" s="742"/>
      <c r="UIL2" s="742"/>
      <c r="UIM2" s="742"/>
      <c r="UIN2" s="742"/>
      <c r="UIO2" s="742"/>
      <c r="UIP2" s="742"/>
      <c r="UIQ2" s="742"/>
      <c r="UIR2" s="742"/>
      <c r="UIS2" s="742"/>
      <c r="UIT2" s="742"/>
      <c r="UIU2" s="742"/>
      <c r="UIV2" s="742"/>
      <c r="UIW2" s="742"/>
      <c r="UIX2" s="742"/>
      <c r="UIY2" s="742"/>
      <c r="UIZ2" s="742"/>
      <c r="UJA2" s="742"/>
      <c r="UJB2" s="742"/>
      <c r="UJC2" s="742"/>
      <c r="UJD2" s="742"/>
      <c r="UJE2" s="742"/>
      <c r="UJF2" s="742"/>
      <c r="UJG2" s="742"/>
      <c r="UJH2" s="742"/>
      <c r="UJI2" s="742"/>
      <c r="UJJ2" s="742"/>
      <c r="UJK2" s="742"/>
      <c r="UJL2" s="742"/>
      <c r="UJM2" s="742"/>
      <c r="UJN2" s="742"/>
      <c r="UJO2" s="742"/>
      <c r="UJP2" s="742"/>
      <c r="UJQ2" s="742"/>
      <c r="UJR2" s="742"/>
      <c r="UJS2" s="742"/>
      <c r="UJT2" s="742"/>
      <c r="UJU2" s="742"/>
      <c r="UJV2" s="742"/>
      <c r="UJW2" s="742"/>
      <c r="UJX2" s="742"/>
      <c r="UJY2" s="742"/>
      <c r="UJZ2" s="742"/>
      <c r="UKA2" s="742"/>
      <c r="UKB2" s="742"/>
      <c r="UKC2" s="742"/>
      <c r="UKD2" s="742"/>
      <c r="UKE2" s="742"/>
      <c r="UKF2" s="742"/>
      <c r="UKG2" s="742"/>
      <c r="UKH2" s="742"/>
      <c r="UKI2" s="742"/>
      <c r="UKJ2" s="742"/>
      <c r="UKK2" s="742"/>
      <c r="UKL2" s="742"/>
      <c r="UKM2" s="742"/>
      <c r="UKN2" s="742"/>
      <c r="UKO2" s="742"/>
      <c r="UKP2" s="742"/>
      <c r="UKQ2" s="742"/>
      <c r="UKR2" s="742"/>
      <c r="UKS2" s="742"/>
      <c r="UKT2" s="742"/>
      <c r="UKU2" s="742"/>
      <c r="UKV2" s="742"/>
      <c r="UKW2" s="742"/>
      <c r="UKX2" s="742"/>
      <c r="UKY2" s="742"/>
      <c r="UKZ2" s="742"/>
      <c r="ULA2" s="742"/>
      <c r="ULB2" s="742"/>
      <c r="ULC2" s="742"/>
      <c r="ULD2" s="742"/>
      <c r="ULE2" s="742"/>
      <c r="ULF2" s="742"/>
      <c r="ULG2" s="742"/>
      <c r="ULH2" s="742"/>
      <c r="ULI2" s="742"/>
      <c r="ULJ2" s="742"/>
      <c r="ULK2" s="742"/>
      <c r="ULL2" s="742"/>
      <c r="ULM2" s="742"/>
      <c r="ULN2" s="742"/>
      <c r="ULO2" s="742"/>
      <c r="ULP2" s="742"/>
      <c r="ULQ2" s="742"/>
      <c r="ULR2" s="742"/>
      <c r="ULS2" s="742"/>
      <c r="ULT2" s="742"/>
      <c r="ULU2" s="742"/>
      <c r="ULV2" s="742"/>
      <c r="ULW2" s="742"/>
      <c r="ULX2" s="742"/>
      <c r="ULY2" s="742"/>
      <c r="ULZ2" s="742"/>
      <c r="UMA2" s="742"/>
      <c r="UMB2" s="742"/>
      <c r="UMC2" s="742"/>
      <c r="UMD2" s="742"/>
      <c r="UME2" s="742"/>
      <c r="UMF2" s="742"/>
      <c r="UMG2" s="742"/>
      <c r="UMH2" s="742"/>
      <c r="UMI2" s="742"/>
      <c r="UMJ2" s="742"/>
      <c r="UMK2" s="742"/>
      <c r="UML2" s="742"/>
      <c r="UMM2" s="742"/>
      <c r="UMN2" s="742"/>
      <c r="UMO2" s="742"/>
      <c r="UMP2" s="742"/>
      <c r="UMQ2" s="742"/>
      <c r="UMR2" s="742"/>
      <c r="UMS2" s="742"/>
      <c r="UMT2" s="742"/>
      <c r="UMU2" s="742"/>
      <c r="UMV2" s="742"/>
      <c r="UMW2" s="742"/>
      <c r="UMX2" s="742"/>
      <c r="UMY2" s="742"/>
      <c r="UMZ2" s="742"/>
      <c r="UNA2" s="742"/>
      <c r="UNB2" s="742"/>
      <c r="UNC2" s="742"/>
      <c r="UND2" s="742"/>
      <c r="UNE2" s="742"/>
      <c r="UNF2" s="742"/>
      <c r="UNG2" s="742"/>
      <c r="UNH2" s="742"/>
      <c r="UNI2" s="742"/>
      <c r="UNJ2" s="742"/>
      <c r="UNK2" s="742"/>
      <c r="UNL2" s="742"/>
      <c r="UNM2" s="742"/>
      <c r="UNN2" s="742"/>
      <c r="UNO2" s="742"/>
      <c r="UNP2" s="742"/>
      <c r="UNQ2" s="742"/>
      <c r="UNR2" s="742"/>
      <c r="UNS2" s="742"/>
      <c r="UNT2" s="742"/>
      <c r="UNU2" s="742"/>
      <c r="UNV2" s="742"/>
      <c r="UNW2" s="742"/>
      <c r="UNX2" s="742"/>
      <c r="UNY2" s="742"/>
      <c r="UNZ2" s="742"/>
      <c r="UOA2" s="742"/>
      <c r="UOB2" s="742"/>
      <c r="UOC2" s="742"/>
      <c r="UOD2" s="742"/>
      <c r="UOE2" s="742"/>
      <c r="UOF2" s="742"/>
      <c r="UOG2" s="742"/>
      <c r="UOH2" s="742"/>
      <c r="UOI2" s="742"/>
      <c r="UOJ2" s="742"/>
      <c r="UOK2" s="742"/>
      <c r="UOL2" s="742"/>
      <c r="UOM2" s="742"/>
      <c r="UON2" s="742"/>
      <c r="UOO2" s="742"/>
      <c r="UOP2" s="742"/>
      <c r="UOQ2" s="742"/>
      <c r="UOR2" s="742"/>
      <c r="UOS2" s="742"/>
      <c r="UOT2" s="742"/>
      <c r="UOU2" s="742"/>
      <c r="UOV2" s="742"/>
      <c r="UOW2" s="742"/>
      <c r="UOX2" s="742"/>
      <c r="UOY2" s="742"/>
      <c r="UOZ2" s="742"/>
      <c r="UPA2" s="742"/>
      <c r="UPB2" s="742"/>
      <c r="UPC2" s="742"/>
      <c r="UPD2" s="742"/>
      <c r="UPE2" s="742"/>
      <c r="UPF2" s="742"/>
      <c r="UPG2" s="742"/>
      <c r="UPH2" s="742"/>
      <c r="UPI2" s="742"/>
      <c r="UPJ2" s="742"/>
      <c r="UPK2" s="742"/>
      <c r="UPL2" s="742"/>
      <c r="UPM2" s="742"/>
      <c r="UPN2" s="742"/>
      <c r="UPO2" s="742"/>
      <c r="UPP2" s="742"/>
      <c r="UPQ2" s="742"/>
      <c r="UPR2" s="742"/>
      <c r="UPS2" s="742"/>
      <c r="UPT2" s="742"/>
      <c r="UPU2" s="742"/>
      <c r="UPV2" s="742"/>
      <c r="UPW2" s="742"/>
      <c r="UPX2" s="742"/>
      <c r="UPY2" s="742"/>
      <c r="UPZ2" s="742"/>
      <c r="UQA2" s="742"/>
      <c r="UQB2" s="742"/>
      <c r="UQC2" s="742"/>
      <c r="UQD2" s="742"/>
      <c r="UQE2" s="742"/>
      <c r="UQF2" s="742"/>
      <c r="UQG2" s="742"/>
      <c r="UQH2" s="742"/>
      <c r="UQI2" s="742"/>
      <c r="UQJ2" s="742"/>
      <c r="UQK2" s="742"/>
      <c r="UQL2" s="742"/>
      <c r="UQM2" s="742"/>
      <c r="UQN2" s="742"/>
      <c r="UQO2" s="742"/>
      <c r="UQP2" s="742"/>
      <c r="UQQ2" s="742"/>
      <c r="UQR2" s="742"/>
      <c r="UQS2" s="742"/>
      <c r="UQT2" s="742"/>
      <c r="UQU2" s="742"/>
      <c r="UQV2" s="742"/>
      <c r="UQW2" s="742"/>
      <c r="UQX2" s="742"/>
      <c r="UQY2" s="742"/>
      <c r="UQZ2" s="742"/>
      <c r="URA2" s="742"/>
      <c r="URB2" s="742"/>
      <c r="URC2" s="742"/>
      <c r="URD2" s="742"/>
      <c r="URE2" s="742"/>
      <c r="URF2" s="742"/>
      <c r="URG2" s="742"/>
      <c r="URH2" s="742"/>
      <c r="URI2" s="742"/>
      <c r="URJ2" s="742"/>
      <c r="URK2" s="742"/>
      <c r="URL2" s="742"/>
      <c r="URM2" s="742"/>
      <c r="URN2" s="742"/>
      <c r="URO2" s="742"/>
      <c r="URP2" s="742"/>
      <c r="URQ2" s="742"/>
      <c r="URR2" s="742"/>
      <c r="URS2" s="742"/>
      <c r="URT2" s="742"/>
      <c r="URU2" s="742"/>
      <c r="URV2" s="742"/>
      <c r="URW2" s="742"/>
      <c r="URX2" s="742"/>
      <c r="URY2" s="742"/>
      <c r="URZ2" s="742"/>
      <c r="USA2" s="742"/>
      <c r="USB2" s="742"/>
      <c r="USC2" s="742"/>
      <c r="USD2" s="742"/>
      <c r="USE2" s="742"/>
      <c r="USF2" s="742"/>
      <c r="USG2" s="742"/>
      <c r="USH2" s="742"/>
      <c r="USI2" s="742"/>
      <c r="USJ2" s="742"/>
      <c r="USK2" s="742"/>
      <c r="USL2" s="742"/>
      <c r="USM2" s="742"/>
      <c r="USN2" s="742"/>
      <c r="USO2" s="742"/>
      <c r="USP2" s="742"/>
      <c r="USQ2" s="742"/>
      <c r="USR2" s="742"/>
      <c r="USS2" s="742"/>
      <c r="UST2" s="742"/>
      <c r="USU2" s="742"/>
      <c r="USV2" s="742"/>
      <c r="USW2" s="742"/>
      <c r="USX2" s="742"/>
      <c r="USY2" s="742"/>
      <c r="USZ2" s="742"/>
      <c r="UTA2" s="742"/>
      <c r="UTB2" s="742"/>
      <c r="UTC2" s="742"/>
      <c r="UTD2" s="742"/>
      <c r="UTE2" s="742"/>
      <c r="UTF2" s="742"/>
      <c r="UTG2" s="742"/>
      <c r="UTH2" s="742"/>
      <c r="UTI2" s="742"/>
      <c r="UTJ2" s="742"/>
      <c r="UTK2" s="742"/>
      <c r="UTL2" s="742"/>
      <c r="UTM2" s="742"/>
      <c r="UTN2" s="742"/>
      <c r="UTO2" s="742"/>
      <c r="UTP2" s="742"/>
      <c r="UTQ2" s="742"/>
      <c r="UTR2" s="742"/>
      <c r="UTS2" s="742"/>
      <c r="UTT2" s="742"/>
      <c r="UTU2" s="742"/>
      <c r="UTV2" s="742"/>
      <c r="UTW2" s="742"/>
      <c r="UTX2" s="742"/>
      <c r="UTY2" s="742"/>
      <c r="UTZ2" s="742"/>
      <c r="UUA2" s="742"/>
      <c r="UUB2" s="742"/>
      <c r="UUC2" s="742"/>
      <c r="UUD2" s="742"/>
      <c r="UUE2" s="742"/>
      <c r="UUF2" s="742"/>
      <c r="UUG2" s="742"/>
      <c r="UUH2" s="742"/>
      <c r="UUI2" s="742"/>
      <c r="UUJ2" s="742"/>
      <c r="UUK2" s="742"/>
      <c r="UUL2" s="742"/>
      <c r="UUM2" s="742"/>
      <c r="UUN2" s="742"/>
      <c r="UUO2" s="742"/>
      <c r="UUP2" s="742"/>
      <c r="UUQ2" s="742"/>
      <c r="UUR2" s="742"/>
      <c r="UUS2" s="742"/>
      <c r="UUT2" s="742"/>
      <c r="UUU2" s="742"/>
      <c r="UUV2" s="742"/>
      <c r="UUW2" s="742"/>
      <c r="UUX2" s="742"/>
      <c r="UUY2" s="742"/>
      <c r="UUZ2" s="742"/>
      <c r="UVA2" s="742"/>
      <c r="UVB2" s="742"/>
      <c r="UVC2" s="742"/>
      <c r="UVD2" s="742"/>
      <c r="UVE2" s="742"/>
      <c r="UVF2" s="742"/>
      <c r="UVG2" s="742"/>
      <c r="UVH2" s="742"/>
      <c r="UVI2" s="742"/>
      <c r="UVJ2" s="742"/>
      <c r="UVK2" s="742"/>
      <c r="UVL2" s="742"/>
      <c r="UVM2" s="742"/>
      <c r="UVN2" s="742"/>
      <c r="UVO2" s="742"/>
      <c r="UVP2" s="742"/>
      <c r="UVQ2" s="742"/>
      <c r="UVR2" s="742"/>
      <c r="UVS2" s="742"/>
      <c r="UVT2" s="742"/>
      <c r="UVU2" s="742"/>
      <c r="UVV2" s="742"/>
      <c r="UVW2" s="742"/>
      <c r="UVX2" s="742"/>
      <c r="UVY2" s="742"/>
      <c r="UVZ2" s="742"/>
      <c r="UWA2" s="742"/>
      <c r="UWB2" s="742"/>
      <c r="UWC2" s="742"/>
      <c r="UWD2" s="742"/>
      <c r="UWE2" s="742"/>
      <c r="UWF2" s="742"/>
      <c r="UWG2" s="742"/>
      <c r="UWH2" s="742"/>
      <c r="UWI2" s="742"/>
      <c r="UWJ2" s="742"/>
      <c r="UWK2" s="742"/>
      <c r="UWL2" s="742"/>
      <c r="UWM2" s="742"/>
      <c r="UWN2" s="742"/>
      <c r="UWO2" s="742"/>
      <c r="UWP2" s="742"/>
      <c r="UWQ2" s="742"/>
      <c r="UWR2" s="742"/>
      <c r="UWS2" s="742"/>
      <c r="UWT2" s="742"/>
      <c r="UWU2" s="742"/>
      <c r="UWV2" s="742"/>
      <c r="UWW2" s="742"/>
      <c r="UWX2" s="742"/>
      <c r="UWY2" s="742"/>
      <c r="UWZ2" s="742"/>
      <c r="UXA2" s="742"/>
      <c r="UXB2" s="742"/>
      <c r="UXC2" s="742"/>
      <c r="UXD2" s="742"/>
      <c r="UXE2" s="742"/>
      <c r="UXF2" s="742"/>
      <c r="UXG2" s="742"/>
      <c r="UXH2" s="742"/>
      <c r="UXI2" s="742"/>
      <c r="UXJ2" s="742"/>
      <c r="UXK2" s="742"/>
      <c r="UXL2" s="742"/>
      <c r="UXM2" s="742"/>
      <c r="UXN2" s="742"/>
      <c r="UXO2" s="742"/>
      <c r="UXP2" s="742"/>
      <c r="UXQ2" s="742"/>
      <c r="UXR2" s="742"/>
      <c r="UXS2" s="742"/>
      <c r="UXT2" s="742"/>
      <c r="UXU2" s="742"/>
      <c r="UXV2" s="742"/>
      <c r="UXW2" s="742"/>
      <c r="UXX2" s="742"/>
      <c r="UXY2" s="742"/>
      <c r="UXZ2" s="742"/>
      <c r="UYA2" s="742"/>
      <c r="UYB2" s="742"/>
      <c r="UYC2" s="742"/>
      <c r="UYD2" s="742"/>
      <c r="UYE2" s="742"/>
      <c r="UYF2" s="742"/>
      <c r="UYG2" s="742"/>
      <c r="UYH2" s="742"/>
      <c r="UYI2" s="742"/>
      <c r="UYJ2" s="742"/>
      <c r="UYK2" s="742"/>
      <c r="UYL2" s="742"/>
      <c r="UYM2" s="742"/>
      <c r="UYN2" s="742"/>
      <c r="UYO2" s="742"/>
      <c r="UYP2" s="742"/>
      <c r="UYQ2" s="742"/>
      <c r="UYR2" s="742"/>
      <c r="UYS2" s="742"/>
      <c r="UYT2" s="742"/>
      <c r="UYU2" s="742"/>
      <c r="UYV2" s="742"/>
      <c r="UYW2" s="742"/>
      <c r="UYX2" s="742"/>
      <c r="UYY2" s="742"/>
      <c r="UYZ2" s="742"/>
      <c r="UZA2" s="742"/>
      <c r="UZB2" s="742"/>
      <c r="UZC2" s="742"/>
      <c r="UZD2" s="742"/>
      <c r="UZE2" s="742"/>
      <c r="UZF2" s="742"/>
      <c r="UZG2" s="742"/>
      <c r="UZH2" s="742"/>
      <c r="UZI2" s="742"/>
      <c r="UZJ2" s="742"/>
      <c r="UZK2" s="742"/>
      <c r="UZL2" s="742"/>
      <c r="UZM2" s="742"/>
      <c r="UZN2" s="742"/>
      <c r="UZO2" s="742"/>
      <c r="UZP2" s="742"/>
      <c r="UZQ2" s="742"/>
      <c r="UZR2" s="742"/>
      <c r="UZS2" s="742"/>
      <c r="UZT2" s="742"/>
      <c r="UZU2" s="742"/>
      <c r="UZV2" s="742"/>
      <c r="UZW2" s="742"/>
      <c r="UZX2" s="742"/>
      <c r="UZY2" s="742"/>
      <c r="UZZ2" s="742"/>
      <c r="VAA2" s="742"/>
      <c r="VAB2" s="742"/>
      <c r="VAC2" s="742"/>
      <c r="VAD2" s="742"/>
      <c r="VAE2" s="742"/>
      <c r="VAF2" s="742"/>
      <c r="VAG2" s="742"/>
      <c r="VAH2" s="742"/>
      <c r="VAI2" s="742"/>
      <c r="VAJ2" s="742"/>
      <c r="VAK2" s="742"/>
      <c r="VAL2" s="742"/>
      <c r="VAM2" s="742"/>
      <c r="VAN2" s="742"/>
      <c r="VAO2" s="742"/>
      <c r="VAP2" s="742"/>
      <c r="VAQ2" s="742"/>
      <c r="VAR2" s="742"/>
      <c r="VAS2" s="742"/>
      <c r="VAT2" s="742"/>
      <c r="VAU2" s="742"/>
      <c r="VAV2" s="742"/>
      <c r="VAW2" s="742"/>
      <c r="VAX2" s="742"/>
      <c r="VAY2" s="742"/>
      <c r="VAZ2" s="742"/>
      <c r="VBA2" s="742"/>
      <c r="VBB2" s="742"/>
      <c r="VBC2" s="742"/>
      <c r="VBD2" s="742"/>
      <c r="VBE2" s="742"/>
      <c r="VBF2" s="742"/>
      <c r="VBG2" s="742"/>
      <c r="VBH2" s="742"/>
      <c r="VBI2" s="742"/>
      <c r="VBJ2" s="742"/>
      <c r="VBK2" s="742"/>
      <c r="VBL2" s="742"/>
      <c r="VBM2" s="742"/>
      <c r="VBN2" s="742"/>
      <c r="VBO2" s="742"/>
      <c r="VBP2" s="742"/>
      <c r="VBQ2" s="742"/>
      <c r="VBR2" s="742"/>
      <c r="VBS2" s="742"/>
      <c r="VBT2" s="742"/>
      <c r="VBU2" s="742"/>
      <c r="VBV2" s="742"/>
      <c r="VBW2" s="742"/>
      <c r="VBX2" s="742"/>
      <c r="VBY2" s="742"/>
      <c r="VBZ2" s="742"/>
      <c r="VCA2" s="742"/>
      <c r="VCB2" s="742"/>
      <c r="VCC2" s="742"/>
      <c r="VCD2" s="742"/>
      <c r="VCE2" s="742"/>
      <c r="VCF2" s="742"/>
      <c r="VCG2" s="742"/>
      <c r="VCH2" s="742"/>
      <c r="VCI2" s="742"/>
      <c r="VCJ2" s="742"/>
      <c r="VCK2" s="742"/>
      <c r="VCL2" s="742"/>
      <c r="VCM2" s="742"/>
      <c r="VCN2" s="742"/>
      <c r="VCO2" s="742"/>
      <c r="VCP2" s="742"/>
      <c r="VCQ2" s="742"/>
      <c r="VCR2" s="742"/>
      <c r="VCS2" s="742"/>
      <c r="VCT2" s="742"/>
      <c r="VCU2" s="742"/>
      <c r="VCV2" s="742"/>
      <c r="VCW2" s="742"/>
      <c r="VCX2" s="742"/>
      <c r="VCY2" s="742"/>
      <c r="VCZ2" s="742"/>
      <c r="VDA2" s="742"/>
      <c r="VDB2" s="742"/>
      <c r="VDC2" s="742"/>
      <c r="VDD2" s="742"/>
      <c r="VDE2" s="742"/>
      <c r="VDF2" s="742"/>
      <c r="VDG2" s="742"/>
      <c r="VDH2" s="742"/>
      <c r="VDI2" s="742"/>
      <c r="VDJ2" s="742"/>
      <c r="VDK2" s="742"/>
      <c r="VDL2" s="742"/>
      <c r="VDM2" s="742"/>
      <c r="VDN2" s="742"/>
      <c r="VDO2" s="742"/>
      <c r="VDP2" s="742"/>
      <c r="VDQ2" s="742"/>
      <c r="VDR2" s="742"/>
      <c r="VDS2" s="742"/>
      <c r="VDT2" s="742"/>
      <c r="VDU2" s="742"/>
      <c r="VDV2" s="742"/>
      <c r="VDW2" s="742"/>
      <c r="VDX2" s="742"/>
      <c r="VDY2" s="742"/>
      <c r="VDZ2" s="742"/>
      <c r="VEA2" s="742"/>
      <c r="VEB2" s="742"/>
      <c r="VEC2" s="742"/>
      <c r="VED2" s="742"/>
      <c r="VEE2" s="742"/>
      <c r="VEF2" s="742"/>
      <c r="VEG2" s="742"/>
      <c r="VEH2" s="742"/>
      <c r="VEI2" s="742"/>
      <c r="VEJ2" s="742"/>
      <c r="VEK2" s="742"/>
      <c r="VEL2" s="742"/>
      <c r="VEM2" s="742"/>
      <c r="VEN2" s="742"/>
      <c r="VEO2" s="742"/>
      <c r="VEP2" s="742"/>
      <c r="VEQ2" s="742"/>
      <c r="VER2" s="742"/>
      <c r="VES2" s="742"/>
      <c r="VET2" s="742"/>
      <c r="VEU2" s="742"/>
      <c r="VEV2" s="742"/>
      <c r="VEW2" s="742"/>
      <c r="VEX2" s="742"/>
      <c r="VEY2" s="742"/>
      <c r="VEZ2" s="742"/>
      <c r="VFA2" s="742"/>
      <c r="VFB2" s="742"/>
      <c r="VFC2" s="742"/>
      <c r="VFD2" s="742"/>
      <c r="VFE2" s="742"/>
      <c r="VFF2" s="742"/>
      <c r="VFG2" s="742"/>
      <c r="VFH2" s="742"/>
      <c r="VFI2" s="742"/>
      <c r="VFJ2" s="742"/>
      <c r="VFK2" s="742"/>
      <c r="VFL2" s="742"/>
      <c r="VFM2" s="742"/>
      <c r="VFN2" s="742"/>
      <c r="VFO2" s="742"/>
      <c r="VFP2" s="742"/>
      <c r="VFQ2" s="742"/>
      <c r="VFR2" s="742"/>
      <c r="VFS2" s="742"/>
      <c r="VFT2" s="742"/>
      <c r="VFU2" s="742"/>
      <c r="VFV2" s="742"/>
      <c r="VFW2" s="742"/>
      <c r="VFX2" s="742"/>
      <c r="VFY2" s="742"/>
      <c r="VFZ2" s="742"/>
      <c r="VGA2" s="742"/>
      <c r="VGB2" s="742"/>
      <c r="VGC2" s="742"/>
      <c r="VGD2" s="742"/>
      <c r="VGE2" s="742"/>
      <c r="VGF2" s="742"/>
      <c r="VGG2" s="742"/>
      <c r="VGH2" s="742"/>
      <c r="VGI2" s="742"/>
      <c r="VGJ2" s="742"/>
      <c r="VGK2" s="742"/>
      <c r="VGL2" s="742"/>
      <c r="VGM2" s="742"/>
      <c r="VGN2" s="742"/>
      <c r="VGO2" s="742"/>
      <c r="VGP2" s="742"/>
      <c r="VGQ2" s="742"/>
      <c r="VGR2" s="742"/>
      <c r="VGS2" s="742"/>
      <c r="VGT2" s="742"/>
      <c r="VGU2" s="742"/>
      <c r="VGV2" s="742"/>
      <c r="VGW2" s="742"/>
      <c r="VGX2" s="742"/>
      <c r="VGY2" s="742"/>
      <c r="VGZ2" s="742"/>
      <c r="VHA2" s="742"/>
      <c r="VHB2" s="742"/>
      <c r="VHC2" s="742"/>
      <c r="VHD2" s="742"/>
      <c r="VHE2" s="742"/>
      <c r="VHF2" s="742"/>
      <c r="VHG2" s="742"/>
      <c r="VHH2" s="742"/>
      <c r="VHI2" s="742"/>
      <c r="VHJ2" s="742"/>
      <c r="VHK2" s="742"/>
      <c r="VHL2" s="742"/>
      <c r="VHM2" s="742"/>
      <c r="VHN2" s="742"/>
      <c r="VHO2" s="742"/>
      <c r="VHP2" s="742"/>
      <c r="VHQ2" s="742"/>
      <c r="VHR2" s="742"/>
      <c r="VHS2" s="742"/>
      <c r="VHT2" s="742"/>
      <c r="VHU2" s="742"/>
      <c r="VHV2" s="742"/>
      <c r="VHW2" s="742"/>
      <c r="VHX2" s="742"/>
      <c r="VHY2" s="742"/>
      <c r="VHZ2" s="742"/>
      <c r="VIA2" s="742"/>
      <c r="VIB2" s="742"/>
      <c r="VIC2" s="742"/>
      <c r="VID2" s="742"/>
      <c r="VIE2" s="742"/>
      <c r="VIF2" s="742"/>
      <c r="VIG2" s="742"/>
      <c r="VIH2" s="742"/>
      <c r="VII2" s="742"/>
      <c r="VIJ2" s="742"/>
      <c r="VIK2" s="742"/>
      <c r="VIL2" s="742"/>
      <c r="VIM2" s="742"/>
      <c r="VIN2" s="742"/>
      <c r="VIO2" s="742"/>
      <c r="VIP2" s="742"/>
      <c r="VIQ2" s="742"/>
      <c r="VIR2" s="742"/>
      <c r="VIS2" s="742"/>
      <c r="VIT2" s="742"/>
      <c r="VIU2" s="742"/>
      <c r="VIV2" s="742"/>
      <c r="VIW2" s="742"/>
      <c r="VIX2" s="742"/>
      <c r="VIY2" s="742"/>
      <c r="VIZ2" s="742"/>
      <c r="VJA2" s="742"/>
      <c r="VJB2" s="742"/>
      <c r="VJC2" s="742"/>
      <c r="VJD2" s="742"/>
      <c r="VJE2" s="742"/>
      <c r="VJF2" s="742"/>
      <c r="VJG2" s="742"/>
      <c r="VJH2" s="742"/>
      <c r="VJI2" s="742"/>
      <c r="VJJ2" s="742"/>
      <c r="VJK2" s="742"/>
      <c r="VJL2" s="742"/>
      <c r="VJM2" s="742"/>
      <c r="VJN2" s="742"/>
      <c r="VJO2" s="742"/>
      <c r="VJP2" s="742"/>
      <c r="VJQ2" s="742"/>
      <c r="VJR2" s="742"/>
      <c r="VJS2" s="742"/>
      <c r="VJT2" s="742"/>
      <c r="VJU2" s="742"/>
      <c r="VJV2" s="742"/>
      <c r="VJW2" s="742"/>
      <c r="VJX2" s="742"/>
      <c r="VJY2" s="742"/>
      <c r="VJZ2" s="742"/>
      <c r="VKA2" s="742"/>
      <c r="VKB2" s="742"/>
      <c r="VKC2" s="742"/>
      <c r="VKD2" s="742"/>
      <c r="VKE2" s="742"/>
      <c r="VKF2" s="742"/>
      <c r="VKG2" s="742"/>
      <c r="VKH2" s="742"/>
      <c r="VKI2" s="742"/>
      <c r="VKJ2" s="742"/>
      <c r="VKK2" s="742"/>
      <c r="VKL2" s="742"/>
      <c r="VKM2" s="742"/>
      <c r="VKN2" s="742"/>
      <c r="VKO2" s="742"/>
      <c r="VKP2" s="742"/>
      <c r="VKQ2" s="742"/>
      <c r="VKR2" s="742"/>
      <c r="VKS2" s="742"/>
      <c r="VKT2" s="742"/>
      <c r="VKU2" s="742"/>
      <c r="VKV2" s="742"/>
      <c r="VKW2" s="742"/>
      <c r="VKX2" s="742"/>
      <c r="VKY2" s="742"/>
      <c r="VKZ2" s="742"/>
      <c r="VLA2" s="742"/>
      <c r="VLB2" s="742"/>
      <c r="VLC2" s="742"/>
      <c r="VLD2" s="742"/>
      <c r="VLE2" s="742"/>
      <c r="VLF2" s="742"/>
      <c r="VLG2" s="742"/>
      <c r="VLH2" s="742"/>
      <c r="VLI2" s="742"/>
      <c r="VLJ2" s="742"/>
      <c r="VLK2" s="742"/>
      <c r="VLL2" s="742"/>
      <c r="VLM2" s="742"/>
      <c r="VLN2" s="742"/>
      <c r="VLO2" s="742"/>
      <c r="VLP2" s="742"/>
      <c r="VLQ2" s="742"/>
      <c r="VLR2" s="742"/>
      <c r="VLS2" s="742"/>
      <c r="VLT2" s="742"/>
      <c r="VLU2" s="742"/>
      <c r="VLV2" s="742"/>
      <c r="VLW2" s="742"/>
      <c r="VLX2" s="742"/>
      <c r="VLY2" s="742"/>
      <c r="VLZ2" s="742"/>
      <c r="VMA2" s="742"/>
      <c r="VMB2" s="742"/>
      <c r="VMC2" s="742"/>
      <c r="VMD2" s="742"/>
      <c r="VME2" s="742"/>
      <c r="VMF2" s="742"/>
      <c r="VMG2" s="742"/>
      <c r="VMH2" s="742"/>
      <c r="VMI2" s="742"/>
      <c r="VMJ2" s="742"/>
      <c r="VMK2" s="742"/>
      <c r="VML2" s="742"/>
      <c r="VMM2" s="742"/>
      <c r="VMN2" s="742"/>
      <c r="VMO2" s="742"/>
      <c r="VMP2" s="742"/>
      <c r="VMQ2" s="742"/>
      <c r="VMR2" s="742"/>
      <c r="VMS2" s="742"/>
      <c r="VMT2" s="742"/>
      <c r="VMU2" s="742"/>
      <c r="VMV2" s="742"/>
      <c r="VMW2" s="742"/>
      <c r="VMX2" s="742"/>
      <c r="VMY2" s="742"/>
      <c r="VMZ2" s="742"/>
      <c r="VNA2" s="742"/>
      <c r="VNB2" s="742"/>
      <c r="VNC2" s="742"/>
      <c r="VND2" s="742"/>
      <c r="VNE2" s="742"/>
      <c r="VNF2" s="742"/>
      <c r="VNG2" s="742"/>
      <c r="VNH2" s="742"/>
      <c r="VNI2" s="742"/>
      <c r="VNJ2" s="742"/>
      <c r="VNK2" s="742"/>
      <c r="VNL2" s="742"/>
      <c r="VNM2" s="742"/>
      <c r="VNN2" s="742"/>
      <c r="VNO2" s="742"/>
      <c r="VNP2" s="742"/>
      <c r="VNQ2" s="742"/>
      <c r="VNR2" s="742"/>
      <c r="VNS2" s="742"/>
      <c r="VNT2" s="742"/>
      <c r="VNU2" s="742"/>
      <c r="VNV2" s="742"/>
      <c r="VNW2" s="742"/>
      <c r="VNX2" s="742"/>
      <c r="VNY2" s="742"/>
      <c r="VNZ2" s="742"/>
      <c r="VOA2" s="742"/>
      <c r="VOB2" s="742"/>
      <c r="VOC2" s="742"/>
      <c r="VOD2" s="742"/>
      <c r="VOE2" s="742"/>
      <c r="VOF2" s="742"/>
      <c r="VOG2" s="742"/>
      <c r="VOH2" s="742"/>
      <c r="VOI2" s="742"/>
      <c r="VOJ2" s="742"/>
      <c r="VOK2" s="742"/>
      <c r="VOL2" s="742"/>
      <c r="VOM2" s="742"/>
      <c r="VON2" s="742"/>
      <c r="VOO2" s="742"/>
      <c r="VOP2" s="742"/>
      <c r="VOQ2" s="742"/>
      <c r="VOR2" s="742"/>
      <c r="VOS2" s="742"/>
      <c r="VOT2" s="742"/>
      <c r="VOU2" s="742"/>
      <c r="VOV2" s="742"/>
      <c r="VOW2" s="742"/>
      <c r="VOX2" s="742"/>
      <c r="VOY2" s="742"/>
      <c r="VOZ2" s="742"/>
      <c r="VPA2" s="742"/>
      <c r="VPB2" s="742"/>
      <c r="VPC2" s="742"/>
      <c r="VPD2" s="742"/>
      <c r="VPE2" s="742"/>
      <c r="VPF2" s="742"/>
      <c r="VPG2" s="742"/>
      <c r="VPH2" s="742"/>
      <c r="VPI2" s="742"/>
      <c r="VPJ2" s="742"/>
      <c r="VPK2" s="742"/>
      <c r="VPL2" s="742"/>
      <c r="VPM2" s="742"/>
      <c r="VPN2" s="742"/>
      <c r="VPO2" s="742"/>
      <c r="VPP2" s="742"/>
      <c r="VPQ2" s="742"/>
      <c r="VPR2" s="742"/>
      <c r="VPS2" s="742"/>
      <c r="VPT2" s="742"/>
      <c r="VPU2" s="742"/>
      <c r="VPV2" s="742"/>
      <c r="VPW2" s="742"/>
      <c r="VPX2" s="742"/>
      <c r="VPY2" s="742"/>
      <c r="VPZ2" s="742"/>
      <c r="VQA2" s="742"/>
      <c r="VQB2" s="742"/>
      <c r="VQC2" s="742"/>
      <c r="VQD2" s="742"/>
      <c r="VQE2" s="742"/>
      <c r="VQF2" s="742"/>
      <c r="VQG2" s="742"/>
      <c r="VQH2" s="742"/>
      <c r="VQI2" s="742"/>
      <c r="VQJ2" s="742"/>
      <c r="VQK2" s="742"/>
      <c r="VQL2" s="742"/>
      <c r="VQM2" s="742"/>
      <c r="VQN2" s="742"/>
      <c r="VQO2" s="742"/>
      <c r="VQP2" s="742"/>
      <c r="VQQ2" s="742"/>
      <c r="VQR2" s="742"/>
      <c r="VQS2" s="742"/>
      <c r="VQT2" s="742"/>
      <c r="VQU2" s="742"/>
      <c r="VQV2" s="742"/>
      <c r="VQW2" s="742"/>
      <c r="VQX2" s="742"/>
      <c r="VQY2" s="742"/>
      <c r="VQZ2" s="742"/>
      <c r="VRA2" s="742"/>
      <c r="VRB2" s="742"/>
      <c r="VRC2" s="742"/>
      <c r="VRD2" s="742"/>
      <c r="VRE2" s="742"/>
      <c r="VRF2" s="742"/>
      <c r="VRG2" s="742"/>
      <c r="VRH2" s="742"/>
      <c r="VRI2" s="742"/>
      <c r="VRJ2" s="742"/>
      <c r="VRK2" s="742"/>
      <c r="VRL2" s="742"/>
      <c r="VRM2" s="742"/>
      <c r="VRN2" s="742"/>
      <c r="VRO2" s="742"/>
      <c r="VRP2" s="742"/>
      <c r="VRQ2" s="742"/>
      <c r="VRR2" s="742"/>
      <c r="VRS2" s="742"/>
      <c r="VRT2" s="742"/>
      <c r="VRU2" s="742"/>
      <c r="VRV2" s="742"/>
      <c r="VRW2" s="742"/>
      <c r="VRX2" s="742"/>
      <c r="VRY2" s="742"/>
      <c r="VRZ2" s="742"/>
      <c r="VSA2" s="742"/>
      <c r="VSB2" s="742"/>
      <c r="VSC2" s="742"/>
      <c r="VSD2" s="742"/>
      <c r="VSE2" s="742"/>
      <c r="VSF2" s="742"/>
      <c r="VSG2" s="742"/>
      <c r="VSH2" s="742"/>
      <c r="VSI2" s="742"/>
      <c r="VSJ2" s="742"/>
      <c r="VSK2" s="742"/>
      <c r="VSL2" s="742"/>
      <c r="VSM2" s="742"/>
      <c r="VSN2" s="742"/>
      <c r="VSO2" s="742"/>
      <c r="VSP2" s="742"/>
      <c r="VSQ2" s="742"/>
      <c r="VSR2" s="742"/>
      <c r="VSS2" s="742"/>
      <c r="VST2" s="742"/>
      <c r="VSU2" s="742"/>
      <c r="VSV2" s="742"/>
      <c r="VSW2" s="742"/>
      <c r="VSX2" s="742"/>
      <c r="VSY2" s="742"/>
      <c r="VSZ2" s="742"/>
      <c r="VTA2" s="742"/>
      <c r="VTB2" s="742"/>
      <c r="VTC2" s="742"/>
      <c r="VTD2" s="742"/>
      <c r="VTE2" s="742"/>
      <c r="VTF2" s="742"/>
      <c r="VTG2" s="742"/>
      <c r="VTH2" s="742"/>
      <c r="VTI2" s="742"/>
      <c r="VTJ2" s="742"/>
      <c r="VTK2" s="742"/>
      <c r="VTL2" s="742"/>
      <c r="VTM2" s="742"/>
      <c r="VTN2" s="742"/>
      <c r="VTO2" s="742"/>
      <c r="VTP2" s="742"/>
      <c r="VTQ2" s="742"/>
      <c r="VTR2" s="742"/>
      <c r="VTS2" s="742"/>
      <c r="VTT2" s="742"/>
      <c r="VTU2" s="742"/>
      <c r="VTV2" s="742"/>
      <c r="VTW2" s="742"/>
      <c r="VTX2" s="742"/>
      <c r="VTY2" s="742"/>
      <c r="VTZ2" s="742"/>
      <c r="VUA2" s="742"/>
      <c r="VUB2" s="742"/>
      <c r="VUC2" s="742"/>
      <c r="VUD2" s="742"/>
      <c r="VUE2" s="742"/>
      <c r="VUF2" s="742"/>
      <c r="VUG2" s="742"/>
      <c r="VUH2" s="742"/>
      <c r="VUI2" s="742"/>
      <c r="VUJ2" s="742"/>
      <c r="VUK2" s="742"/>
      <c r="VUL2" s="742"/>
      <c r="VUM2" s="742"/>
      <c r="VUN2" s="742"/>
      <c r="VUO2" s="742"/>
      <c r="VUP2" s="742"/>
      <c r="VUQ2" s="742"/>
      <c r="VUR2" s="742"/>
      <c r="VUS2" s="742"/>
      <c r="VUT2" s="742"/>
      <c r="VUU2" s="742"/>
      <c r="VUV2" s="742"/>
      <c r="VUW2" s="742"/>
      <c r="VUX2" s="742"/>
      <c r="VUY2" s="742"/>
      <c r="VUZ2" s="742"/>
      <c r="VVA2" s="742"/>
      <c r="VVB2" s="742"/>
      <c r="VVC2" s="742"/>
      <c r="VVD2" s="742"/>
      <c r="VVE2" s="742"/>
      <c r="VVF2" s="742"/>
      <c r="VVG2" s="742"/>
      <c r="VVH2" s="742"/>
      <c r="VVI2" s="742"/>
      <c r="VVJ2" s="742"/>
      <c r="VVK2" s="742"/>
      <c r="VVL2" s="742"/>
      <c r="VVM2" s="742"/>
      <c r="VVN2" s="742"/>
      <c r="VVO2" s="742"/>
      <c r="VVP2" s="742"/>
      <c r="VVQ2" s="742"/>
      <c r="VVR2" s="742"/>
      <c r="VVS2" s="742"/>
      <c r="VVT2" s="742"/>
      <c r="VVU2" s="742"/>
      <c r="VVV2" s="742"/>
      <c r="VVW2" s="742"/>
      <c r="VVX2" s="742"/>
      <c r="VVY2" s="742"/>
      <c r="VVZ2" s="742"/>
      <c r="VWA2" s="742"/>
      <c r="VWB2" s="742"/>
      <c r="VWC2" s="742"/>
      <c r="VWD2" s="742"/>
      <c r="VWE2" s="742"/>
      <c r="VWF2" s="742"/>
      <c r="VWG2" s="742"/>
      <c r="VWH2" s="742"/>
      <c r="VWI2" s="742"/>
      <c r="VWJ2" s="742"/>
      <c r="VWK2" s="742"/>
      <c r="VWL2" s="742"/>
      <c r="VWM2" s="742"/>
      <c r="VWN2" s="742"/>
      <c r="VWO2" s="742"/>
      <c r="VWP2" s="742"/>
      <c r="VWQ2" s="742"/>
      <c r="VWR2" s="742"/>
      <c r="VWS2" s="742"/>
      <c r="VWT2" s="742"/>
      <c r="VWU2" s="742"/>
      <c r="VWV2" s="742"/>
      <c r="VWW2" s="742"/>
      <c r="VWX2" s="742"/>
      <c r="VWY2" s="742"/>
      <c r="VWZ2" s="742"/>
      <c r="VXA2" s="742"/>
      <c r="VXB2" s="742"/>
      <c r="VXC2" s="742"/>
      <c r="VXD2" s="742"/>
      <c r="VXE2" s="742"/>
      <c r="VXF2" s="742"/>
      <c r="VXG2" s="742"/>
      <c r="VXH2" s="742"/>
      <c r="VXI2" s="742"/>
      <c r="VXJ2" s="742"/>
      <c r="VXK2" s="742"/>
      <c r="VXL2" s="742"/>
      <c r="VXM2" s="742"/>
      <c r="VXN2" s="742"/>
      <c r="VXO2" s="742"/>
      <c r="VXP2" s="742"/>
      <c r="VXQ2" s="742"/>
      <c r="VXR2" s="742"/>
      <c r="VXS2" s="742"/>
      <c r="VXT2" s="742"/>
      <c r="VXU2" s="742"/>
      <c r="VXV2" s="742"/>
      <c r="VXW2" s="742"/>
      <c r="VXX2" s="742"/>
      <c r="VXY2" s="742"/>
      <c r="VXZ2" s="742"/>
      <c r="VYA2" s="742"/>
      <c r="VYB2" s="742"/>
      <c r="VYC2" s="742"/>
      <c r="VYD2" s="742"/>
      <c r="VYE2" s="742"/>
      <c r="VYF2" s="742"/>
      <c r="VYG2" s="742"/>
      <c r="VYH2" s="742"/>
      <c r="VYI2" s="742"/>
      <c r="VYJ2" s="742"/>
      <c r="VYK2" s="742"/>
      <c r="VYL2" s="742"/>
      <c r="VYM2" s="742"/>
      <c r="VYN2" s="742"/>
      <c r="VYO2" s="742"/>
      <c r="VYP2" s="742"/>
      <c r="VYQ2" s="742"/>
      <c r="VYR2" s="742"/>
      <c r="VYS2" s="742"/>
      <c r="VYT2" s="742"/>
      <c r="VYU2" s="742"/>
      <c r="VYV2" s="742"/>
      <c r="VYW2" s="742"/>
      <c r="VYX2" s="742"/>
      <c r="VYY2" s="742"/>
      <c r="VYZ2" s="742"/>
      <c r="VZA2" s="742"/>
      <c r="VZB2" s="742"/>
      <c r="VZC2" s="742"/>
      <c r="VZD2" s="742"/>
      <c r="VZE2" s="742"/>
      <c r="VZF2" s="742"/>
      <c r="VZG2" s="742"/>
      <c r="VZH2" s="742"/>
      <c r="VZI2" s="742"/>
      <c r="VZJ2" s="742"/>
      <c r="VZK2" s="742"/>
      <c r="VZL2" s="742"/>
      <c r="VZM2" s="742"/>
      <c r="VZN2" s="742"/>
      <c r="VZO2" s="742"/>
      <c r="VZP2" s="742"/>
      <c r="VZQ2" s="742"/>
      <c r="VZR2" s="742"/>
      <c r="VZS2" s="742"/>
      <c r="VZT2" s="742"/>
      <c r="VZU2" s="742"/>
      <c r="VZV2" s="742"/>
      <c r="VZW2" s="742"/>
      <c r="VZX2" s="742"/>
      <c r="VZY2" s="742"/>
      <c r="VZZ2" s="742"/>
      <c r="WAA2" s="742"/>
      <c r="WAB2" s="742"/>
      <c r="WAC2" s="742"/>
      <c r="WAD2" s="742"/>
      <c r="WAE2" s="742"/>
      <c r="WAF2" s="742"/>
      <c r="WAG2" s="742"/>
      <c r="WAH2" s="742"/>
      <c r="WAI2" s="742"/>
      <c r="WAJ2" s="742"/>
      <c r="WAK2" s="742"/>
      <c r="WAL2" s="742"/>
      <c r="WAM2" s="742"/>
      <c r="WAN2" s="742"/>
      <c r="WAO2" s="742"/>
      <c r="WAP2" s="742"/>
      <c r="WAQ2" s="742"/>
      <c r="WAR2" s="742"/>
      <c r="WAS2" s="742"/>
      <c r="WAT2" s="742"/>
      <c r="WAU2" s="742"/>
      <c r="WAV2" s="742"/>
      <c r="WAW2" s="742"/>
      <c r="WAX2" s="742"/>
      <c r="WAY2" s="742"/>
      <c r="WAZ2" s="742"/>
      <c r="WBA2" s="742"/>
      <c r="WBB2" s="742"/>
      <c r="WBC2" s="742"/>
      <c r="WBD2" s="742"/>
      <c r="WBE2" s="742"/>
      <c r="WBF2" s="742"/>
      <c r="WBG2" s="742"/>
      <c r="WBH2" s="742"/>
      <c r="WBI2" s="742"/>
      <c r="WBJ2" s="742"/>
      <c r="WBK2" s="742"/>
      <c r="WBL2" s="742"/>
      <c r="WBM2" s="742"/>
      <c r="WBN2" s="742"/>
      <c r="WBO2" s="742"/>
      <c r="WBP2" s="742"/>
      <c r="WBQ2" s="742"/>
      <c r="WBR2" s="742"/>
      <c r="WBS2" s="742"/>
      <c r="WBT2" s="742"/>
      <c r="WBU2" s="742"/>
      <c r="WBV2" s="742"/>
      <c r="WBW2" s="742"/>
      <c r="WBX2" s="742"/>
      <c r="WBY2" s="742"/>
      <c r="WBZ2" s="742"/>
      <c r="WCA2" s="742"/>
      <c r="WCB2" s="742"/>
      <c r="WCC2" s="742"/>
      <c r="WCD2" s="742"/>
      <c r="WCE2" s="742"/>
      <c r="WCF2" s="742"/>
      <c r="WCG2" s="742"/>
      <c r="WCH2" s="742"/>
      <c r="WCI2" s="742"/>
      <c r="WCJ2" s="742"/>
      <c r="WCK2" s="742"/>
      <c r="WCL2" s="742"/>
      <c r="WCM2" s="742"/>
      <c r="WCN2" s="742"/>
      <c r="WCO2" s="742"/>
      <c r="WCP2" s="742"/>
      <c r="WCQ2" s="742"/>
      <c r="WCR2" s="742"/>
      <c r="WCS2" s="742"/>
      <c r="WCT2" s="742"/>
      <c r="WCU2" s="742"/>
      <c r="WCV2" s="742"/>
      <c r="WCW2" s="742"/>
      <c r="WCX2" s="742"/>
      <c r="WCY2" s="742"/>
      <c r="WCZ2" s="742"/>
      <c r="WDA2" s="742"/>
      <c r="WDB2" s="742"/>
      <c r="WDC2" s="742"/>
      <c r="WDD2" s="742"/>
      <c r="WDE2" s="742"/>
      <c r="WDF2" s="742"/>
      <c r="WDG2" s="742"/>
      <c r="WDH2" s="742"/>
      <c r="WDI2" s="742"/>
      <c r="WDJ2" s="742"/>
      <c r="WDK2" s="742"/>
      <c r="WDL2" s="742"/>
      <c r="WDM2" s="742"/>
      <c r="WDN2" s="742"/>
      <c r="WDO2" s="742"/>
      <c r="WDP2" s="742"/>
      <c r="WDQ2" s="742"/>
      <c r="WDR2" s="742"/>
      <c r="WDS2" s="742"/>
      <c r="WDT2" s="742"/>
      <c r="WDU2" s="742"/>
      <c r="WDV2" s="742"/>
      <c r="WDW2" s="742"/>
      <c r="WDX2" s="742"/>
      <c r="WDY2" s="742"/>
      <c r="WDZ2" s="742"/>
      <c r="WEA2" s="742"/>
      <c r="WEB2" s="742"/>
      <c r="WEC2" s="742"/>
      <c r="WED2" s="742"/>
      <c r="WEE2" s="742"/>
      <c r="WEF2" s="742"/>
      <c r="WEG2" s="742"/>
      <c r="WEH2" s="742"/>
      <c r="WEI2" s="742"/>
      <c r="WEJ2" s="742"/>
      <c r="WEK2" s="742"/>
      <c r="WEL2" s="742"/>
      <c r="WEM2" s="742"/>
      <c r="WEN2" s="742"/>
      <c r="WEO2" s="742"/>
      <c r="WEP2" s="742"/>
      <c r="WEQ2" s="742"/>
      <c r="WER2" s="742"/>
      <c r="WES2" s="742"/>
      <c r="WET2" s="742"/>
      <c r="WEU2" s="742"/>
      <c r="WEV2" s="742"/>
      <c r="WEW2" s="742"/>
      <c r="WEX2" s="742"/>
      <c r="WEY2" s="742"/>
      <c r="WEZ2" s="742"/>
      <c r="WFA2" s="742"/>
      <c r="WFB2" s="742"/>
      <c r="WFC2" s="742"/>
      <c r="WFD2" s="742"/>
      <c r="WFE2" s="742"/>
      <c r="WFF2" s="742"/>
      <c r="WFG2" s="742"/>
      <c r="WFH2" s="742"/>
      <c r="WFI2" s="742"/>
      <c r="WFJ2" s="742"/>
      <c r="WFK2" s="742"/>
      <c r="WFL2" s="742"/>
      <c r="WFM2" s="742"/>
      <c r="WFN2" s="742"/>
      <c r="WFO2" s="742"/>
      <c r="WFP2" s="742"/>
      <c r="WFQ2" s="742"/>
      <c r="WFR2" s="742"/>
      <c r="WFS2" s="742"/>
      <c r="WFT2" s="742"/>
      <c r="WFU2" s="742"/>
      <c r="WFV2" s="742"/>
      <c r="WFW2" s="742"/>
      <c r="WFX2" s="742"/>
      <c r="WFY2" s="742"/>
      <c r="WFZ2" s="742"/>
      <c r="WGA2" s="742"/>
      <c r="WGB2" s="742"/>
      <c r="WGC2" s="742"/>
      <c r="WGD2" s="742"/>
      <c r="WGE2" s="742"/>
      <c r="WGF2" s="742"/>
      <c r="WGG2" s="742"/>
      <c r="WGH2" s="742"/>
      <c r="WGI2" s="742"/>
      <c r="WGJ2" s="742"/>
      <c r="WGK2" s="742"/>
      <c r="WGL2" s="742"/>
      <c r="WGM2" s="742"/>
      <c r="WGN2" s="742"/>
      <c r="WGO2" s="742"/>
      <c r="WGP2" s="742"/>
      <c r="WGQ2" s="742"/>
      <c r="WGR2" s="742"/>
      <c r="WGS2" s="742"/>
      <c r="WGT2" s="742"/>
      <c r="WGU2" s="742"/>
      <c r="WGV2" s="742"/>
      <c r="WGW2" s="742"/>
      <c r="WGX2" s="742"/>
      <c r="WGY2" s="742"/>
      <c r="WGZ2" s="742"/>
      <c r="WHA2" s="742"/>
      <c r="WHB2" s="742"/>
      <c r="WHC2" s="742"/>
      <c r="WHD2" s="742"/>
      <c r="WHE2" s="742"/>
      <c r="WHF2" s="742"/>
      <c r="WHG2" s="742"/>
      <c r="WHH2" s="742"/>
      <c r="WHI2" s="742"/>
      <c r="WHJ2" s="742"/>
      <c r="WHK2" s="742"/>
      <c r="WHL2" s="742"/>
      <c r="WHM2" s="742"/>
      <c r="WHN2" s="742"/>
      <c r="WHO2" s="742"/>
      <c r="WHP2" s="742"/>
      <c r="WHQ2" s="742"/>
      <c r="WHR2" s="742"/>
      <c r="WHS2" s="742"/>
      <c r="WHT2" s="742"/>
      <c r="WHU2" s="742"/>
      <c r="WHV2" s="742"/>
      <c r="WHW2" s="742"/>
      <c r="WHX2" s="742"/>
      <c r="WHY2" s="742"/>
      <c r="WHZ2" s="742"/>
      <c r="WIA2" s="742"/>
      <c r="WIB2" s="742"/>
      <c r="WIC2" s="742"/>
      <c r="WID2" s="742"/>
      <c r="WIE2" s="742"/>
      <c r="WIF2" s="742"/>
      <c r="WIG2" s="742"/>
      <c r="WIH2" s="742"/>
      <c r="WII2" s="742"/>
      <c r="WIJ2" s="742"/>
      <c r="WIK2" s="742"/>
      <c r="WIL2" s="742"/>
      <c r="WIM2" s="742"/>
      <c r="WIN2" s="742"/>
      <c r="WIO2" s="742"/>
      <c r="WIP2" s="742"/>
      <c r="WIQ2" s="742"/>
      <c r="WIR2" s="742"/>
      <c r="WIS2" s="742"/>
      <c r="WIT2" s="742"/>
      <c r="WIU2" s="742"/>
      <c r="WIV2" s="742"/>
      <c r="WIW2" s="742"/>
      <c r="WIX2" s="742"/>
      <c r="WIY2" s="742"/>
      <c r="WIZ2" s="742"/>
      <c r="WJA2" s="742"/>
      <c r="WJB2" s="742"/>
      <c r="WJC2" s="742"/>
      <c r="WJD2" s="742"/>
      <c r="WJE2" s="742"/>
      <c r="WJF2" s="742"/>
      <c r="WJG2" s="742"/>
      <c r="WJH2" s="742"/>
      <c r="WJI2" s="742"/>
      <c r="WJJ2" s="742"/>
      <c r="WJK2" s="742"/>
      <c r="WJL2" s="742"/>
      <c r="WJM2" s="742"/>
      <c r="WJN2" s="742"/>
      <c r="WJO2" s="742"/>
      <c r="WJP2" s="742"/>
      <c r="WJQ2" s="742"/>
      <c r="WJR2" s="742"/>
      <c r="WJS2" s="742"/>
      <c r="WJT2" s="742"/>
      <c r="WJU2" s="742"/>
      <c r="WJV2" s="742"/>
      <c r="WJW2" s="742"/>
      <c r="WJX2" s="742"/>
      <c r="WJY2" s="742"/>
      <c r="WJZ2" s="742"/>
      <c r="WKA2" s="742"/>
      <c r="WKB2" s="742"/>
      <c r="WKC2" s="742"/>
      <c r="WKD2" s="742"/>
      <c r="WKE2" s="742"/>
      <c r="WKF2" s="742"/>
      <c r="WKG2" s="742"/>
      <c r="WKH2" s="742"/>
      <c r="WKI2" s="742"/>
      <c r="WKJ2" s="742"/>
      <c r="WKK2" s="742"/>
      <c r="WKL2" s="742"/>
      <c r="WKM2" s="742"/>
      <c r="WKN2" s="742"/>
      <c r="WKO2" s="742"/>
      <c r="WKP2" s="742"/>
      <c r="WKQ2" s="742"/>
      <c r="WKR2" s="742"/>
      <c r="WKS2" s="742"/>
      <c r="WKT2" s="742"/>
      <c r="WKU2" s="742"/>
      <c r="WKV2" s="742"/>
      <c r="WKW2" s="742"/>
      <c r="WKX2" s="742"/>
      <c r="WKY2" s="742"/>
      <c r="WKZ2" s="742"/>
      <c r="WLA2" s="742"/>
      <c r="WLB2" s="742"/>
      <c r="WLC2" s="742"/>
      <c r="WLD2" s="742"/>
      <c r="WLE2" s="742"/>
      <c r="WLF2" s="742"/>
      <c r="WLG2" s="742"/>
      <c r="WLH2" s="742"/>
      <c r="WLI2" s="742"/>
      <c r="WLJ2" s="742"/>
      <c r="WLK2" s="742"/>
      <c r="WLL2" s="742"/>
      <c r="WLM2" s="742"/>
      <c r="WLN2" s="742"/>
      <c r="WLO2" s="742"/>
      <c r="WLP2" s="742"/>
      <c r="WLQ2" s="742"/>
      <c r="WLR2" s="742"/>
      <c r="WLS2" s="742"/>
      <c r="WLT2" s="742"/>
      <c r="WLU2" s="742"/>
      <c r="WLV2" s="742"/>
      <c r="WLW2" s="742"/>
      <c r="WLX2" s="742"/>
      <c r="WLY2" s="742"/>
      <c r="WLZ2" s="742"/>
      <c r="WMA2" s="742"/>
      <c r="WMB2" s="742"/>
      <c r="WMC2" s="742"/>
      <c r="WMD2" s="742"/>
      <c r="WME2" s="742"/>
      <c r="WMF2" s="742"/>
      <c r="WMG2" s="742"/>
      <c r="WMH2" s="742"/>
      <c r="WMI2" s="742"/>
      <c r="WMJ2" s="742"/>
      <c r="WMK2" s="742"/>
      <c r="WML2" s="742"/>
      <c r="WMM2" s="742"/>
      <c r="WMN2" s="742"/>
      <c r="WMO2" s="742"/>
      <c r="WMP2" s="742"/>
      <c r="WMQ2" s="742"/>
      <c r="WMR2" s="742"/>
      <c r="WMS2" s="742"/>
      <c r="WMT2" s="742"/>
      <c r="WMU2" s="742"/>
      <c r="WMV2" s="742"/>
      <c r="WMW2" s="742"/>
      <c r="WMX2" s="742"/>
      <c r="WMY2" s="742"/>
      <c r="WMZ2" s="742"/>
      <c r="WNA2" s="742"/>
      <c r="WNB2" s="742"/>
      <c r="WNC2" s="742"/>
      <c r="WND2" s="742"/>
      <c r="WNE2" s="742"/>
      <c r="WNF2" s="742"/>
      <c r="WNG2" s="742"/>
      <c r="WNH2" s="742"/>
      <c r="WNI2" s="742"/>
      <c r="WNJ2" s="742"/>
      <c r="WNK2" s="742"/>
      <c r="WNL2" s="742"/>
      <c r="WNM2" s="742"/>
      <c r="WNN2" s="742"/>
      <c r="WNO2" s="742"/>
      <c r="WNP2" s="742"/>
      <c r="WNQ2" s="742"/>
      <c r="WNR2" s="742"/>
      <c r="WNS2" s="742"/>
      <c r="WNT2" s="742"/>
      <c r="WNU2" s="742"/>
      <c r="WNV2" s="742"/>
      <c r="WNW2" s="742"/>
      <c r="WNX2" s="742"/>
      <c r="WNY2" s="742"/>
      <c r="WNZ2" s="742"/>
      <c r="WOA2" s="742"/>
      <c r="WOB2" s="742"/>
      <c r="WOC2" s="742"/>
      <c r="WOD2" s="742"/>
      <c r="WOE2" s="742"/>
      <c r="WOF2" s="742"/>
      <c r="WOG2" s="742"/>
      <c r="WOH2" s="742"/>
      <c r="WOI2" s="742"/>
      <c r="WOJ2" s="742"/>
      <c r="WOK2" s="742"/>
      <c r="WOL2" s="742"/>
      <c r="WOM2" s="742"/>
      <c r="WON2" s="742"/>
      <c r="WOO2" s="742"/>
      <c r="WOP2" s="742"/>
      <c r="WOQ2" s="742"/>
      <c r="WOR2" s="742"/>
      <c r="WOS2" s="742"/>
      <c r="WOT2" s="742"/>
      <c r="WOU2" s="742"/>
      <c r="WOV2" s="742"/>
      <c r="WOW2" s="742"/>
      <c r="WOX2" s="742"/>
      <c r="WOY2" s="742"/>
      <c r="WOZ2" s="742"/>
      <c r="WPA2" s="742"/>
      <c r="WPB2" s="742"/>
      <c r="WPC2" s="742"/>
      <c r="WPD2" s="742"/>
      <c r="WPE2" s="742"/>
      <c r="WPF2" s="742"/>
      <c r="WPG2" s="742"/>
      <c r="WPH2" s="742"/>
      <c r="WPI2" s="742"/>
      <c r="WPJ2" s="742"/>
      <c r="WPK2" s="742"/>
      <c r="WPL2" s="742"/>
      <c r="WPM2" s="742"/>
      <c r="WPN2" s="742"/>
      <c r="WPO2" s="742"/>
      <c r="WPP2" s="742"/>
      <c r="WPQ2" s="742"/>
      <c r="WPR2" s="742"/>
      <c r="WPS2" s="742"/>
      <c r="WPT2" s="742"/>
      <c r="WPU2" s="742"/>
      <c r="WPV2" s="742"/>
      <c r="WPW2" s="742"/>
      <c r="WPX2" s="742"/>
      <c r="WPY2" s="742"/>
      <c r="WPZ2" s="742"/>
      <c r="WQA2" s="742"/>
      <c r="WQB2" s="742"/>
      <c r="WQC2" s="742"/>
      <c r="WQD2" s="742"/>
      <c r="WQE2" s="742"/>
      <c r="WQF2" s="742"/>
      <c r="WQG2" s="742"/>
      <c r="WQH2" s="742"/>
      <c r="WQI2" s="742"/>
      <c r="WQJ2" s="742"/>
      <c r="WQK2" s="742"/>
      <c r="WQL2" s="742"/>
      <c r="WQM2" s="742"/>
      <c r="WQN2" s="742"/>
      <c r="WQO2" s="742"/>
      <c r="WQP2" s="742"/>
      <c r="WQQ2" s="742"/>
      <c r="WQR2" s="742"/>
      <c r="WQS2" s="742"/>
      <c r="WQT2" s="742"/>
      <c r="WQU2" s="742"/>
      <c r="WQV2" s="742"/>
      <c r="WQW2" s="742"/>
      <c r="WQX2" s="742"/>
      <c r="WQY2" s="742"/>
      <c r="WQZ2" s="742"/>
      <c r="WRA2" s="742"/>
      <c r="WRB2" s="742"/>
      <c r="WRC2" s="742"/>
      <c r="WRD2" s="742"/>
      <c r="WRE2" s="742"/>
      <c r="WRF2" s="742"/>
      <c r="WRG2" s="742"/>
      <c r="WRH2" s="742"/>
      <c r="WRI2" s="742"/>
      <c r="WRJ2" s="742"/>
      <c r="WRK2" s="742"/>
      <c r="WRL2" s="742"/>
      <c r="WRM2" s="742"/>
      <c r="WRN2" s="742"/>
      <c r="WRO2" s="742"/>
      <c r="WRP2" s="742"/>
      <c r="WRQ2" s="742"/>
      <c r="WRR2" s="742"/>
      <c r="WRS2" s="742"/>
      <c r="WRT2" s="742"/>
      <c r="WRU2" s="742"/>
      <c r="WRV2" s="742"/>
      <c r="WRW2" s="742"/>
      <c r="WRX2" s="742"/>
      <c r="WRY2" s="742"/>
      <c r="WRZ2" s="742"/>
      <c r="WSA2" s="742"/>
      <c r="WSB2" s="742"/>
      <c r="WSC2" s="742"/>
      <c r="WSD2" s="742"/>
      <c r="WSE2" s="742"/>
      <c r="WSF2" s="742"/>
      <c r="WSG2" s="742"/>
      <c r="WSH2" s="742"/>
      <c r="WSI2" s="742"/>
      <c r="WSJ2" s="742"/>
      <c r="WSK2" s="742"/>
      <c r="WSL2" s="742"/>
      <c r="WSM2" s="742"/>
      <c r="WSN2" s="742"/>
      <c r="WSO2" s="742"/>
      <c r="WSP2" s="742"/>
      <c r="WSQ2" s="742"/>
      <c r="WSR2" s="742"/>
      <c r="WSS2" s="742"/>
      <c r="WST2" s="742"/>
      <c r="WSU2" s="742"/>
      <c r="WSV2" s="742"/>
      <c r="WSW2" s="742"/>
      <c r="WSX2" s="742"/>
      <c r="WSY2" s="742"/>
      <c r="WSZ2" s="742"/>
      <c r="WTA2" s="742"/>
      <c r="WTB2" s="742"/>
      <c r="WTC2" s="742"/>
      <c r="WTD2" s="742"/>
      <c r="WTE2" s="742"/>
      <c r="WTF2" s="742"/>
      <c r="WTG2" s="742"/>
      <c r="WTH2" s="742"/>
      <c r="WTI2" s="742"/>
      <c r="WTJ2" s="742"/>
      <c r="WTK2" s="742"/>
      <c r="WTL2" s="742"/>
      <c r="WTM2" s="742"/>
      <c r="WTN2" s="742"/>
      <c r="WTO2" s="742"/>
      <c r="WTP2" s="742"/>
      <c r="WTQ2" s="742"/>
      <c r="WTR2" s="742"/>
      <c r="WTS2" s="742"/>
      <c r="WTT2" s="742"/>
      <c r="WTU2" s="742"/>
      <c r="WTV2" s="742"/>
      <c r="WTW2" s="742"/>
      <c r="WTX2" s="742"/>
      <c r="WTY2" s="742"/>
      <c r="WTZ2" s="742"/>
      <c r="WUA2" s="742"/>
      <c r="WUB2" s="742"/>
      <c r="WUC2" s="742"/>
      <c r="WUD2" s="742"/>
      <c r="WUE2" s="742"/>
      <c r="WUF2" s="742"/>
      <c r="WUG2" s="742"/>
      <c r="WUH2" s="742"/>
      <c r="WUI2" s="742"/>
      <c r="WUJ2" s="742"/>
      <c r="WUK2" s="742"/>
      <c r="WUL2" s="742"/>
      <c r="WUM2" s="742"/>
      <c r="WUN2" s="742"/>
      <c r="WUO2" s="742"/>
      <c r="WUP2" s="742"/>
      <c r="WUQ2" s="742"/>
      <c r="WUR2" s="742"/>
      <c r="WUS2" s="742"/>
      <c r="WUT2" s="742"/>
      <c r="WUU2" s="742"/>
      <c r="WUV2" s="742"/>
      <c r="WUW2" s="742"/>
      <c r="WUX2" s="742"/>
      <c r="WUY2" s="742"/>
      <c r="WUZ2" s="742"/>
      <c r="WVA2" s="742"/>
      <c r="WVB2" s="742"/>
      <c r="WVC2" s="742"/>
      <c r="WVD2" s="742"/>
      <c r="WVE2" s="742"/>
      <c r="WVF2" s="742"/>
      <c r="WVG2" s="742"/>
      <c r="WVH2" s="742"/>
      <c r="WVI2" s="742"/>
      <c r="WVJ2" s="742"/>
      <c r="WVK2" s="742"/>
      <c r="WVL2" s="742"/>
      <c r="WVM2" s="742"/>
      <c r="WVN2" s="742"/>
      <c r="WVO2" s="742"/>
      <c r="WVP2" s="742"/>
      <c r="WVQ2" s="742"/>
      <c r="WVR2" s="742"/>
      <c r="WVS2" s="742"/>
      <c r="WVT2" s="742"/>
      <c r="WVU2" s="742"/>
      <c r="WVV2" s="742"/>
      <c r="WVW2" s="742"/>
      <c r="WVX2" s="742"/>
      <c r="WVY2" s="742"/>
      <c r="WVZ2" s="742"/>
      <c r="WWA2" s="742"/>
      <c r="WWB2" s="742"/>
      <c r="WWC2" s="742"/>
      <c r="WWD2" s="742"/>
      <c r="WWE2" s="742"/>
      <c r="WWF2" s="742"/>
      <c r="WWG2" s="742"/>
      <c r="WWH2" s="742"/>
      <c r="WWI2" s="742"/>
      <c r="WWJ2" s="742"/>
      <c r="WWK2" s="742"/>
      <c r="WWL2" s="742"/>
      <c r="WWM2" s="742"/>
      <c r="WWN2" s="742"/>
      <c r="WWO2" s="742"/>
      <c r="WWP2" s="742"/>
      <c r="WWQ2" s="742"/>
      <c r="WWR2" s="742"/>
      <c r="WWS2" s="742"/>
      <c r="WWT2" s="742"/>
      <c r="WWU2" s="742"/>
      <c r="WWV2" s="742"/>
      <c r="WWW2" s="742"/>
      <c r="WWX2" s="742"/>
      <c r="WWY2" s="742"/>
      <c r="WWZ2" s="742"/>
      <c r="WXA2" s="742"/>
      <c r="WXB2" s="742"/>
      <c r="WXC2" s="742"/>
      <c r="WXD2" s="742"/>
      <c r="WXE2" s="742"/>
      <c r="WXF2" s="742"/>
      <c r="WXG2" s="742"/>
      <c r="WXH2" s="742"/>
      <c r="WXI2" s="742"/>
      <c r="WXJ2" s="742"/>
      <c r="WXK2" s="742"/>
      <c r="WXL2" s="742"/>
      <c r="WXM2" s="742"/>
      <c r="WXN2" s="742"/>
      <c r="WXO2" s="742"/>
      <c r="WXP2" s="742"/>
      <c r="WXQ2" s="742"/>
      <c r="WXR2" s="742"/>
      <c r="WXS2" s="742"/>
      <c r="WXT2" s="742"/>
      <c r="WXU2" s="742"/>
      <c r="WXV2" s="742"/>
      <c r="WXW2" s="742"/>
      <c r="WXX2" s="742"/>
      <c r="WXY2" s="742"/>
      <c r="WXZ2" s="742"/>
      <c r="WYA2" s="742"/>
      <c r="WYB2" s="742"/>
      <c r="WYC2" s="742"/>
      <c r="WYD2" s="742"/>
      <c r="WYE2" s="742"/>
      <c r="WYF2" s="742"/>
      <c r="WYG2" s="742"/>
      <c r="WYH2" s="742"/>
      <c r="WYI2" s="742"/>
      <c r="WYJ2" s="742"/>
      <c r="WYK2" s="742"/>
      <c r="WYL2" s="742"/>
      <c r="WYM2" s="742"/>
      <c r="WYN2" s="742"/>
      <c r="WYO2" s="742"/>
      <c r="WYP2" s="742"/>
      <c r="WYQ2" s="742"/>
      <c r="WYR2" s="742"/>
      <c r="WYS2" s="742"/>
      <c r="WYT2" s="742"/>
      <c r="WYU2" s="742"/>
      <c r="WYV2" s="742"/>
      <c r="WYW2" s="742"/>
      <c r="WYX2" s="742"/>
      <c r="WYY2" s="742"/>
      <c r="WYZ2" s="742"/>
      <c r="WZA2" s="742"/>
      <c r="WZB2" s="742"/>
      <c r="WZC2" s="742"/>
      <c r="WZD2" s="742"/>
      <c r="WZE2" s="742"/>
      <c r="WZF2" s="742"/>
      <c r="WZG2" s="742"/>
      <c r="WZH2" s="742"/>
      <c r="WZI2" s="742"/>
      <c r="WZJ2" s="742"/>
      <c r="WZK2" s="742"/>
      <c r="WZL2" s="742"/>
      <c r="WZM2" s="742"/>
      <c r="WZN2" s="742"/>
      <c r="WZO2" s="742"/>
      <c r="WZP2" s="742"/>
      <c r="WZQ2" s="742"/>
      <c r="WZR2" s="742"/>
      <c r="WZS2" s="742"/>
      <c r="WZT2" s="742"/>
      <c r="WZU2" s="742"/>
      <c r="WZV2" s="742"/>
      <c r="WZW2" s="742"/>
      <c r="WZX2" s="742"/>
      <c r="WZY2" s="742"/>
      <c r="WZZ2" s="742"/>
      <c r="XAA2" s="742"/>
      <c r="XAB2" s="742"/>
      <c r="XAC2" s="742"/>
      <c r="XAD2" s="742"/>
      <c r="XAE2" s="742"/>
      <c r="XAF2" s="742"/>
      <c r="XAG2" s="742"/>
      <c r="XAH2" s="742"/>
      <c r="XAI2" s="742"/>
      <c r="XAJ2" s="742"/>
      <c r="XAK2" s="742"/>
      <c r="XAL2" s="742"/>
      <c r="XAM2" s="742"/>
      <c r="XAN2" s="742"/>
      <c r="XAO2" s="742"/>
      <c r="XAP2" s="742"/>
      <c r="XAQ2" s="742"/>
      <c r="XAR2" s="742"/>
      <c r="XAS2" s="742"/>
      <c r="XAT2" s="742"/>
      <c r="XAU2" s="742"/>
      <c r="XAV2" s="742"/>
      <c r="XAW2" s="742"/>
      <c r="XAX2" s="742"/>
      <c r="XAY2" s="742"/>
      <c r="XAZ2" s="742"/>
      <c r="XBA2" s="742"/>
      <c r="XBB2" s="742"/>
      <c r="XBC2" s="742"/>
      <c r="XBD2" s="742"/>
      <c r="XBE2" s="742"/>
      <c r="XBF2" s="742"/>
      <c r="XBG2" s="742"/>
      <c r="XBH2" s="742"/>
      <c r="XBI2" s="742"/>
      <c r="XBJ2" s="742"/>
      <c r="XBK2" s="742"/>
      <c r="XBL2" s="742"/>
      <c r="XBM2" s="742"/>
      <c r="XBN2" s="742"/>
      <c r="XBO2" s="742"/>
      <c r="XBP2" s="742"/>
      <c r="XBQ2" s="742"/>
      <c r="XBR2" s="742"/>
      <c r="XBS2" s="742"/>
      <c r="XBT2" s="742"/>
      <c r="XBU2" s="742"/>
      <c r="XBV2" s="742"/>
      <c r="XBW2" s="742"/>
      <c r="XBX2" s="742"/>
      <c r="XBY2" s="742"/>
      <c r="XBZ2" s="742"/>
      <c r="XCA2" s="742"/>
      <c r="XCB2" s="742"/>
      <c r="XCC2" s="742"/>
      <c r="XCD2" s="742"/>
      <c r="XCE2" s="742"/>
      <c r="XCF2" s="742"/>
      <c r="XCG2" s="742"/>
      <c r="XCH2" s="742"/>
      <c r="XCI2" s="742"/>
      <c r="XCJ2" s="742"/>
      <c r="XCK2" s="742"/>
      <c r="XCL2" s="742"/>
      <c r="XCM2" s="742"/>
      <c r="XCN2" s="742"/>
      <c r="XCO2" s="742"/>
      <c r="XCP2" s="742"/>
      <c r="XCQ2" s="742"/>
      <c r="XCR2" s="742"/>
      <c r="XCS2" s="742"/>
      <c r="XCT2" s="742"/>
      <c r="XCU2" s="742"/>
      <c r="XCV2" s="742"/>
      <c r="XCW2" s="742"/>
      <c r="XCX2" s="742"/>
      <c r="XCY2" s="742"/>
      <c r="XCZ2" s="742"/>
      <c r="XDA2" s="742"/>
      <c r="XDB2" s="742"/>
      <c r="XDC2" s="742"/>
      <c r="XDD2" s="742"/>
      <c r="XDE2" s="742"/>
      <c r="XDF2" s="742"/>
      <c r="XDG2" s="742"/>
      <c r="XDH2" s="742"/>
      <c r="XDI2" s="742"/>
      <c r="XDJ2" s="742"/>
      <c r="XDK2" s="742"/>
      <c r="XDL2" s="742"/>
      <c r="XDM2" s="742"/>
      <c r="XDN2" s="742"/>
      <c r="XDO2" s="742"/>
      <c r="XDP2" s="742"/>
      <c r="XDQ2" s="742"/>
      <c r="XDR2" s="742"/>
      <c r="XDS2" s="742"/>
      <c r="XDT2" s="742"/>
      <c r="XDU2" s="742"/>
      <c r="XDV2" s="742"/>
      <c r="XDW2" s="742"/>
      <c r="XDX2" s="742"/>
      <c r="XDY2" s="742"/>
      <c r="XDZ2" s="742"/>
      <c r="XEA2" s="742"/>
      <c r="XEB2" s="742"/>
      <c r="XEC2" s="742"/>
      <c r="XED2" s="742"/>
      <c r="XEE2" s="742"/>
      <c r="XEF2" s="742"/>
      <c r="XEG2" s="742"/>
      <c r="XEH2" s="742"/>
      <c r="XEI2" s="742"/>
      <c r="XEJ2" s="742"/>
      <c r="XEK2" s="742"/>
      <c r="XEL2" s="742"/>
      <c r="XEM2" s="742"/>
      <c r="XEN2" s="742"/>
      <c r="XEO2" s="742"/>
      <c r="XEP2" s="742"/>
      <c r="XEQ2" s="742"/>
      <c r="XER2" s="742"/>
      <c r="XES2" s="742"/>
      <c r="XET2" s="742"/>
      <c r="XEU2" s="742"/>
      <c r="XEV2" s="742"/>
      <c r="XEW2" s="742"/>
      <c r="XEX2" s="742"/>
      <c r="XEY2" s="742"/>
      <c r="XEZ2" s="742"/>
      <c r="XFA2" s="742"/>
      <c r="XFB2" s="742"/>
      <c r="XFC2" s="742"/>
      <c r="XFD2" s="742"/>
    </row>
    <row r="3" spans="1:16384" s="80" customFormat="1" ht="19.5" thickBot="1">
      <c r="A3" s="348"/>
      <c r="B3" s="82"/>
      <c r="C3" s="82"/>
      <c r="D3" s="82"/>
      <c r="E3" s="82"/>
      <c r="F3" s="82"/>
      <c r="G3" s="82"/>
      <c r="H3" s="82"/>
      <c r="I3" s="82"/>
      <c r="J3" s="82"/>
      <c r="K3" s="82"/>
      <c r="L3" s="350"/>
      <c r="M3" s="79"/>
      <c r="N3" s="483" t="s">
        <v>265</v>
      </c>
      <c r="O3" s="490"/>
      <c r="P3" s="138"/>
      <c r="Q3" s="138"/>
      <c r="R3" s="138"/>
      <c r="S3" s="138"/>
      <c r="T3" s="138"/>
      <c r="U3" s="138"/>
      <c r="V3" s="138"/>
      <c r="W3" s="138"/>
      <c r="X3" s="138"/>
    </row>
    <row r="4" spans="1:16384" s="449" customFormat="1" ht="18.75">
      <c r="A4" s="348"/>
      <c r="B4" s="506" t="s">
        <v>266</v>
      </c>
      <c r="C4" s="505">
        <f>ProjectBudget!H6</f>
        <v>0</v>
      </c>
      <c r="D4" s="212"/>
      <c r="E4" s="212"/>
      <c r="F4" s="212"/>
      <c r="G4" s="212"/>
      <c r="H4" s="212"/>
      <c r="I4" s="212"/>
      <c r="J4" s="212"/>
      <c r="K4" s="212"/>
      <c r="L4" s="350"/>
      <c r="M4" s="450"/>
      <c r="N4" s="483" t="s">
        <v>267</v>
      </c>
      <c r="O4" s="79"/>
      <c r="P4" s="79"/>
      <c r="Q4" s="79"/>
      <c r="R4" s="79"/>
      <c r="S4" s="79"/>
      <c r="T4" s="79"/>
      <c r="U4" s="79"/>
      <c r="V4" s="79"/>
      <c r="W4" s="79"/>
      <c r="X4" s="79"/>
    </row>
    <row r="5" spans="1:16384" s="449" customFormat="1" ht="15.75" thickBot="1">
      <c r="A5" s="348"/>
      <c r="B5" s="504" t="s">
        <v>141</v>
      </c>
      <c r="C5" s="503">
        <f>R_Units</f>
        <v>0</v>
      </c>
      <c r="D5" s="212"/>
      <c r="E5" s="212"/>
      <c r="F5" s="212"/>
      <c r="G5" s="212"/>
      <c r="H5" s="212"/>
      <c r="I5" s="212"/>
      <c r="J5" s="212"/>
      <c r="K5" s="212"/>
      <c r="L5" s="350"/>
      <c r="M5" s="450"/>
      <c r="N5" s="450"/>
      <c r="O5" s="450"/>
      <c r="P5" s="450"/>
      <c r="Q5" s="450"/>
      <c r="R5" s="450"/>
      <c r="S5" s="450"/>
      <c r="T5" s="450"/>
      <c r="U5" s="450"/>
      <c r="V5" s="450"/>
      <c r="W5" s="450"/>
      <c r="X5" s="450"/>
    </row>
    <row r="6" spans="1:16384" s="449" customFormat="1" ht="18.75">
      <c r="A6" s="348"/>
      <c r="B6" s="96"/>
      <c r="C6" s="212"/>
      <c r="D6" s="212"/>
      <c r="E6" s="286"/>
      <c r="F6" s="212"/>
      <c r="G6" s="212"/>
      <c r="H6" s="212"/>
      <c r="I6" s="212"/>
      <c r="J6" s="212"/>
      <c r="K6" s="212"/>
      <c r="L6" s="350"/>
      <c r="M6" s="450"/>
      <c r="N6" s="644" t="s">
        <v>83</v>
      </c>
      <c r="O6" s="645"/>
      <c r="P6" s="645"/>
      <c r="Q6" s="645"/>
      <c r="R6" s="645"/>
      <c r="S6" s="645"/>
      <c r="T6" s="645"/>
      <c r="U6" s="645"/>
      <c r="V6" s="645"/>
      <c r="W6" s="645"/>
      <c r="X6" s="646"/>
    </row>
    <row r="7" spans="1:16384" s="78" customFormat="1" ht="20.25">
      <c r="A7" s="502"/>
      <c r="B7" s="413" t="s">
        <v>147</v>
      </c>
      <c r="C7" s="410"/>
      <c r="D7" s="501"/>
      <c r="E7" s="500"/>
      <c r="F7" s="410"/>
      <c r="G7" s="458"/>
      <c r="H7" s="466"/>
      <c r="I7" s="499"/>
      <c r="J7" s="410"/>
      <c r="K7" s="410"/>
      <c r="L7" s="350"/>
      <c r="M7" s="79"/>
      <c r="N7" s="498" t="s">
        <v>268</v>
      </c>
      <c r="O7" s="494"/>
      <c r="P7" s="494"/>
      <c r="Q7" s="489"/>
      <c r="R7" s="489"/>
      <c r="S7" s="489"/>
      <c r="T7" s="489"/>
      <c r="U7" s="489"/>
      <c r="V7" s="489"/>
      <c r="W7" s="489"/>
      <c r="X7" s="488"/>
    </row>
    <row r="8" spans="1:16384" s="78" customFormat="1" ht="20.25">
      <c r="A8" s="348"/>
      <c r="B8" s="212"/>
      <c r="C8" s="96"/>
      <c r="D8" s="497" t="s">
        <v>269</v>
      </c>
      <c r="E8" s="496" t="s">
        <v>270</v>
      </c>
      <c r="F8" s="445" t="s">
        <v>271</v>
      </c>
      <c r="G8" s="94"/>
      <c r="H8" s="212"/>
      <c r="I8" s="434"/>
      <c r="J8" s="96"/>
      <c r="K8" s="96"/>
      <c r="L8" s="350"/>
      <c r="M8" s="79"/>
      <c r="N8" s="495" t="s">
        <v>272</v>
      </c>
      <c r="O8" s="494"/>
      <c r="P8" s="494"/>
      <c r="Q8" s="489"/>
      <c r="R8" s="489"/>
      <c r="S8" s="489"/>
      <c r="T8" s="489"/>
      <c r="U8" s="489"/>
      <c r="V8" s="489"/>
      <c r="W8" s="489"/>
      <c r="X8" s="488"/>
    </row>
    <row r="9" spans="1:16384" s="78" customFormat="1" ht="18.75">
      <c r="A9" s="348"/>
      <c r="B9" s="96" t="s">
        <v>273</v>
      </c>
      <c r="C9" s="96"/>
      <c r="D9" s="493">
        <f t="shared" ref="D9:D19" si="0">IF($C$5=0,0,E9/$C$5)</f>
        <v>0</v>
      </c>
      <c r="E9" s="481">
        <f>ProjectBudget!E10</f>
        <v>0</v>
      </c>
      <c r="F9" s="459"/>
      <c r="G9" s="96"/>
      <c r="H9" s="212"/>
      <c r="I9" s="1"/>
      <c r="J9" s="96"/>
      <c r="K9" s="96"/>
      <c r="L9" s="350"/>
      <c r="M9" s="79"/>
      <c r="N9" s="492" t="s">
        <v>274</v>
      </c>
      <c r="O9" s="490"/>
      <c r="P9" s="490"/>
      <c r="Q9" s="489"/>
      <c r="R9" s="489"/>
      <c r="S9" s="489"/>
      <c r="T9" s="489"/>
      <c r="U9" s="489"/>
      <c r="V9" s="489"/>
      <c r="W9" s="489"/>
      <c r="X9" s="488"/>
    </row>
    <row r="10" spans="1:16384" s="78" customFormat="1" ht="18.75">
      <c r="A10" s="348"/>
      <c r="B10" s="96" t="s">
        <v>275</v>
      </c>
      <c r="C10" s="96"/>
      <c r="D10" s="481">
        <f t="shared" si="0"/>
        <v>0</v>
      </c>
      <c r="E10" s="481">
        <f>ProjectBudget!E11</f>
        <v>0</v>
      </c>
      <c r="F10" s="459"/>
      <c r="G10" s="96"/>
      <c r="H10" s="96"/>
      <c r="I10" s="1"/>
      <c r="J10" s="96"/>
      <c r="K10" s="96"/>
      <c r="L10" s="350"/>
      <c r="M10" s="79"/>
      <c r="N10" s="491" t="s">
        <v>276</v>
      </c>
      <c r="O10" s="490"/>
      <c r="P10" s="490"/>
      <c r="Q10" s="489"/>
      <c r="R10" s="489"/>
      <c r="S10" s="489"/>
      <c r="T10" s="489"/>
      <c r="U10" s="489"/>
      <c r="V10" s="489"/>
      <c r="W10" s="489"/>
      <c r="X10" s="488"/>
    </row>
    <row r="11" spans="1:16384" s="78" customFormat="1" ht="18.75">
      <c r="A11" s="348"/>
      <c r="B11" s="96" t="s">
        <v>159</v>
      </c>
      <c r="C11" s="96"/>
      <c r="D11" s="481">
        <f t="shared" si="0"/>
        <v>0</v>
      </c>
      <c r="E11" s="481">
        <f>ProjectBudget!E12</f>
        <v>0</v>
      </c>
      <c r="F11" s="459"/>
      <c r="G11" s="96"/>
      <c r="H11" s="96"/>
      <c r="I11" s="1"/>
      <c r="J11" s="96"/>
      <c r="K11" s="96"/>
      <c r="L11" s="350"/>
      <c r="M11" s="79"/>
      <c r="N11" s="487" t="s">
        <v>277</v>
      </c>
      <c r="O11" s="486"/>
      <c r="P11" s="486"/>
      <c r="Q11" s="485"/>
      <c r="R11" s="485"/>
      <c r="S11" s="485"/>
      <c r="T11" s="485"/>
      <c r="U11" s="485"/>
      <c r="V11" s="485"/>
      <c r="W11" s="485"/>
      <c r="X11" s="484"/>
    </row>
    <row r="12" spans="1:16384" s="78" customFormat="1">
      <c r="A12" s="348"/>
      <c r="B12" s="96" t="s">
        <v>162</v>
      </c>
      <c r="C12" s="96"/>
      <c r="D12" s="481">
        <f t="shared" si="0"/>
        <v>0</v>
      </c>
      <c r="E12" s="481">
        <f>ProjectBudget!E13</f>
        <v>0</v>
      </c>
      <c r="F12" s="459"/>
      <c r="G12" s="96"/>
      <c r="H12" s="96"/>
      <c r="I12" s="1"/>
      <c r="J12" s="96"/>
      <c r="K12" s="96"/>
      <c r="L12" s="350"/>
      <c r="M12" s="79"/>
      <c r="N12" s="79"/>
      <c r="O12" s="79"/>
      <c r="P12" s="79"/>
      <c r="Q12" s="79"/>
      <c r="R12" s="79"/>
      <c r="S12" s="79"/>
      <c r="T12" s="79"/>
      <c r="U12" s="79"/>
      <c r="V12" s="79"/>
      <c r="W12" s="79"/>
      <c r="X12" s="79"/>
    </row>
    <row r="13" spans="1:16384" s="78" customFormat="1" ht="18.75">
      <c r="A13" s="348"/>
      <c r="B13" s="96" t="s">
        <v>278</v>
      </c>
      <c r="C13" s="96"/>
      <c r="D13" s="481">
        <f t="shared" si="0"/>
        <v>0</v>
      </c>
      <c r="E13" s="481">
        <f>ProjectBudget!E14</f>
        <v>0</v>
      </c>
      <c r="F13" s="459"/>
      <c r="G13" s="96"/>
      <c r="H13" s="96"/>
      <c r="I13" s="1"/>
      <c r="J13" s="96"/>
      <c r="K13" s="96"/>
      <c r="L13" s="350"/>
      <c r="M13" s="79"/>
      <c r="N13" s="483" t="s">
        <v>279</v>
      </c>
      <c r="O13" s="79"/>
      <c r="P13" s="79"/>
      <c r="Q13" s="79"/>
      <c r="R13" s="79"/>
      <c r="S13" s="79"/>
      <c r="T13" s="79"/>
      <c r="U13" s="79"/>
      <c r="V13" s="79"/>
      <c r="W13" s="79"/>
      <c r="X13" s="79"/>
    </row>
    <row r="14" spans="1:16384" s="78" customFormat="1" ht="18.75">
      <c r="A14" s="348"/>
      <c r="B14" s="299" t="s">
        <v>166</v>
      </c>
      <c r="C14" s="96"/>
      <c r="D14" s="481">
        <f t="shared" si="0"/>
        <v>0</v>
      </c>
      <c r="E14" s="481">
        <f>ProjectBudget!E15</f>
        <v>0</v>
      </c>
      <c r="F14" s="459"/>
      <c r="G14" s="96"/>
      <c r="H14" s="96"/>
      <c r="I14" s="1"/>
      <c r="J14" s="96"/>
      <c r="K14" s="96"/>
      <c r="L14" s="350"/>
      <c r="M14" s="79"/>
      <c r="N14" s="483" t="s">
        <v>280</v>
      </c>
      <c r="O14" s="79"/>
      <c r="P14" s="79"/>
      <c r="Q14" s="79"/>
      <c r="R14" s="79"/>
      <c r="S14" s="79"/>
      <c r="T14" s="79"/>
      <c r="U14" s="79"/>
      <c r="V14" s="79"/>
      <c r="W14" s="79"/>
      <c r="X14" s="79"/>
    </row>
    <row r="15" spans="1:16384" s="78" customFormat="1" ht="18.75">
      <c r="A15" s="348"/>
      <c r="B15" s="299" t="str">
        <f>ProjectBudget!B16</f>
        <v>Other (describe)</v>
      </c>
      <c r="C15" s="96"/>
      <c r="D15" s="481">
        <f t="shared" si="0"/>
        <v>0</v>
      </c>
      <c r="E15" s="481">
        <f>ProjectBudget!E16</f>
        <v>0</v>
      </c>
      <c r="F15" s="459"/>
      <c r="G15" s="96"/>
      <c r="H15" s="96"/>
      <c r="I15" s="1"/>
      <c r="J15" s="96"/>
      <c r="K15" s="96"/>
      <c r="L15" s="350"/>
      <c r="M15" s="79"/>
      <c r="N15" s="483" t="s">
        <v>281</v>
      </c>
      <c r="O15" s="79"/>
      <c r="P15" s="79"/>
      <c r="Q15" s="79"/>
      <c r="R15" s="79"/>
      <c r="S15" s="79"/>
      <c r="T15" s="79"/>
      <c r="U15" s="79"/>
      <c r="V15" s="79"/>
      <c r="W15" s="79"/>
      <c r="X15" s="79"/>
    </row>
    <row r="16" spans="1:16384" s="78" customFormat="1">
      <c r="A16" s="348"/>
      <c r="B16" s="299" t="str">
        <f>ProjectBudget!B17</f>
        <v>Other (describe)</v>
      </c>
      <c r="C16" s="96"/>
      <c r="D16" s="481">
        <f t="shared" si="0"/>
        <v>0</v>
      </c>
      <c r="E16" s="481">
        <f>ProjectBudget!E17</f>
        <v>0</v>
      </c>
      <c r="F16" s="459"/>
      <c r="G16" s="96"/>
      <c r="H16" s="96"/>
      <c r="I16" s="1"/>
      <c r="J16" s="96"/>
      <c r="K16" s="96"/>
      <c r="L16" s="350"/>
      <c r="M16" s="79"/>
      <c r="N16" s="79"/>
      <c r="O16" s="79"/>
      <c r="P16" s="79"/>
      <c r="Q16" s="79"/>
      <c r="R16" s="79"/>
      <c r="S16" s="79"/>
      <c r="T16" s="79"/>
      <c r="U16" s="79"/>
      <c r="V16" s="79"/>
      <c r="W16" s="79"/>
      <c r="X16" s="79"/>
    </row>
    <row r="17" spans="1:24">
      <c r="A17" s="348"/>
      <c r="B17" s="299" t="str">
        <f>ProjectBudget!B18</f>
        <v>Other (describe)</v>
      </c>
      <c r="C17" s="96"/>
      <c r="D17" s="481">
        <f t="shared" si="0"/>
        <v>0</v>
      </c>
      <c r="E17" s="481">
        <f>ProjectBudget!E18</f>
        <v>0</v>
      </c>
      <c r="F17" s="459"/>
      <c r="G17" s="96"/>
      <c r="H17" s="96"/>
      <c r="I17" s="1"/>
      <c r="J17" s="96"/>
      <c r="K17" s="96"/>
      <c r="L17" s="350"/>
      <c r="N17" s="79"/>
      <c r="O17" s="79"/>
      <c r="P17" s="79"/>
      <c r="Q17" s="79"/>
      <c r="R17" s="79"/>
      <c r="S17" s="79"/>
      <c r="T17" s="79"/>
      <c r="U17" s="79"/>
      <c r="V17" s="79"/>
      <c r="W17" s="79"/>
      <c r="X17" s="79"/>
    </row>
    <row r="18" spans="1:24" ht="16.5" customHeight="1">
      <c r="A18" s="348"/>
      <c r="B18" s="299" t="str">
        <f>ProjectBudget!B19</f>
        <v>Other (describe)</v>
      </c>
      <c r="C18" s="96"/>
      <c r="D18" s="482">
        <f t="shared" si="0"/>
        <v>0</v>
      </c>
      <c r="E18" s="481">
        <f>ProjectBudget!E19</f>
        <v>0</v>
      </c>
      <c r="F18" s="459"/>
      <c r="G18" s="386"/>
      <c r="H18" s="434"/>
      <c r="I18" s="434"/>
      <c r="J18" s="96"/>
      <c r="K18" s="96"/>
      <c r="L18" s="350"/>
      <c r="N18" s="79"/>
      <c r="O18" s="79"/>
      <c r="P18" s="79"/>
      <c r="Q18" s="79"/>
      <c r="R18" s="79"/>
      <c r="S18" s="79"/>
      <c r="T18" s="79"/>
      <c r="U18" s="79"/>
      <c r="V18" s="79"/>
      <c r="W18" s="79"/>
      <c r="X18" s="79"/>
    </row>
    <row r="19" spans="1:24" ht="15.75" thickBot="1">
      <c r="A19" s="348"/>
      <c r="B19" s="312" t="s">
        <v>282</v>
      </c>
      <c r="C19" s="312"/>
      <c r="D19" s="480">
        <f t="shared" si="0"/>
        <v>0</v>
      </c>
      <c r="E19" s="480">
        <f>SUM(E9:E18)</f>
        <v>0</v>
      </c>
      <c r="F19" s="409"/>
      <c r="G19" s="96"/>
      <c r="H19" s="96"/>
      <c r="I19" s="154"/>
      <c r="J19" s="96"/>
      <c r="K19" s="96"/>
      <c r="L19" s="350"/>
      <c r="N19" s="79"/>
      <c r="O19" s="79"/>
      <c r="P19" s="79"/>
      <c r="Q19" s="79"/>
      <c r="R19" s="79"/>
      <c r="S19" s="79"/>
      <c r="T19" s="79"/>
      <c r="U19" s="79"/>
      <c r="V19" s="79"/>
      <c r="W19" s="79"/>
      <c r="X19" s="79"/>
    </row>
    <row r="20" spans="1:24" ht="10.5" customHeight="1" thickTop="1" thickBot="1">
      <c r="A20" s="348"/>
      <c r="B20" s="96"/>
      <c r="C20" s="96"/>
      <c r="D20" s="96"/>
      <c r="E20" s="96"/>
      <c r="F20" s="96"/>
      <c r="G20" s="96"/>
      <c r="H20" s="96"/>
      <c r="I20" s="1"/>
      <c r="J20" s="96"/>
      <c r="K20" s="96"/>
      <c r="L20" s="350"/>
      <c r="N20" s="79"/>
      <c r="O20" s="79"/>
      <c r="P20" s="79"/>
      <c r="Q20" s="79"/>
      <c r="R20" s="79"/>
      <c r="S20" s="79"/>
      <c r="T20" s="79"/>
      <c r="U20" s="79"/>
      <c r="V20" s="79"/>
      <c r="W20" s="79"/>
      <c r="X20" s="79"/>
    </row>
    <row r="21" spans="1:24" ht="15.75" customHeight="1">
      <c r="A21" s="348"/>
      <c r="B21" s="479" t="s">
        <v>283</v>
      </c>
      <c r="C21" s="478">
        <f>E19*C4</f>
        <v>0</v>
      </c>
      <c r="D21" s="475" t="s">
        <v>284</v>
      </c>
      <c r="E21" s="96"/>
      <c r="F21" s="96"/>
      <c r="G21" s="96"/>
      <c r="H21" s="96"/>
      <c r="I21" s="1"/>
      <c r="J21" s="96"/>
      <c r="K21" s="96"/>
      <c r="L21" s="350"/>
      <c r="N21" s="79"/>
      <c r="O21" s="79"/>
      <c r="P21" s="79"/>
      <c r="Q21" s="79"/>
      <c r="R21" s="79"/>
      <c r="S21" s="79"/>
      <c r="T21" s="79"/>
      <c r="U21" s="79"/>
      <c r="V21" s="79"/>
      <c r="W21" s="79"/>
      <c r="X21" s="79"/>
    </row>
    <row r="22" spans="1:24" s="471" customFormat="1" ht="15.75" thickBot="1">
      <c r="A22" s="348"/>
      <c r="B22" s="477" t="s">
        <v>285</v>
      </c>
      <c r="C22" s="476">
        <f>(ProjectBudget!E20-ProjectBudget!E33)*C4</f>
        <v>0</v>
      </c>
      <c r="D22" s="475" t="s">
        <v>286</v>
      </c>
      <c r="E22" s="386"/>
      <c r="F22" s="474"/>
      <c r="G22" s="473"/>
      <c r="H22" s="386"/>
      <c r="I22" s="1"/>
      <c r="J22" s="386"/>
      <c r="K22" s="386"/>
      <c r="L22" s="350"/>
      <c r="M22" s="472"/>
      <c r="N22" s="472"/>
      <c r="O22" s="472"/>
      <c r="P22" s="472"/>
      <c r="Q22" s="472"/>
      <c r="R22" s="472"/>
      <c r="S22" s="472"/>
      <c r="T22" s="472"/>
      <c r="U22" s="472"/>
      <c r="V22" s="472"/>
      <c r="W22" s="472"/>
      <c r="X22" s="472"/>
    </row>
    <row r="23" spans="1:24" s="471" customFormat="1">
      <c r="A23" s="348"/>
      <c r="B23" s="96"/>
      <c r="C23" s="386"/>
      <c r="D23" s="386"/>
      <c r="E23" s="386"/>
      <c r="F23" s="94"/>
      <c r="G23" s="386"/>
      <c r="H23" s="386"/>
      <c r="I23" s="759"/>
      <c r="J23" s="759"/>
      <c r="K23" s="386"/>
      <c r="L23" s="350"/>
      <c r="M23" s="472"/>
      <c r="N23" s="472"/>
      <c r="O23" s="472"/>
      <c r="P23" s="472"/>
      <c r="Q23" s="472"/>
      <c r="R23" s="472"/>
      <c r="S23" s="472"/>
      <c r="T23" s="472"/>
      <c r="U23" s="472"/>
      <c r="V23" s="472"/>
      <c r="W23" s="472"/>
      <c r="X23" s="472"/>
    </row>
    <row r="24" spans="1:24" ht="21" customHeight="1">
      <c r="A24" s="348"/>
      <c r="B24" s="448" t="s">
        <v>287</v>
      </c>
      <c r="C24" s="457"/>
      <c r="D24" s="457"/>
      <c r="E24" s="457"/>
      <c r="F24" s="457"/>
      <c r="G24" s="458"/>
      <c r="H24" s="458"/>
      <c r="I24" s="760"/>
      <c r="J24" s="760"/>
      <c r="K24" s="470"/>
      <c r="L24" s="350"/>
      <c r="M24" s="1"/>
      <c r="N24" s="1"/>
      <c r="O24" s="1"/>
      <c r="P24" s="1"/>
      <c r="Q24" s="1"/>
      <c r="R24" s="1"/>
      <c r="S24" s="79"/>
      <c r="T24" s="79"/>
      <c r="U24" s="79"/>
      <c r="V24" s="79"/>
      <c r="W24" s="79"/>
      <c r="X24" s="79"/>
    </row>
    <row r="25" spans="1:24" ht="30">
      <c r="A25" s="348"/>
      <c r="B25" s="212"/>
      <c r="C25" s="1"/>
      <c r="D25" s="1"/>
      <c r="E25" s="1"/>
      <c r="F25" s="1"/>
      <c r="G25" s="286" t="s">
        <v>288</v>
      </c>
      <c r="H25" s="94"/>
      <c r="I25" s="445" t="s">
        <v>289</v>
      </c>
      <c r="J25" s="469"/>
      <c r="K25" s="468"/>
      <c r="L25" s="350"/>
      <c r="M25" s="1"/>
      <c r="N25" s="1"/>
      <c r="O25" s="1"/>
      <c r="P25" s="1"/>
      <c r="Q25" s="1"/>
      <c r="R25" s="1"/>
      <c r="S25" s="79"/>
      <c r="T25" s="79"/>
      <c r="U25" s="79"/>
      <c r="V25" s="79"/>
      <c r="W25" s="79"/>
      <c r="X25" s="79"/>
    </row>
    <row r="26" spans="1:24">
      <c r="A26" s="348"/>
      <c r="B26" s="386" t="s">
        <v>290</v>
      </c>
      <c r="C26" s="1"/>
      <c r="D26" s="96"/>
      <c r="E26" s="96"/>
      <c r="F26" s="94"/>
      <c r="G26" s="290">
        <f>RentRoll!J34</f>
        <v>0</v>
      </c>
      <c r="H26" s="467"/>
      <c r="I26" s="315"/>
      <c r="J26" s="1"/>
      <c r="K26" s="1"/>
      <c r="L26" s="350"/>
      <c r="M26" s="1"/>
      <c r="N26" s="1"/>
      <c r="O26" s="1"/>
      <c r="P26" s="1"/>
      <c r="Q26" s="1"/>
      <c r="R26" s="1"/>
      <c r="S26" s="1"/>
      <c r="T26" s="1"/>
      <c r="U26" s="79"/>
      <c r="V26" s="79"/>
      <c r="W26" s="79"/>
      <c r="X26" s="79"/>
    </row>
    <row r="27" spans="1:24">
      <c r="A27" s="348"/>
      <c r="B27" s="462" t="s">
        <v>291</v>
      </c>
      <c r="C27" s="96"/>
      <c r="D27" s="96"/>
      <c r="E27" s="96"/>
      <c r="F27" s="94"/>
      <c r="G27" s="436"/>
      <c r="H27" s="460"/>
      <c r="I27" s="315"/>
      <c r="J27" s="1"/>
      <c r="K27" s="1"/>
      <c r="L27" s="350"/>
      <c r="M27" s="1"/>
      <c r="N27" s="1"/>
      <c r="O27" s="1"/>
      <c r="P27" s="1"/>
      <c r="Q27" s="1"/>
      <c r="R27" s="1"/>
      <c r="S27" s="1"/>
      <c r="T27" s="1"/>
      <c r="U27" s="79"/>
      <c r="V27" s="79"/>
      <c r="W27" s="79"/>
      <c r="X27" s="79"/>
    </row>
    <row r="28" spans="1:24" ht="17.25">
      <c r="A28" s="348"/>
      <c r="B28" s="96" t="s">
        <v>292</v>
      </c>
      <c r="C28" s="96"/>
      <c r="D28" s="96"/>
      <c r="E28" s="96"/>
      <c r="F28" s="96"/>
      <c r="G28" s="435">
        <f>G26*G27</f>
        <v>0</v>
      </c>
      <c r="H28" s="434"/>
      <c r="I28" s="315"/>
      <c r="J28" s="1"/>
      <c r="K28" s="1"/>
      <c r="L28" s="350"/>
      <c r="M28" s="1"/>
      <c r="N28" s="1"/>
      <c r="O28" s="1"/>
      <c r="P28" s="1"/>
      <c r="Q28" s="1"/>
      <c r="R28" s="1"/>
      <c r="S28" s="1"/>
      <c r="T28" s="1"/>
      <c r="U28" s="79"/>
      <c r="V28" s="79"/>
      <c r="W28" s="79"/>
      <c r="X28" s="79"/>
    </row>
    <row r="29" spans="1:24" ht="15.75" thickBot="1">
      <c r="A29" s="348"/>
      <c r="B29" s="312" t="s">
        <v>293</v>
      </c>
      <c r="C29" s="312"/>
      <c r="D29" s="312"/>
      <c r="E29" s="312"/>
      <c r="F29" s="312"/>
      <c r="G29" s="310">
        <f>G26-G28</f>
        <v>0</v>
      </c>
      <c r="H29" s="96"/>
      <c r="I29" s="315"/>
      <c r="J29" s="1"/>
      <c r="K29" s="1"/>
      <c r="L29" s="350"/>
      <c r="N29" s="79"/>
      <c r="O29" s="79"/>
      <c r="P29" s="79"/>
      <c r="Q29" s="79"/>
      <c r="R29" s="79"/>
      <c r="S29" s="79"/>
      <c r="T29" s="79"/>
      <c r="U29" s="79"/>
      <c r="V29" s="79"/>
      <c r="W29" s="79"/>
      <c r="X29" s="79"/>
    </row>
    <row r="30" spans="1:24" ht="16.5" customHeight="1" thickTop="1">
      <c r="A30" s="348"/>
      <c r="B30" s="96"/>
      <c r="C30" s="96"/>
      <c r="D30" s="96"/>
      <c r="E30" s="96"/>
      <c r="F30" s="94"/>
      <c r="G30" s="96"/>
      <c r="H30" s="96"/>
      <c r="I30" s="1"/>
      <c r="J30" s="1"/>
      <c r="K30" s="1"/>
      <c r="L30" s="350"/>
      <c r="N30" s="79"/>
      <c r="O30" s="79"/>
      <c r="P30" s="79"/>
      <c r="Q30" s="79"/>
      <c r="R30" s="79"/>
      <c r="S30" s="79"/>
      <c r="T30" s="79"/>
      <c r="U30" s="79"/>
      <c r="V30" s="79"/>
      <c r="W30" s="79"/>
      <c r="X30" s="79"/>
    </row>
    <row r="31" spans="1:24" ht="21" customHeight="1">
      <c r="A31" s="348"/>
      <c r="B31" s="448" t="s">
        <v>294</v>
      </c>
      <c r="C31" s="410"/>
      <c r="D31" s="466"/>
      <c r="E31" s="410"/>
      <c r="F31" s="410"/>
      <c r="G31" s="410"/>
      <c r="H31" s="410"/>
      <c r="I31" s="457"/>
      <c r="J31" s="410"/>
      <c r="K31" s="410"/>
      <c r="L31" s="350"/>
      <c r="N31" s="79"/>
      <c r="O31" s="79"/>
      <c r="P31" s="79"/>
      <c r="Q31" s="79"/>
      <c r="R31" s="79"/>
      <c r="S31" s="79"/>
      <c r="T31" s="79"/>
      <c r="U31" s="79"/>
      <c r="V31" s="79"/>
      <c r="W31" s="79"/>
      <c r="X31" s="79"/>
    </row>
    <row r="32" spans="1:24" ht="32.25">
      <c r="A32" s="348"/>
      <c r="B32" s="212"/>
      <c r="C32" s="465" t="s">
        <v>295</v>
      </c>
      <c r="D32" s="465" t="s">
        <v>102</v>
      </c>
      <c r="E32" s="96"/>
      <c r="F32" s="96"/>
      <c r="G32" s="96"/>
      <c r="H32" s="96"/>
      <c r="I32" s="445" t="s">
        <v>289</v>
      </c>
      <c r="J32" s="96"/>
      <c r="K32" s="96"/>
      <c r="L32" s="350"/>
      <c r="N32" s="79"/>
      <c r="O32" s="79"/>
      <c r="P32" s="79"/>
      <c r="Q32" s="79"/>
      <c r="R32" s="79"/>
      <c r="S32" s="79"/>
      <c r="T32" s="79"/>
      <c r="U32" s="79"/>
      <c r="V32" s="79"/>
      <c r="W32" s="79"/>
      <c r="X32" s="79"/>
    </row>
    <row r="33" spans="1:24">
      <c r="A33" s="348"/>
      <c r="B33" s="96" t="s">
        <v>296</v>
      </c>
      <c r="C33" s="439"/>
      <c r="D33" s="438"/>
      <c r="E33" s="96"/>
      <c r="F33" s="96"/>
      <c r="G33" s="290">
        <f>D33*C33*12</f>
        <v>0</v>
      </c>
      <c r="H33" s="96"/>
      <c r="I33" s="459"/>
      <c r="J33" s="96"/>
      <c r="K33" s="96"/>
      <c r="L33" s="350"/>
      <c r="N33" s="79"/>
      <c r="O33" s="79"/>
      <c r="P33" s="79"/>
      <c r="Q33" s="79"/>
      <c r="R33" s="79"/>
      <c r="S33" s="79"/>
      <c r="T33" s="79"/>
      <c r="U33" s="79"/>
      <c r="V33" s="79"/>
      <c r="W33" s="79"/>
      <c r="X33" s="79"/>
    </row>
    <row r="34" spans="1:24">
      <c r="A34" s="348"/>
      <c r="B34" s="96" t="s">
        <v>297</v>
      </c>
      <c r="C34" s="439"/>
      <c r="D34" s="438"/>
      <c r="E34" s="96"/>
      <c r="F34" s="96"/>
      <c r="G34" s="290">
        <f>D34*C34*12</f>
        <v>0</v>
      </c>
      <c r="H34" s="96"/>
      <c r="I34" s="459"/>
      <c r="J34" s="96"/>
      <c r="K34" s="96"/>
      <c r="L34" s="350"/>
      <c r="N34" s="79"/>
      <c r="O34" s="79"/>
      <c r="P34" s="79"/>
      <c r="Q34" s="79"/>
      <c r="R34" s="79"/>
      <c r="S34" s="79"/>
      <c r="T34" s="79"/>
      <c r="U34" s="79"/>
      <c r="V34" s="79"/>
      <c r="W34" s="79"/>
      <c r="X34" s="79"/>
    </row>
    <row r="35" spans="1:24" ht="17.25">
      <c r="A35" s="348"/>
      <c r="B35" s="96" t="s">
        <v>298</v>
      </c>
      <c r="C35" s="96"/>
      <c r="D35" s="96"/>
      <c r="E35" s="96"/>
      <c r="F35" s="96"/>
      <c r="G35" s="464"/>
      <c r="H35" s="463"/>
      <c r="I35" s="459"/>
      <c r="J35" s="96"/>
      <c r="K35" s="96"/>
      <c r="L35" s="350"/>
      <c r="N35" s="79"/>
      <c r="O35" s="79"/>
      <c r="P35" s="79"/>
      <c r="Q35" s="79"/>
      <c r="R35" s="79"/>
      <c r="S35" s="79"/>
      <c r="T35" s="79"/>
      <c r="U35" s="79"/>
      <c r="V35" s="79"/>
      <c r="W35" s="79"/>
      <c r="X35" s="79"/>
    </row>
    <row r="36" spans="1:24">
      <c r="A36" s="348"/>
      <c r="B36" s="96" t="s">
        <v>234</v>
      </c>
      <c r="C36" s="96"/>
      <c r="D36" s="96"/>
      <c r="E36" s="96"/>
      <c r="F36" s="96"/>
      <c r="G36" s="290">
        <f>SUM(G33:G35)</f>
        <v>0</v>
      </c>
      <c r="H36" s="96"/>
      <c r="I36" s="459"/>
      <c r="J36" s="96"/>
      <c r="K36" s="96"/>
      <c r="L36" s="350"/>
      <c r="N36" s="79"/>
      <c r="O36" s="79"/>
      <c r="P36" s="79"/>
      <c r="Q36" s="79"/>
      <c r="R36" s="79"/>
      <c r="S36" s="79"/>
      <c r="T36" s="79"/>
      <c r="U36" s="79"/>
      <c r="V36" s="79"/>
      <c r="W36" s="79"/>
      <c r="X36" s="79"/>
    </row>
    <row r="37" spans="1:24">
      <c r="A37" s="348"/>
      <c r="B37" s="462" t="s">
        <v>299</v>
      </c>
      <c r="C37" s="96"/>
      <c r="D37" s="96"/>
      <c r="E37" s="96"/>
      <c r="F37" s="96"/>
      <c r="G37" s="461">
        <f>G27</f>
        <v>0</v>
      </c>
      <c r="H37" s="460"/>
      <c r="I37" s="459"/>
      <c r="J37" s="96"/>
      <c r="K37" s="96"/>
      <c r="L37" s="350"/>
      <c r="N37" s="79"/>
      <c r="O37" s="79"/>
      <c r="P37" s="79"/>
      <c r="Q37" s="79"/>
      <c r="R37" s="79"/>
      <c r="S37" s="79"/>
      <c r="T37" s="79"/>
      <c r="U37" s="79"/>
      <c r="V37" s="79"/>
      <c r="W37" s="79"/>
      <c r="X37" s="79"/>
    </row>
    <row r="38" spans="1:24">
      <c r="A38" s="348"/>
      <c r="B38" s="96" t="s">
        <v>292</v>
      </c>
      <c r="C38" s="96"/>
      <c r="D38" s="96"/>
      <c r="E38" s="96"/>
      <c r="F38" s="96"/>
      <c r="G38" s="435">
        <f>G36*G37</f>
        <v>0</v>
      </c>
      <c r="H38" s="460"/>
      <c r="I38" s="459"/>
      <c r="J38" s="96"/>
      <c r="K38" s="96"/>
      <c r="L38" s="350"/>
      <c r="N38" s="79"/>
      <c r="O38" s="79"/>
      <c r="P38" s="79"/>
      <c r="Q38" s="79"/>
      <c r="R38" s="79"/>
      <c r="S38" s="79"/>
      <c r="T38" s="79"/>
      <c r="U38" s="79"/>
      <c r="V38" s="79"/>
      <c r="W38" s="79"/>
      <c r="X38" s="79"/>
    </row>
    <row r="39" spans="1:24" ht="15.75" thickBot="1">
      <c r="A39" s="348"/>
      <c r="B39" s="312" t="s">
        <v>300</v>
      </c>
      <c r="C39" s="312"/>
      <c r="D39" s="312"/>
      <c r="E39" s="312"/>
      <c r="F39" s="312"/>
      <c r="G39" s="310">
        <f>+G36-G38</f>
        <v>0</v>
      </c>
      <c r="H39" s="96"/>
      <c r="I39" s="459"/>
      <c r="J39" s="96"/>
      <c r="K39" s="96"/>
      <c r="L39" s="350"/>
      <c r="N39" s="79"/>
      <c r="O39" s="79"/>
      <c r="P39" s="79"/>
      <c r="Q39" s="79"/>
      <c r="R39" s="79"/>
      <c r="S39" s="79"/>
      <c r="T39" s="79"/>
      <c r="U39" s="79"/>
      <c r="V39" s="79"/>
      <c r="W39" s="79"/>
      <c r="X39" s="79"/>
    </row>
    <row r="40" spans="1:24" ht="10.5" customHeight="1" thickTop="1">
      <c r="A40" s="348"/>
      <c r="B40" s="96"/>
      <c r="C40" s="96"/>
      <c r="D40" s="96"/>
      <c r="E40" s="96"/>
      <c r="F40" s="96"/>
      <c r="G40" s="409"/>
      <c r="H40" s="96"/>
      <c r="J40" s="96"/>
      <c r="K40" s="96"/>
      <c r="L40" s="350"/>
      <c r="N40" s="79"/>
      <c r="O40" s="79"/>
      <c r="P40" s="79"/>
      <c r="Q40" s="79"/>
      <c r="R40" s="79"/>
      <c r="S40" s="79"/>
      <c r="T40" s="79"/>
      <c r="U40" s="79"/>
      <c r="V40" s="79"/>
      <c r="W40" s="79"/>
      <c r="X40" s="79"/>
    </row>
    <row r="41" spans="1:24" ht="20.25" customHeight="1">
      <c r="A41" s="348"/>
      <c r="B41" s="448" t="s">
        <v>301</v>
      </c>
      <c r="C41" s="410"/>
      <c r="D41" s="410"/>
      <c r="E41" s="410"/>
      <c r="F41" s="458"/>
      <c r="G41" s="410"/>
      <c r="H41" s="410"/>
      <c r="I41" s="457"/>
      <c r="J41" s="410"/>
      <c r="K41" s="410"/>
      <c r="L41" s="456"/>
      <c r="N41" s="79"/>
      <c r="O41" s="79"/>
      <c r="P41" s="79"/>
      <c r="Q41" s="79"/>
      <c r="R41" s="79"/>
      <c r="S41" s="79"/>
      <c r="T41" s="79"/>
      <c r="U41" s="79"/>
      <c r="V41" s="79"/>
      <c r="W41" s="79"/>
      <c r="X41" s="79"/>
    </row>
    <row r="42" spans="1:24" s="80" customFormat="1" ht="30">
      <c r="A42" s="348"/>
      <c r="B42" s="212"/>
      <c r="C42" s="96"/>
      <c r="D42" s="96"/>
      <c r="E42" s="96"/>
      <c r="F42" s="94"/>
      <c r="G42" s="305"/>
      <c r="H42" s="96"/>
      <c r="I42" s="445" t="s">
        <v>289</v>
      </c>
      <c r="J42" s="96"/>
      <c r="K42" s="96"/>
      <c r="L42" s="350"/>
      <c r="M42" s="79"/>
      <c r="N42" s="79"/>
      <c r="O42" s="79"/>
      <c r="P42" s="79"/>
      <c r="Q42" s="79"/>
      <c r="R42" s="79"/>
      <c r="S42" s="79"/>
      <c r="T42" s="79"/>
      <c r="U42" s="79"/>
      <c r="V42" s="79"/>
      <c r="W42" s="79"/>
      <c r="X42" s="79"/>
    </row>
    <row r="43" spans="1:24">
      <c r="A43" s="348"/>
      <c r="B43" s="96" t="s">
        <v>302</v>
      </c>
      <c r="C43" s="96"/>
      <c r="D43" s="96"/>
      <c r="E43" s="96"/>
      <c r="F43" s="96"/>
      <c r="G43" s="438"/>
      <c r="H43" s="96"/>
      <c r="I43" s="315"/>
      <c r="J43" s="96"/>
      <c r="K43" s="96"/>
      <c r="L43" s="350"/>
      <c r="N43" s="79"/>
      <c r="O43" s="79"/>
      <c r="P43" s="79"/>
      <c r="Q43" s="79"/>
      <c r="R43" s="79"/>
      <c r="S43" s="79"/>
      <c r="T43" s="79"/>
      <c r="U43" s="79"/>
      <c r="V43" s="79"/>
      <c r="W43" s="79"/>
      <c r="X43" s="79"/>
    </row>
    <row r="44" spans="1:24">
      <c r="A44" s="348"/>
      <c r="B44" s="439" t="s">
        <v>167</v>
      </c>
      <c r="C44" s="96"/>
      <c r="D44" s="96"/>
      <c r="E44" s="96"/>
      <c r="F44" s="96"/>
      <c r="G44" s="438"/>
      <c r="H44" s="96"/>
      <c r="I44" s="315"/>
      <c r="J44" s="96"/>
      <c r="K44" s="235"/>
      <c r="L44" s="350"/>
      <c r="N44" s="79"/>
      <c r="O44" s="79"/>
      <c r="P44" s="79"/>
      <c r="Q44" s="79"/>
      <c r="R44" s="79"/>
      <c r="S44" s="79"/>
      <c r="T44" s="79"/>
      <c r="U44" s="79"/>
      <c r="V44" s="79"/>
      <c r="W44" s="79"/>
      <c r="X44" s="79"/>
    </row>
    <row r="45" spans="1:24">
      <c r="A45" s="348"/>
      <c r="B45" s="439" t="s">
        <v>167</v>
      </c>
      <c r="C45" s="96"/>
      <c r="D45" s="96"/>
      <c r="E45" s="96"/>
      <c r="F45" s="96"/>
      <c r="G45" s="438"/>
      <c r="H45" s="96"/>
      <c r="I45" s="315"/>
      <c r="J45" s="96"/>
      <c r="K45" s="96"/>
      <c r="L45" s="350"/>
      <c r="N45" s="79"/>
      <c r="O45" s="79"/>
      <c r="P45" s="79"/>
      <c r="Q45" s="79"/>
      <c r="R45" s="79"/>
      <c r="S45" s="79"/>
      <c r="T45" s="79"/>
      <c r="U45" s="79"/>
      <c r="V45" s="79"/>
      <c r="W45" s="79"/>
      <c r="X45" s="79"/>
    </row>
    <row r="46" spans="1:24">
      <c r="A46" s="348"/>
      <c r="B46" s="439" t="s">
        <v>167</v>
      </c>
      <c r="C46" s="96"/>
      <c r="D46" s="96"/>
      <c r="E46" s="96"/>
      <c r="F46" s="96"/>
      <c r="G46" s="438"/>
      <c r="H46" s="96"/>
      <c r="I46" s="315"/>
      <c r="J46" s="96"/>
      <c r="K46" s="96"/>
      <c r="L46" s="350"/>
      <c r="N46" s="79"/>
      <c r="O46" s="79"/>
      <c r="P46" s="79"/>
      <c r="Q46" s="79"/>
      <c r="R46" s="79"/>
      <c r="S46" s="79"/>
      <c r="T46" s="79"/>
      <c r="U46" s="79"/>
      <c r="V46" s="79"/>
      <c r="W46" s="79"/>
      <c r="X46" s="79"/>
    </row>
    <row r="47" spans="1:24">
      <c r="A47" s="348"/>
      <c r="B47" s="439" t="s">
        <v>167</v>
      </c>
      <c r="C47" s="96"/>
      <c r="D47" s="96"/>
      <c r="E47" s="96"/>
      <c r="F47" s="96"/>
      <c r="G47" s="438"/>
      <c r="H47" s="96"/>
      <c r="I47" s="315"/>
      <c r="J47" s="96"/>
      <c r="K47" s="96"/>
      <c r="L47" s="350"/>
      <c r="N47" s="79"/>
      <c r="O47" s="79"/>
      <c r="P47" s="79"/>
      <c r="Q47" s="79"/>
      <c r="R47" s="79"/>
      <c r="S47" s="79"/>
      <c r="T47" s="79"/>
      <c r="U47" s="79"/>
      <c r="V47" s="79"/>
      <c r="W47" s="79"/>
      <c r="X47" s="79"/>
    </row>
    <row r="48" spans="1:24" ht="15.75" thickBot="1">
      <c r="A48" s="348"/>
      <c r="B48" s="312" t="s">
        <v>303</v>
      </c>
      <c r="C48" s="312"/>
      <c r="D48" s="312"/>
      <c r="E48" s="312"/>
      <c r="F48" s="312"/>
      <c r="G48" s="310">
        <f>SUM(G43:G47)</f>
        <v>0</v>
      </c>
      <c r="H48" s="96"/>
      <c r="I48" s="315"/>
      <c r="J48" s="96"/>
      <c r="K48" s="96"/>
      <c r="L48" s="350"/>
      <c r="N48" s="79"/>
      <c r="O48" s="79"/>
      <c r="P48" s="79"/>
      <c r="Q48" s="79"/>
      <c r="R48" s="79"/>
      <c r="S48" s="79"/>
      <c r="T48" s="79"/>
      <c r="U48" s="79"/>
      <c r="V48" s="79"/>
      <c r="W48" s="79"/>
      <c r="X48" s="79"/>
    </row>
    <row r="49" spans="1:24" ht="16.5" thickTop="1" thickBot="1">
      <c r="A49" s="348"/>
      <c r="B49" s="455"/>
      <c r="C49" s="455"/>
      <c r="D49" s="455"/>
      <c r="E49" s="455"/>
      <c r="F49" s="455"/>
      <c r="G49" s="454"/>
      <c r="H49" s="96"/>
      <c r="I49" s="315"/>
      <c r="J49" s="96"/>
      <c r="K49" s="96"/>
      <c r="L49" s="350"/>
      <c r="N49" s="79"/>
      <c r="O49" s="79"/>
      <c r="P49" s="79"/>
      <c r="Q49" s="79"/>
      <c r="R49" s="79"/>
      <c r="S49" s="79"/>
      <c r="T49" s="79"/>
      <c r="U49" s="79"/>
      <c r="V49" s="79"/>
      <c r="W49" s="79"/>
      <c r="X49" s="79"/>
    </row>
    <row r="50" spans="1:24" s="449" customFormat="1" ht="17.25" thickTop="1" thickBot="1">
      <c r="A50" s="348"/>
      <c r="B50" s="453" t="s">
        <v>304</v>
      </c>
      <c r="C50" s="453"/>
      <c r="D50" s="453"/>
      <c r="E50" s="453"/>
      <c r="F50" s="453"/>
      <c r="G50" s="452">
        <f>G29+G39+G48</f>
        <v>0</v>
      </c>
      <c r="H50" s="212"/>
      <c r="I50" s="315"/>
      <c r="J50" s="212"/>
      <c r="K50" s="212"/>
      <c r="L50" s="350"/>
      <c r="M50" s="450"/>
      <c r="N50" s="450"/>
      <c r="O50" s="450"/>
      <c r="P50" s="450"/>
      <c r="Q50" s="450"/>
      <c r="R50" s="450"/>
      <c r="S50" s="450"/>
      <c r="T50" s="450"/>
      <c r="U50" s="450"/>
      <c r="V50" s="450"/>
      <c r="W50" s="450"/>
      <c r="X50" s="450"/>
    </row>
    <row r="51" spans="1:24" s="449" customFormat="1" ht="18" customHeight="1" thickTop="1">
      <c r="A51" s="348"/>
      <c r="B51" s="212"/>
      <c r="C51" s="212"/>
      <c r="D51" s="212"/>
      <c r="E51" s="212"/>
      <c r="F51" s="212"/>
      <c r="G51" s="451"/>
      <c r="H51" s="212"/>
      <c r="I51" s="212"/>
      <c r="J51" s="212"/>
      <c r="K51" s="212"/>
      <c r="L51" s="350"/>
      <c r="M51" s="450"/>
      <c r="N51" s="450"/>
      <c r="O51" s="450"/>
      <c r="P51" s="450"/>
      <c r="Q51" s="450"/>
      <c r="R51" s="450"/>
      <c r="S51" s="450"/>
      <c r="T51" s="450"/>
      <c r="U51" s="450"/>
      <c r="V51" s="450"/>
      <c r="W51" s="450"/>
      <c r="X51" s="450"/>
    </row>
    <row r="52" spans="1:24" ht="20.25" customHeight="1">
      <c r="A52" s="348"/>
      <c r="B52" s="448" t="s">
        <v>305</v>
      </c>
      <c r="C52" s="410"/>
      <c r="D52" s="410"/>
      <c r="E52" s="410"/>
      <c r="F52" s="412"/>
      <c r="G52" s="411"/>
      <c r="H52" s="411"/>
      <c r="I52" s="411"/>
      <c r="J52" s="410"/>
      <c r="K52" s="410"/>
      <c r="L52" s="350"/>
      <c r="N52" s="79"/>
      <c r="O52" s="79"/>
      <c r="P52" s="79"/>
      <c r="Q52" s="79"/>
      <c r="R52" s="79"/>
      <c r="S52" s="79"/>
      <c r="T52" s="79"/>
      <c r="U52" s="79"/>
      <c r="V52" s="79"/>
      <c r="W52" s="79"/>
      <c r="X52" s="79"/>
    </row>
    <row r="53" spans="1:24" ht="30">
      <c r="A53" s="348"/>
      <c r="B53" s="96"/>
      <c r="C53" s="96"/>
      <c r="D53" s="96"/>
      <c r="E53" s="96"/>
      <c r="F53" s="447" t="s">
        <v>306</v>
      </c>
      <c r="G53" s="446" t="s">
        <v>288</v>
      </c>
      <c r="H53" s="384"/>
      <c r="I53" s="445" t="s">
        <v>289</v>
      </c>
      <c r="J53" s="96"/>
      <c r="K53" s="96"/>
      <c r="L53" s="350"/>
      <c r="N53" s="79"/>
      <c r="O53" s="79"/>
      <c r="P53" s="79"/>
      <c r="Q53" s="79"/>
      <c r="R53" s="79"/>
      <c r="S53" s="79"/>
      <c r="T53" s="79"/>
      <c r="U53" s="79"/>
      <c r="V53" s="79"/>
      <c r="W53" s="79"/>
      <c r="X53" s="79"/>
    </row>
    <row r="54" spans="1:24">
      <c r="A54" s="348"/>
      <c r="B54" s="422" t="s">
        <v>307</v>
      </c>
      <c r="C54" s="96"/>
      <c r="D54" s="96"/>
      <c r="E54" s="96"/>
      <c r="F54" s="317">
        <f>IF($C$5=0,0,G54/$C$5)</f>
        <v>0</v>
      </c>
      <c r="G54" s="444"/>
      <c r="H54" s="96"/>
      <c r="I54" s="315"/>
      <c r="J54" s="96"/>
      <c r="K54" s="96"/>
      <c r="L54" s="350"/>
      <c r="N54" s="79"/>
      <c r="O54" s="79"/>
      <c r="P54" s="79"/>
      <c r="Q54" s="79"/>
      <c r="R54" s="79"/>
      <c r="S54" s="79"/>
      <c r="T54" s="79"/>
      <c r="U54" s="79"/>
      <c r="V54" s="79"/>
      <c r="W54" s="79"/>
      <c r="X54" s="79"/>
    </row>
    <row r="55" spans="1:24">
      <c r="A55" s="348"/>
      <c r="B55" s="96" t="s">
        <v>308</v>
      </c>
      <c r="C55" s="96"/>
      <c r="D55" s="96"/>
      <c r="E55" s="96"/>
      <c r="F55" s="317">
        <f>IF($C$5=0,0,G55/$C$5)</f>
        <v>0</v>
      </c>
      <c r="G55" s="443"/>
      <c r="H55" s="96"/>
      <c r="I55" s="315"/>
      <c r="J55" s="96"/>
      <c r="K55" s="96"/>
      <c r="L55" s="350"/>
      <c r="N55" s="79"/>
      <c r="O55" s="79"/>
      <c r="P55" s="79"/>
      <c r="Q55" s="79"/>
      <c r="R55" s="79"/>
      <c r="S55" s="79"/>
      <c r="T55" s="79"/>
      <c r="U55" s="79"/>
      <c r="V55" s="79"/>
      <c r="W55" s="79"/>
      <c r="X55" s="79"/>
    </row>
    <row r="56" spans="1:24">
      <c r="A56" s="348"/>
      <c r="B56" s="96" t="s">
        <v>309</v>
      </c>
      <c r="C56" s="96"/>
      <c r="D56" s="96"/>
      <c r="E56" s="96"/>
      <c r="F56" s="438"/>
      <c r="G56" s="290">
        <f>F56*$C$5</f>
        <v>0</v>
      </c>
      <c r="H56" s="96"/>
      <c r="I56" s="315"/>
      <c r="J56" s="96"/>
      <c r="K56" s="96"/>
      <c r="L56" s="350"/>
      <c r="N56" s="79"/>
      <c r="O56" s="79"/>
      <c r="P56" s="79"/>
      <c r="Q56" s="79"/>
      <c r="R56" s="79"/>
      <c r="S56" s="79"/>
      <c r="T56" s="79"/>
      <c r="U56" s="79"/>
      <c r="V56" s="79"/>
      <c r="W56" s="79"/>
      <c r="X56" s="79"/>
    </row>
    <row r="57" spans="1:24">
      <c r="A57" s="348"/>
      <c r="B57" s="96" t="s">
        <v>310</v>
      </c>
      <c r="C57" s="96"/>
      <c r="D57" s="96"/>
      <c r="E57" s="96"/>
      <c r="F57" s="438"/>
      <c r="G57" s="290">
        <f>F57*$C$5</f>
        <v>0</v>
      </c>
      <c r="H57" s="96"/>
      <c r="I57" s="315"/>
      <c r="J57" s="96"/>
      <c r="K57" s="96"/>
      <c r="L57" s="350"/>
      <c r="N57" s="79"/>
      <c r="O57" s="79"/>
      <c r="P57" s="79"/>
      <c r="Q57" s="79"/>
      <c r="R57" s="79"/>
      <c r="S57" s="79"/>
      <c r="T57" s="79"/>
      <c r="U57" s="79"/>
      <c r="V57" s="79"/>
      <c r="W57" s="79"/>
      <c r="X57" s="79"/>
    </row>
    <row r="58" spans="1:24" ht="17.25">
      <c r="A58" s="348"/>
      <c r="B58" s="96" t="s">
        <v>311</v>
      </c>
      <c r="C58" s="96"/>
      <c r="D58" s="96"/>
      <c r="E58" s="96"/>
      <c r="F58" s="438"/>
      <c r="G58" s="442">
        <f>F58*$C$5</f>
        <v>0</v>
      </c>
      <c r="H58" s="434"/>
      <c r="I58" s="315"/>
      <c r="J58" s="96"/>
      <c r="K58" s="96"/>
      <c r="L58" s="350"/>
      <c r="N58" s="79"/>
      <c r="O58" s="79"/>
      <c r="P58" s="79"/>
      <c r="Q58" s="79"/>
      <c r="R58" s="79"/>
      <c r="S58" s="79"/>
      <c r="T58" s="79"/>
      <c r="U58" s="79"/>
      <c r="V58" s="79"/>
      <c r="W58" s="79"/>
      <c r="X58" s="79"/>
    </row>
    <row r="59" spans="1:24">
      <c r="A59" s="348"/>
      <c r="B59" s="96" t="s">
        <v>312</v>
      </c>
      <c r="C59" s="96"/>
      <c r="D59" s="96"/>
      <c r="E59" s="96"/>
      <c r="F59" s="441">
        <f>IF($C$5=0,0,G59/$C$5)</f>
        <v>0</v>
      </c>
      <c r="G59" s="440">
        <f>SUM(G56:G58)</f>
        <v>0</v>
      </c>
      <c r="H59" s="96"/>
      <c r="I59" s="315"/>
      <c r="J59" s="96"/>
      <c r="K59" s="96"/>
      <c r="L59" s="350"/>
      <c r="N59" s="79"/>
      <c r="O59" s="79"/>
      <c r="P59" s="79"/>
      <c r="Q59" s="79"/>
      <c r="R59" s="79"/>
      <c r="S59" s="79"/>
      <c r="T59" s="79"/>
      <c r="U59" s="79"/>
      <c r="V59" s="79"/>
      <c r="W59" s="79"/>
      <c r="X59" s="79"/>
    </row>
    <row r="60" spans="1:24">
      <c r="A60" s="348"/>
      <c r="B60" s="96" t="s">
        <v>313</v>
      </c>
      <c r="C60" s="96"/>
      <c r="D60" s="96"/>
      <c r="E60" s="96"/>
      <c r="F60" s="438"/>
      <c r="G60" s="435">
        <f t="shared" ref="G60:G65" si="1">F60*$C$5</f>
        <v>0</v>
      </c>
      <c r="H60" s="96"/>
      <c r="I60" s="315"/>
      <c r="J60" s="96"/>
      <c r="K60" s="96"/>
      <c r="L60" s="350"/>
      <c r="N60" s="79"/>
      <c r="O60" s="79"/>
      <c r="P60" s="79"/>
      <c r="Q60" s="79"/>
      <c r="R60" s="79"/>
      <c r="S60" s="79"/>
      <c r="T60" s="79"/>
      <c r="U60" s="79"/>
      <c r="V60" s="79"/>
      <c r="W60" s="79"/>
      <c r="X60" s="79"/>
    </row>
    <row r="61" spans="1:24">
      <c r="A61" s="348"/>
      <c r="B61" s="96" t="s">
        <v>314</v>
      </c>
      <c r="C61" s="96"/>
      <c r="D61" s="96"/>
      <c r="E61" s="96"/>
      <c r="F61" s="438"/>
      <c r="G61" s="290">
        <f t="shared" si="1"/>
        <v>0</v>
      </c>
      <c r="H61" s="96"/>
      <c r="I61" s="315"/>
      <c r="J61" s="96"/>
      <c r="K61" s="96"/>
      <c r="L61" s="350"/>
      <c r="N61" s="79"/>
      <c r="O61" s="79"/>
      <c r="P61" s="79"/>
      <c r="Q61" s="79"/>
      <c r="R61" s="79"/>
      <c r="S61" s="79"/>
      <c r="T61" s="79"/>
      <c r="U61" s="79"/>
      <c r="V61" s="79"/>
      <c r="W61" s="79"/>
      <c r="X61" s="79"/>
    </row>
    <row r="62" spans="1:24">
      <c r="A62" s="348"/>
      <c r="B62" s="439" t="s">
        <v>167</v>
      </c>
      <c r="C62" s="96"/>
      <c r="D62" s="96"/>
      <c r="E62" s="96"/>
      <c r="F62" s="438"/>
      <c r="G62" s="290">
        <f t="shared" si="1"/>
        <v>0</v>
      </c>
      <c r="H62" s="96"/>
      <c r="I62" s="315"/>
      <c r="J62" s="96"/>
      <c r="K62" s="96"/>
      <c r="L62" s="350"/>
      <c r="N62" s="79"/>
      <c r="O62" s="79"/>
      <c r="P62" s="79"/>
      <c r="Q62" s="79"/>
      <c r="R62" s="79"/>
      <c r="S62" s="79"/>
      <c r="T62" s="79"/>
      <c r="U62" s="79"/>
      <c r="V62" s="79"/>
      <c r="W62" s="79"/>
      <c r="X62" s="79"/>
    </row>
    <row r="63" spans="1:24">
      <c r="A63" s="348"/>
      <c r="B63" s="439" t="s">
        <v>167</v>
      </c>
      <c r="C63" s="96"/>
      <c r="D63" s="96"/>
      <c r="E63" s="96"/>
      <c r="F63" s="438"/>
      <c r="G63" s="290">
        <f t="shared" si="1"/>
        <v>0</v>
      </c>
      <c r="H63" s="96"/>
      <c r="I63" s="315"/>
      <c r="J63" s="96"/>
      <c r="K63" s="96"/>
      <c r="L63" s="350"/>
      <c r="N63" s="79"/>
      <c r="O63" s="79"/>
      <c r="P63" s="79"/>
      <c r="Q63" s="79"/>
      <c r="R63" s="79"/>
      <c r="S63" s="79"/>
      <c r="T63" s="79"/>
      <c r="U63" s="79"/>
      <c r="V63" s="79"/>
      <c r="W63" s="79"/>
      <c r="X63" s="79"/>
    </row>
    <row r="64" spans="1:24">
      <c r="A64" s="348"/>
      <c r="B64" s="439" t="s">
        <v>167</v>
      </c>
      <c r="C64" s="96"/>
      <c r="D64" s="96"/>
      <c r="E64" s="96"/>
      <c r="F64" s="438"/>
      <c r="G64" s="290">
        <f t="shared" si="1"/>
        <v>0</v>
      </c>
      <c r="H64" s="96"/>
      <c r="I64" s="315"/>
      <c r="J64" s="96"/>
      <c r="K64" s="96"/>
      <c r="L64" s="350"/>
      <c r="N64" s="79"/>
      <c r="O64" s="79"/>
      <c r="P64" s="79"/>
      <c r="Q64" s="79"/>
      <c r="R64" s="79"/>
      <c r="S64" s="79"/>
      <c r="T64" s="79"/>
      <c r="U64" s="79"/>
      <c r="V64" s="79"/>
      <c r="W64" s="79"/>
      <c r="X64" s="79"/>
    </row>
    <row r="65" spans="1:24">
      <c r="A65" s="348"/>
      <c r="B65" s="439" t="s">
        <v>167</v>
      </c>
      <c r="C65" s="96"/>
      <c r="D65" s="96"/>
      <c r="E65" s="96"/>
      <c r="F65" s="438"/>
      <c r="G65" s="290">
        <f t="shared" si="1"/>
        <v>0</v>
      </c>
      <c r="H65" s="96"/>
      <c r="I65" s="315"/>
      <c r="J65" s="96"/>
      <c r="K65" s="96"/>
      <c r="L65" s="350"/>
      <c r="N65" s="79"/>
      <c r="O65" s="79"/>
      <c r="P65" s="79"/>
      <c r="Q65" s="79"/>
      <c r="R65" s="79"/>
      <c r="S65" s="79"/>
      <c r="T65" s="79"/>
      <c r="U65" s="79"/>
      <c r="V65" s="79"/>
      <c r="W65" s="79"/>
      <c r="X65" s="79"/>
    </row>
    <row r="66" spans="1:24">
      <c r="A66" s="348"/>
      <c r="B66" s="212" t="s">
        <v>315</v>
      </c>
      <c r="C66" s="96"/>
      <c r="D66" s="96"/>
      <c r="E66" s="96"/>
      <c r="F66" s="437">
        <v>0.04</v>
      </c>
      <c r="G66" s="290">
        <f>F66*G50</f>
        <v>0</v>
      </c>
      <c r="H66" s="96"/>
      <c r="I66" s="315"/>
      <c r="J66" s="96"/>
      <c r="K66" s="96"/>
      <c r="L66" s="350"/>
      <c r="N66" s="79"/>
      <c r="O66" s="79"/>
      <c r="P66" s="79"/>
      <c r="Q66" s="79"/>
      <c r="R66" s="79"/>
      <c r="S66" s="79"/>
      <c r="T66" s="79"/>
      <c r="U66" s="79"/>
      <c r="V66" s="79"/>
      <c r="W66" s="79"/>
      <c r="X66" s="79"/>
    </row>
    <row r="67" spans="1:24">
      <c r="A67" s="348"/>
      <c r="B67" s="96" t="s">
        <v>316</v>
      </c>
      <c r="C67" s="96"/>
      <c r="D67" s="96"/>
      <c r="E67" s="96"/>
      <c r="F67" s="436"/>
      <c r="G67" s="290">
        <f>F67*G50</f>
        <v>0</v>
      </c>
      <c r="H67" s="96"/>
      <c r="I67" s="315"/>
      <c r="J67" s="96"/>
      <c r="K67" s="96"/>
      <c r="L67" s="350"/>
      <c r="N67" s="79"/>
      <c r="O67" s="79"/>
      <c r="P67" s="79"/>
      <c r="Q67" s="79"/>
      <c r="R67" s="79"/>
      <c r="S67" s="79"/>
      <c r="T67" s="79"/>
      <c r="U67" s="79"/>
      <c r="V67" s="79"/>
      <c r="W67" s="79"/>
      <c r="X67" s="79"/>
    </row>
    <row r="68" spans="1:24" ht="17.25">
      <c r="A68" s="348"/>
      <c r="B68" s="96" t="s">
        <v>317</v>
      </c>
      <c r="C68" s="96"/>
      <c r="D68" s="96"/>
      <c r="E68" s="96"/>
      <c r="F68" s="436"/>
      <c r="G68" s="435">
        <f>F68*G50</f>
        <v>0</v>
      </c>
      <c r="H68" s="434"/>
      <c r="I68" s="315"/>
      <c r="J68" s="96"/>
      <c r="K68" s="433"/>
      <c r="L68" s="350"/>
      <c r="N68" s="79"/>
      <c r="O68" s="79"/>
      <c r="P68" s="79"/>
      <c r="Q68" s="79"/>
      <c r="R68" s="79"/>
      <c r="S68" s="79"/>
      <c r="T68" s="79"/>
      <c r="U68" s="79"/>
      <c r="V68" s="79"/>
      <c r="W68" s="79"/>
      <c r="X68" s="79"/>
    </row>
    <row r="69" spans="1:24" ht="16.5" thickBot="1">
      <c r="A69" s="348"/>
      <c r="B69" s="432" t="s">
        <v>318</v>
      </c>
      <c r="C69" s="431"/>
      <c r="D69" s="431"/>
      <c r="E69" s="431"/>
      <c r="F69" s="430">
        <f>IF($C$5=0,0,G69/$C$5)</f>
        <v>0</v>
      </c>
      <c r="G69" s="429">
        <f>SUM(G54:G58,G60:G68)</f>
        <v>0</v>
      </c>
      <c r="H69" s="96"/>
      <c r="I69" s="428" t="s">
        <v>319</v>
      </c>
      <c r="J69" s="427">
        <f>IF(G50=0,0,G69/G50)</f>
        <v>0</v>
      </c>
      <c r="K69" s="96"/>
      <c r="L69" s="350"/>
      <c r="N69" s="79"/>
      <c r="O69" s="79"/>
      <c r="P69" s="79"/>
      <c r="Q69" s="79"/>
      <c r="R69" s="79"/>
      <c r="S69" s="79"/>
      <c r="T69" s="79"/>
      <c r="U69" s="79"/>
      <c r="V69" s="79"/>
      <c r="W69" s="79"/>
      <c r="X69" s="79"/>
    </row>
    <row r="70" spans="1:24" s="419" customFormat="1" ht="16.5" customHeight="1" thickTop="1" thickBot="1">
      <c r="A70" s="348"/>
      <c r="B70" s="425"/>
      <c r="C70" s="426"/>
      <c r="D70" s="425"/>
      <c r="E70" s="425"/>
      <c r="F70" s="424"/>
      <c r="G70" s="424"/>
      <c r="H70" s="422"/>
      <c r="I70" s="423"/>
      <c r="J70" s="422"/>
      <c r="K70" s="422"/>
      <c r="L70" s="421"/>
      <c r="M70" s="420"/>
      <c r="N70" s="420"/>
      <c r="O70" s="420"/>
      <c r="P70" s="420"/>
      <c r="Q70" s="420"/>
      <c r="R70" s="420"/>
      <c r="S70" s="420"/>
      <c r="T70" s="420"/>
      <c r="U70" s="420"/>
      <c r="V70" s="420"/>
      <c r="W70" s="420"/>
      <c r="X70" s="420"/>
    </row>
    <row r="71" spans="1:24" ht="16.5" thickBot="1">
      <c r="A71" s="348"/>
      <c r="B71" s="418" t="s">
        <v>320</v>
      </c>
      <c r="C71" s="417"/>
      <c r="D71" s="417"/>
      <c r="E71" s="417"/>
      <c r="F71" s="416"/>
      <c r="G71" s="415">
        <f>G50-G69</f>
        <v>0</v>
      </c>
      <c r="H71" s="212"/>
      <c r="I71" s="22"/>
      <c r="J71" s="96"/>
      <c r="K71" s="1"/>
      <c r="L71" s="350"/>
      <c r="N71" s="79"/>
      <c r="O71" s="79"/>
      <c r="P71" s="79"/>
      <c r="Q71" s="79"/>
      <c r="R71" s="79"/>
      <c r="S71" s="79"/>
      <c r="T71" s="79"/>
      <c r="U71" s="79"/>
      <c r="V71" s="79"/>
      <c r="W71" s="79"/>
      <c r="X71" s="79"/>
    </row>
    <row r="72" spans="1:24" ht="15.75">
      <c r="A72" s="348"/>
      <c r="B72" s="396"/>
      <c r="C72" s="396"/>
      <c r="D72" s="396"/>
      <c r="E72" s="396"/>
      <c r="F72" s="36"/>
      <c r="G72" s="414"/>
      <c r="H72" s="212"/>
      <c r="I72" s="22"/>
      <c r="J72" s="96"/>
      <c r="K72" s="1"/>
      <c r="L72" s="350"/>
      <c r="N72" s="79"/>
      <c r="O72" s="79"/>
      <c r="P72" s="79"/>
      <c r="Q72" s="79"/>
      <c r="R72" s="79"/>
      <c r="S72" s="79"/>
      <c r="T72" s="79"/>
      <c r="U72" s="79"/>
      <c r="V72" s="79"/>
      <c r="W72" s="79"/>
      <c r="X72" s="79"/>
    </row>
    <row r="73" spans="1:24" ht="15.75">
      <c r="A73" s="348"/>
      <c r="B73" s="396"/>
      <c r="C73" s="396"/>
      <c r="D73" s="94"/>
      <c r="E73" s="96"/>
      <c r="F73" s="96"/>
      <c r="G73" s="94"/>
      <c r="H73" s="386"/>
      <c r="I73" s="385"/>
      <c r="J73" s="384"/>
      <c r="K73" s="384"/>
      <c r="L73" s="350"/>
      <c r="N73" s="79"/>
      <c r="O73" s="79"/>
      <c r="P73" s="79"/>
      <c r="Q73" s="79"/>
      <c r="R73" s="79"/>
      <c r="S73" s="79"/>
      <c r="T73" s="79"/>
      <c r="U73" s="79"/>
      <c r="V73" s="79"/>
      <c r="W73" s="79"/>
      <c r="X73" s="79"/>
    </row>
    <row r="74" spans="1:24" s="409" customFormat="1" ht="20.25" customHeight="1">
      <c r="A74" s="348"/>
      <c r="B74" s="413" t="s">
        <v>321</v>
      </c>
      <c r="C74" s="410"/>
      <c r="D74" s="410"/>
      <c r="E74" s="410"/>
      <c r="F74" s="412"/>
      <c r="G74" s="411"/>
      <c r="H74" s="411"/>
      <c r="I74" s="411"/>
      <c r="J74" s="410"/>
      <c r="K74" s="410"/>
      <c r="L74" s="350"/>
      <c r="M74" s="96"/>
      <c r="N74" s="96"/>
      <c r="O74" s="96"/>
      <c r="P74" s="96"/>
      <c r="Q74" s="96"/>
      <c r="R74" s="96"/>
      <c r="S74" s="96"/>
      <c r="T74" s="96"/>
      <c r="U74" s="96"/>
      <c r="V74" s="96"/>
      <c r="W74" s="96"/>
      <c r="X74" s="96"/>
    </row>
    <row r="75" spans="1:24" ht="16.5" thickBot="1">
      <c r="A75" s="348"/>
      <c r="B75" s="396"/>
      <c r="C75" s="396"/>
      <c r="D75" s="94"/>
      <c r="E75" s="96"/>
      <c r="F75" s="96"/>
      <c r="G75" s="94"/>
      <c r="H75" s="386"/>
      <c r="I75" s="385"/>
      <c r="J75" s="384"/>
      <c r="K75" s="384"/>
      <c r="L75" s="350"/>
      <c r="N75" s="79"/>
      <c r="O75" s="79"/>
      <c r="P75" s="79"/>
      <c r="Q75" s="79"/>
      <c r="R75" s="79"/>
      <c r="S75" s="79"/>
      <c r="T75" s="79"/>
      <c r="U75" s="79"/>
      <c r="V75" s="79"/>
      <c r="W75" s="79"/>
      <c r="X75" s="79"/>
    </row>
    <row r="76" spans="1:24" ht="15.75" thickBot="1">
      <c r="A76" s="348"/>
      <c r="B76" s="743" t="s">
        <v>322</v>
      </c>
      <c r="C76" s="744"/>
      <c r="D76" s="744"/>
      <c r="E76" s="744"/>
      <c r="F76" s="744"/>
      <c r="G76" s="745"/>
      <c r="H76" s="351"/>
      <c r="I76" s="351"/>
      <c r="J76" s="351"/>
      <c r="K76" s="351"/>
      <c r="L76" s="350"/>
      <c r="N76" s="79"/>
      <c r="O76" s="79"/>
      <c r="P76" s="79"/>
      <c r="Q76" s="79"/>
      <c r="R76" s="79"/>
      <c r="S76" s="79"/>
      <c r="T76" s="79"/>
      <c r="U76" s="79"/>
      <c r="V76" s="79"/>
      <c r="W76" s="79"/>
      <c r="X76" s="79"/>
    </row>
    <row r="77" spans="1:24">
      <c r="A77" s="348"/>
      <c r="B77" s="408" t="s">
        <v>323</v>
      </c>
      <c r="C77" s="407"/>
      <c r="D77" s="407"/>
      <c r="E77" s="407"/>
      <c r="F77" s="407"/>
      <c r="G77" s="406">
        <f>MIN(C21,C22,ProjectBudget!E37)</f>
        <v>0</v>
      </c>
      <c r="H77" s="351"/>
      <c r="I77" s="351"/>
      <c r="J77" s="351"/>
      <c r="K77" s="351"/>
      <c r="L77" s="350"/>
      <c r="N77" s="79"/>
      <c r="O77" s="79"/>
      <c r="P77" s="79"/>
      <c r="Q77" s="79"/>
      <c r="R77" s="79"/>
      <c r="S77" s="79"/>
      <c r="T77" s="79"/>
      <c r="U77" s="79"/>
      <c r="V77" s="79"/>
      <c r="W77" s="79"/>
      <c r="X77" s="79"/>
    </row>
    <row r="78" spans="1:24">
      <c r="A78" s="348"/>
      <c r="B78" s="401" t="s">
        <v>324</v>
      </c>
      <c r="C78" s="351"/>
      <c r="D78" s="351"/>
      <c r="E78" s="351"/>
      <c r="F78" s="351"/>
      <c r="G78" s="405">
        <v>4.8000000000000001E-2</v>
      </c>
      <c r="H78" s="403"/>
      <c r="I78" s="403"/>
      <c r="J78" s="404"/>
      <c r="K78" s="403"/>
      <c r="L78" s="350"/>
      <c r="N78" s="79"/>
      <c r="O78" s="79"/>
      <c r="P78" s="79"/>
      <c r="Q78" s="79"/>
      <c r="R78" s="79"/>
      <c r="S78" s="79"/>
      <c r="T78" s="79"/>
      <c r="U78" s="79"/>
      <c r="V78" s="79"/>
      <c r="W78" s="79"/>
      <c r="X78" s="79"/>
    </row>
    <row r="79" spans="1:24" ht="15" customHeight="1">
      <c r="A79" s="348"/>
      <c r="B79" s="401" t="s">
        <v>325</v>
      </c>
      <c r="C79" s="351"/>
      <c r="D79" s="351"/>
      <c r="E79" s="351"/>
      <c r="F79" s="351"/>
      <c r="G79" s="402">
        <v>50</v>
      </c>
      <c r="H79" s="351"/>
      <c r="I79" s="360"/>
      <c r="J79" s="351"/>
      <c r="K79" s="351"/>
      <c r="L79" s="350"/>
      <c r="N79" s="79"/>
      <c r="O79" s="79"/>
      <c r="P79" s="79"/>
      <c r="Q79" s="79"/>
      <c r="R79" s="79"/>
      <c r="S79" s="79"/>
      <c r="T79" s="79"/>
      <c r="U79" s="79"/>
      <c r="V79" s="79"/>
      <c r="W79" s="79"/>
      <c r="X79" s="79"/>
    </row>
    <row r="80" spans="1:24">
      <c r="A80" s="348"/>
      <c r="B80" s="401" t="s">
        <v>326</v>
      </c>
      <c r="C80" s="351"/>
      <c r="D80" s="351"/>
      <c r="E80" s="351"/>
      <c r="F80" s="351"/>
      <c r="G80" s="400">
        <f>IF(G77=0, 0, IF(G79=0,0, -PMT((((G78/2)+1)^(1/6))-1, G79*12, G77, 0, 0)))</f>
        <v>0</v>
      </c>
      <c r="H80" s="351"/>
      <c r="I80" s="351"/>
      <c r="J80" s="351"/>
      <c r="K80" s="351"/>
      <c r="L80" s="350"/>
      <c r="N80" s="79"/>
      <c r="O80" s="79"/>
      <c r="P80" s="79"/>
      <c r="Q80" s="79"/>
      <c r="R80" s="79"/>
      <c r="S80" s="79"/>
      <c r="T80" s="79"/>
      <c r="U80" s="79"/>
      <c r="V80" s="79"/>
      <c r="W80" s="79"/>
      <c r="X80" s="79"/>
    </row>
    <row r="81" spans="1:24" ht="15" customHeight="1">
      <c r="A81" s="348"/>
      <c r="B81" s="401" t="s">
        <v>327</v>
      </c>
      <c r="C81" s="351"/>
      <c r="D81" s="351"/>
      <c r="E81" s="351"/>
      <c r="F81" s="351"/>
      <c r="G81" s="400">
        <f>G80*12</f>
        <v>0</v>
      </c>
      <c r="H81" s="351"/>
      <c r="I81" s="746"/>
      <c r="J81" s="746"/>
      <c r="K81" s="360"/>
      <c r="L81" s="350"/>
      <c r="N81" s="79"/>
      <c r="O81" s="79"/>
      <c r="P81" s="79"/>
      <c r="Q81" s="79"/>
      <c r="R81" s="79"/>
      <c r="S81" s="79"/>
      <c r="T81" s="79"/>
      <c r="U81" s="79"/>
      <c r="V81" s="79"/>
      <c r="W81" s="79"/>
      <c r="X81" s="79"/>
    </row>
    <row r="82" spans="1:24" ht="15" customHeight="1" thickBot="1">
      <c r="A82" s="348"/>
      <c r="B82" s="399" t="s">
        <v>328</v>
      </c>
      <c r="C82" s="398" t="s">
        <v>329</v>
      </c>
      <c r="D82" s="398" t="s">
        <v>329</v>
      </c>
      <c r="E82" s="398" t="s">
        <v>329</v>
      </c>
      <c r="F82" s="398" t="s">
        <v>329</v>
      </c>
      <c r="G82" s="397" t="e">
        <f>(G71/(G81+G85))</f>
        <v>#DIV/0!</v>
      </c>
      <c r="H82" s="351"/>
      <c r="I82" s="381"/>
      <c r="J82" s="381"/>
      <c r="K82" s="360"/>
      <c r="L82" s="350"/>
      <c r="N82" s="79"/>
      <c r="O82" s="79"/>
      <c r="P82" s="79"/>
      <c r="Q82" s="79"/>
      <c r="R82" s="79"/>
      <c r="S82" s="79"/>
      <c r="T82" s="79"/>
      <c r="U82" s="79"/>
      <c r="V82" s="79"/>
      <c r="W82" s="79"/>
      <c r="X82" s="79"/>
    </row>
    <row r="83" spans="1:24" ht="16.5" thickBot="1">
      <c r="A83" s="348"/>
      <c r="B83" s="396"/>
      <c r="C83" s="396"/>
      <c r="D83" s="94"/>
      <c r="E83" s="96"/>
      <c r="F83" s="96"/>
      <c r="G83" s="94"/>
      <c r="H83" s="386"/>
      <c r="I83" s="385"/>
      <c r="J83" s="384"/>
      <c r="K83" s="384"/>
      <c r="L83" s="350"/>
      <c r="N83" s="79"/>
      <c r="O83" s="79"/>
      <c r="P83" s="79"/>
      <c r="Q83" s="79"/>
      <c r="R83" s="79"/>
      <c r="S83" s="79"/>
      <c r="T83" s="79"/>
      <c r="U83" s="79"/>
      <c r="V83" s="79"/>
      <c r="W83" s="79"/>
      <c r="X83" s="79"/>
    </row>
    <row r="84" spans="1:24" ht="15.75" thickBot="1">
      <c r="A84" s="348"/>
      <c r="B84" s="747" t="s">
        <v>330</v>
      </c>
      <c r="C84" s="748"/>
      <c r="D84" s="748"/>
      <c r="E84" s="748"/>
      <c r="F84" s="748"/>
      <c r="G84" s="749"/>
      <c r="H84" s="386"/>
      <c r="I84" s="385"/>
      <c r="J84" s="384"/>
      <c r="K84" s="384"/>
      <c r="L84" s="350"/>
      <c r="N84" s="79"/>
      <c r="O84" s="79"/>
      <c r="P84" s="79"/>
      <c r="Q84" s="79"/>
      <c r="R84" s="79"/>
      <c r="S84" s="79"/>
      <c r="T84" s="79"/>
      <c r="U84" s="79"/>
      <c r="V84" s="79"/>
      <c r="W84" s="79"/>
      <c r="X84" s="79"/>
    </row>
    <row r="85" spans="1:24" ht="15" customHeight="1">
      <c r="A85" s="348"/>
      <c r="B85" s="366" t="s">
        <v>331</v>
      </c>
      <c r="C85" s="388"/>
      <c r="D85" s="388"/>
      <c r="E85" s="388"/>
      <c r="F85" s="206"/>
      <c r="G85" s="395"/>
      <c r="H85" s="351"/>
      <c r="I85" s="385"/>
      <c r="J85" s="381"/>
      <c r="K85" s="360"/>
      <c r="L85" s="350"/>
      <c r="N85" s="79"/>
      <c r="O85" s="79"/>
      <c r="P85" s="79"/>
      <c r="Q85" s="79"/>
      <c r="R85" s="79"/>
      <c r="S85" s="79"/>
      <c r="T85" s="79"/>
      <c r="U85" s="79"/>
      <c r="V85" s="79"/>
      <c r="W85" s="79"/>
      <c r="X85" s="79"/>
    </row>
    <row r="86" spans="1:24" ht="15" customHeight="1">
      <c r="A86" s="348"/>
      <c r="B86" s="366" t="s">
        <v>332</v>
      </c>
      <c r="C86" s="388"/>
      <c r="D86" s="388"/>
      <c r="E86" s="388"/>
      <c r="F86" s="206"/>
      <c r="G86" s="394"/>
      <c r="H86" s="351"/>
      <c r="I86" s="385"/>
      <c r="J86" s="381"/>
      <c r="K86" s="360"/>
      <c r="L86" s="350"/>
      <c r="N86" s="79"/>
      <c r="O86" s="79"/>
      <c r="P86" s="79"/>
      <c r="Q86" s="79"/>
      <c r="R86" s="79"/>
      <c r="S86" s="79"/>
      <c r="T86" s="79"/>
      <c r="U86" s="79"/>
      <c r="V86" s="79"/>
      <c r="W86" s="79"/>
      <c r="X86" s="79"/>
    </row>
    <row r="87" spans="1:24" ht="15" customHeight="1">
      <c r="A87" s="348"/>
      <c r="B87" s="366" t="s">
        <v>333</v>
      </c>
      <c r="C87" s="388"/>
      <c r="D87" s="388"/>
      <c r="E87" s="388"/>
      <c r="F87" s="206"/>
      <c r="G87" s="393"/>
      <c r="H87" s="351"/>
      <c r="I87" s="385"/>
      <c r="J87" s="381"/>
      <c r="K87" s="360"/>
      <c r="L87" s="350"/>
      <c r="N87" s="79"/>
      <c r="O87" s="79"/>
      <c r="P87" s="79"/>
      <c r="Q87" s="79"/>
      <c r="R87" s="79"/>
      <c r="S87" s="79"/>
      <c r="T87" s="79"/>
      <c r="U87" s="79"/>
      <c r="V87" s="79"/>
      <c r="W87" s="79"/>
      <c r="X87" s="79"/>
    </row>
    <row r="88" spans="1:24" ht="15" customHeight="1" thickBot="1">
      <c r="A88" s="348"/>
      <c r="B88" s="392" t="s">
        <v>334</v>
      </c>
      <c r="C88" s="391"/>
      <c r="D88" s="391"/>
      <c r="E88" s="391"/>
      <c r="F88" s="390"/>
      <c r="G88" s="389"/>
      <c r="H88" s="351"/>
      <c r="I88" s="385"/>
      <c r="J88" s="381"/>
      <c r="K88" s="360"/>
      <c r="L88" s="350"/>
      <c r="N88" s="79"/>
      <c r="O88" s="79"/>
      <c r="P88" s="79"/>
      <c r="Q88" s="79"/>
      <c r="R88" s="79"/>
      <c r="S88" s="79"/>
      <c r="T88" s="79"/>
      <c r="U88" s="79"/>
      <c r="V88" s="79"/>
      <c r="W88" s="79"/>
      <c r="X88" s="79"/>
    </row>
    <row r="89" spans="1:24" ht="15" customHeight="1" thickBot="1">
      <c r="A89" s="348"/>
      <c r="B89" s="388"/>
      <c r="C89" s="388"/>
      <c r="D89" s="388"/>
      <c r="E89" s="388"/>
      <c r="F89" s="206"/>
      <c r="G89" s="387"/>
      <c r="H89" s="351"/>
      <c r="I89" s="385"/>
      <c r="J89" s="381"/>
      <c r="K89" s="360"/>
      <c r="L89" s="350"/>
      <c r="N89" s="79"/>
      <c r="O89" s="79"/>
      <c r="P89" s="79"/>
      <c r="Q89" s="79"/>
      <c r="R89" s="79"/>
      <c r="S89" s="79"/>
      <c r="T89" s="79"/>
      <c r="U89" s="79"/>
      <c r="V89" s="79"/>
      <c r="W89" s="79"/>
      <c r="X89" s="79"/>
    </row>
    <row r="90" spans="1:24" ht="15.75" thickBot="1">
      <c r="A90" s="348"/>
      <c r="B90" s="747" t="s">
        <v>335</v>
      </c>
      <c r="C90" s="748"/>
      <c r="D90" s="748"/>
      <c r="E90" s="748"/>
      <c r="F90" s="748"/>
      <c r="G90" s="749"/>
      <c r="H90" s="386"/>
      <c r="I90" s="385"/>
      <c r="J90" s="384"/>
      <c r="K90" s="384"/>
      <c r="L90" s="350"/>
      <c r="N90" s="79"/>
      <c r="O90" s="79"/>
      <c r="P90" s="79"/>
      <c r="Q90" s="79"/>
      <c r="R90" s="79"/>
      <c r="S90" s="79"/>
      <c r="T90" s="79"/>
      <c r="U90" s="79"/>
      <c r="V90" s="79"/>
      <c r="W90" s="79"/>
      <c r="X90" s="79"/>
    </row>
    <row r="91" spans="1:24" ht="15" customHeight="1">
      <c r="A91" s="348"/>
      <c r="B91" s="383" t="s">
        <v>336</v>
      </c>
      <c r="C91" s="370"/>
      <c r="D91" s="370"/>
      <c r="E91" s="370"/>
      <c r="F91" s="370"/>
      <c r="G91" s="382">
        <f>G85+G81</f>
        <v>0</v>
      </c>
      <c r="H91" s="351"/>
      <c r="I91" s="381"/>
      <c r="J91" s="381"/>
      <c r="K91" s="360"/>
      <c r="L91" s="350"/>
      <c r="N91" s="79"/>
      <c r="O91" s="79"/>
      <c r="P91" s="79"/>
      <c r="Q91" s="79"/>
      <c r="R91" s="79"/>
      <c r="S91" s="79"/>
      <c r="T91" s="79"/>
      <c r="U91" s="79"/>
      <c r="V91" s="79"/>
      <c r="W91" s="79"/>
      <c r="X91" s="79"/>
    </row>
    <row r="92" spans="1:24">
      <c r="A92" s="348"/>
      <c r="B92" s="362" t="s">
        <v>337</v>
      </c>
      <c r="C92" s="351"/>
      <c r="D92" s="351"/>
      <c r="E92" s="351"/>
      <c r="F92" s="351"/>
      <c r="G92" s="380">
        <f>IF(G81=0, 0, ROUND(G71/(G81+G85),2))</f>
        <v>0</v>
      </c>
      <c r="H92" s="360"/>
      <c r="I92" s="1"/>
      <c r="J92" s="351"/>
      <c r="K92" s="360"/>
      <c r="L92" s="350"/>
      <c r="N92" s="79"/>
      <c r="O92" s="79"/>
      <c r="P92" s="79"/>
      <c r="Q92" s="79"/>
      <c r="R92" s="79"/>
      <c r="S92" s="79"/>
      <c r="T92" s="79"/>
      <c r="U92" s="79"/>
      <c r="V92" s="79"/>
      <c r="W92" s="79"/>
      <c r="X92" s="79"/>
    </row>
    <row r="93" spans="1:24" ht="18.75">
      <c r="A93" s="348"/>
      <c r="B93" s="379" t="s">
        <v>338</v>
      </c>
      <c r="C93" s="378"/>
      <c r="D93" s="378"/>
      <c r="E93" s="378"/>
      <c r="F93" s="378"/>
      <c r="G93" s="377" t="str">
        <f>IF(G92&gt;=1,"Yes","No")</f>
        <v>No</v>
      </c>
      <c r="H93" s="360"/>
      <c r="I93" s="1"/>
      <c r="J93" s="351">
        <f>'Proforma-Non-Res'!I75</f>
        <v>0</v>
      </c>
      <c r="K93" s="360"/>
      <c r="L93" s="350"/>
      <c r="N93" s="79"/>
      <c r="O93" s="79"/>
      <c r="P93" s="79"/>
      <c r="Q93" s="79"/>
      <c r="R93" s="79"/>
      <c r="S93" s="79"/>
      <c r="T93" s="79"/>
      <c r="U93" s="79"/>
      <c r="V93" s="79"/>
      <c r="W93" s="79"/>
      <c r="X93" s="79"/>
    </row>
    <row r="94" spans="1:24" ht="15" customHeight="1">
      <c r="A94" s="348"/>
      <c r="B94" s="366" t="s">
        <v>339</v>
      </c>
      <c r="C94" s="351"/>
      <c r="D94" s="351"/>
      <c r="E94" s="376" t="s">
        <v>340</v>
      </c>
      <c r="F94" s="375">
        <v>1</v>
      </c>
      <c r="G94" s="374">
        <f>IF(OR(G$77=0,G71&lt;=0),0,IF(G79=0,0,(((G71-G85)/F$94/12)/(((1+((G78*100)/200))^(1/6)-1)/(1-((1+(G78*100)/200)^(1/6))^(-12*G79))))))</f>
        <v>0</v>
      </c>
      <c r="H94" s="360"/>
      <c r="I94" s="360"/>
      <c r="J94" s="360"/>
      <c r="K94" s="360"/>
      <c r="L94" s="350"/>
      <c r="N94" s="79"/>
      <c r="O94" s="79"/>
      <c r="P94" s="79"/>
      <c r="Q94" s="79"/>
      <c r="R94" s="79"/>
      <c r="S94" s="79"/>
      <c r="T94" s="79"/>
      <c r="U94" s="79"/>
      <c r="V94" s="79"/>
      <c r="W94" s="79"/>
      <c r="X94" s="79"/>
    </row>
    <row r="95" spans="1:24" ht="15" customHeight="1" thickBot="1">
      <c r="A95" s="348"/>
      <c r="B95" s="366"/>
      <c r="C95" s="351"/>
      <c r="D95" s="351"/>
      <c r="E95" s="351"/>
      <c r="F95" s="373"/>
      <c r="G95" s="372"/>
      <c r="H95" s="360"/>
      <c r="I95" s="360"/>
      <c r="J95" s="360"/>
      <c r="K95" s="360"/>
      <c r="L95" s="350"/>
      <c r="N95" s="79"/>
      <c r="O95" s="79"/>
      <c r="P95" s="79"/>
      <c r="Q95" s="79"/>
      <c r="R95" s="79"/>
      <c r="S95" s="79"/>
      <c r="T95" s="79"/>
      <c r="U95" s="79"/>
      <c r="V95" s="79"/>
      <c r="W95" s="79"/>
      <c r="X95" s="79"/>
    </row>
    <row r="96" spans="1:24" ht="16.5" customHeight="1">
      <c r="A96" s="348"/>
      <c r="B96" s="371"/>
      <c r="C96" s="370"/>
      <c r="D96" s="369"/>
      <c r="E96" s="369"/>
      <c r="F96" s="369"/>
      <c r="G96" s="368"/>
      <c r="H96" s="360"/>
      <c r="I96" s="360"/>
      <c r="J96" s="360"/>
      <c r="K96" s="360"/>
      <c r="L96" s="350"/>
      <c r="N96" s="79"/>
      <c r="O96" s="79"/>
      <c r="P96" s="79"/>
      <c r="Q96" s="79"/>
      <c r="R96" s="79"/>
      <c r="S96" s="79"/>
      <c r="T96" s="79"/>
      <c r="U96" s="79"/>
      <c r="V96" s="79"/>
      <c r="W96" s="79"/>
      <c r="X96" s="79"/>
    </row>
    <row r="97" spans="1:24">
      <c r="A97" s="348"/>
      <c r="B97" s="362" t="s">
        <v>341</v>
      </c>
      <c r="C97" s="351"/>
      <c r="D97" s="351"/>
      <c r="E97" s="351"/>
      <c r="F97" s="351"/>
      <c r="G97" s="367">
        <f>MIN(G94,C21,C22)</f>
        <v>0</v>
      </c>
      <c r="H97" s="360"/>
      <c r="I97" s="360"/>
      <c r="J97" s="360"/>
      <c r="K97" s="360"/>
      <c r="L97" s="350"/>
      <c r="N97" s="79"/>
      <c r="O97" s="79"/>
      <c r="P97" s="79"/>
      <c r="Q97" s="79"/>
      <c r="R97" s="79"/>
      <c r="S97" s="79"/>
      <c r="T97" s="79"/>
      <c r="U97" s="79"/>
      <c r="V97" s="79"/>
      <c r="W97" s="79"/>
      <c r="X97" s="79"/>
    </row>
    <row r="98" spans="1:24">
      <c r="A98" s="348"/>
      <c r="B98" s="366" t="s">
        <v>342</v>
      </c>
      <c r="C98" s="351"/>
      <c r="D98" s="351"/>
      <c r="E98" s="351"/>
      <c r="F98" s="351"/>
      <c r="G98" s="357">
        <f>IF(G97=0, 0, -PMT((((G78/2)+1)^(1/6))-1, G79*12, G97, 0, 0))</f>
        <v>0</v>
      </c>
      <c r="H98" s="360"/>
      <c r="I98" s="1"/>
      <c r="J98" s="351"/>
      <c r="K98" s="360"/>
      <c r="L98" s="350"/>
      <c r="N98" s="79"/>
      <c r="O98" s="79"/>
      <c r="P98" s="79"/>
      <c r="Q98" s="79"/>
      <c r="R98" s="79"/>
      <c r="S98" s="79"/>
      <c r="T98" s="79"/>
      <c r="U98" s="79"/>
      <c r="V98" s="79"/>
      <c r="W98" s="79"/>
      <c r="X98" s="79"/>
    </row>
    <row r="99" spans="1:24">
      <c r="A99" s="348"/>
      <c r="B99" s="366" t="s">
        <v>343</v>
      </c>
      <c r="C99" s="351"/>
      <c r="D99" s="351"/>
      <c r="E99" s="351"/>
      <c r="F99" s="351"/>
      <c r="G99" s="357">
        <f>G98*12</f>
        <v>0</v>
      </c>
      <c r="H99" s="360"/>
      <c r="I99" s="1"/>
      <c r="J99" s="351"/>
      <c r="K99" s="360"/>
      <c r="L99" s="350"/>
      <c r="N99" s="79"/>
      <c r="O99" s="79"/>
      <c r="P99" s="79"/>
      <c r="Q99" s="79"/>
      <c r="R99" s="79"/>
      <c r="S99" s="79"/>
      <c r="T99" s="79"/>
      <c r="U99" s="79"/>
      <c r="V99" s="79"/>
      <c r="W99" s="79"/>
      <c r="X99" s="79"/>
    </row>
    <row r="100" spans="1:24">
      <c r="A100" s="348"/>
      <c r="B100" s="362" t="s">
        <v>344</v>
      </c>
      <c r="C100" s="351"/>
      <c r="D100" s="351"/>
      <c r="E100" s="351"/>
      <c r="F100" s="351"/>
      <c r="G100" s="365">
        <f>IF(G99=0, 0, ROUND(G71/(G99+G85),2))</f>
        <v>0</v>
      </c>
      <c r="H100" s="360"/>
      <c r="I100" s="360"/>
      <c r="J100" s="360"/>
      <c r="K100" s="360"/>
      <c r="L100" s="350"/>
      <c r="N100" s="79"/>
      <c r="O100" s="79"/>
      <c r="P100" s="79"/>
      <c r="Q100" s="79"/>
      <c r="R100" s="79"/>
      <c r="S100" s="79"/>
      <c r="T100" s="79"/>
      <c r="U100" s="79"/>
      <c r="V100" s="79"/>
      <c r="W100" s="79"/>
      <c r="X100" s="79"/>
    </row>
    <row r="101" spans="1:24" ht="15.75" thickBot="1">
      <c r="A101" s="348"/>
      <c r="B101" s="364"/>
      <c r="C101" s="355"/>
      <c r="D101" s="355"/>
      <c r="E101" s="355"/>
      <c r="F101" s="355"/>
      <c r="G101" s="363"/>
      <c r="H101" s="360"/>
      <c r="I101" s="360"/>
      <c r="J101" s="360">
        <f>J98-J99-J100</f>
        <v>0</v>
      </c>
      <c r="K101" s="360"/>
      <c r="L101" s="350"/>
      <c r="N101" s="79"/>
      <c r="O101" s="79"/>
      <c r="P101" s="79"/>
      <c r="Q101" s="79"/>
      <c r="R101" s="79"/>
      <c r="S101" s="79"/>
      <c r="T101" s="79"/>
      <c r="U101" s="79"/>
      <c r="V101" s="79"/>
      <c r="W101" s="79"/>
      <c r="X101" s="79"/>
    </row>
    <row r="102" spans="1:24">
      <c r="A102" s="348"/>
      <c r="B102" s="362"/>
      <c r="C102" s="351"/>
      <c r="D102" s="351"/>
      <c r="E102" s="351"/>
      <c r="F102" s="351"/>
      <c r="G102" s="361"/>
      <c r="H102" s="360"/>
      <c r="I102" s="360"/>
      <c r="J102" s="360"/>
      <c r="K102" s="360"/>
      <c r="L102" s="350"/>
      <c r="N102" s="79"/>
      <c r="O102" s="79"/>
      <c r="P102" s="79"/>
      <c r="Q102" s="79"/>
      <c r="R102" s="79"/>
      <c r="S102" s="79"/>
      <c r="T102" s="79"/>
      <c r="U102" s="79"/>
      <c r="V102" s="79"/>
      <c r="W102" s="79"/>
      <c r="X102" s="79"/>
    </row>
    <row r="103" spans="1:24">
      <c r="A103" s="348"/>
      <c r="B103" s="358" t="s">
        <v>345</v>
      </c>
      <c r="C103" s="351"/>
      <c r="D103" s="351"/>
      <c r="E103" s="351"/>
      <c r="F103" s="351"/>
      <c r="G103" s="357">
        <f>MIN(G94,C21)</f>
        <v>0</v>
      </c>
      <c r="H103" s="360"/>
      <c r="I103" s="253"/>
      <c r="J103" s="351"/>
      <c r="K103" s="351"/>
      <c r="L103" s="350"/>
      <c r="N103" s="79"/>
      <c r="O103" s="79"/>
      <c r="P103" s="79"/>
      <c r="Q103" s="79"/>
      <c r="R103" s="79"/>
      <c r="S103" s="79"/>
      <c r="T103" s="79"/>
      <c r="U103" s="79"/>
      <c r="V103" s="79"/>
      <c r="W103" s="79"/>
      <c r="X103" s="79"/>
    </row>
    <row r="104" spans="1:24">
      <c r="A104" s="348"/>
      <c r="B104" s="358" t="s">
        <v>346</v>
      </c>
      <c r="C104" s="351"/>
      <c r="D104" s="351"/>
      <c r="E104" s="351"/>
      <c r="F104" s="360"/>
      <c r="G104" s="359">
        <f>C22-G97</f>
        <v>0</v>
      </c>
      <c r="H104" s="351"/>
      <c r="I104" s="741" t="str">
        <f>+IF(G104&gt;0,"Go to Non-Residential tab. If Non-Residential DCR requirements are satisfied, excess cash flow may be applied to the residential component","")</f>
        <v/>
      </c>
      <c r="J104" s="741"/>
      <c r="K104" s="741"/>
      <c r="L104" s="350"/>
      <c r="N104" s="79"/>
      <c r="O104" s="79"/>
      <c r="P104" s="79"/>
      <c r="Q104" s="79"/>
      <c r="R104" s="79"/>
      <c r="S104" s="79"/>
      <c r="T104" s="79"/>
      <c r="U104" s="79"/>
      <c r="V104" s="79"/>
      <c r="W104" s="79"/>
      <c r="X104" s="79"/>
    </row>
    <row r="105" spans="1:24">
      <c r="A105" s="348"/>
      <c r="B105" s="358" t="s">
        <v>347</v>
      </c>
      <c r="C105" s="351"/>
      <c r="D105" s="351"/>
      <c r="E105" s="351"/>
      <c r="F105" s="351"/>
      <c r="G105" s="357">
        <f>E19</f>
        <v>0</v>
      </c>
      <c r="H105" s="352"/>
      <c r="I105" s="741"/>
      <c r="J105" s="741"/>
      <c r="K105" s="741"/>
      <c r="L105" s="350"/>
      <c r="N105" s="79"/>
      <c r="O105" s="79"/>
      <c r="P105" s="79"/>
      <c r="Q105" s="79"/>
      <c r="R105" s="79"/>
      <c r="S105" s="79"/>
      <c r="T105" s="79"/>
      <c r="U105" s="79"/>
      <c r="V105" s="79"/>
      <c r="W105" s="79"/>
      <c r="X105" s="79"/>
    </row>
    <row r="106" spans="1:24" ht="15.75" thickBot="1">
      <c r="A106" s="348"/>
      <c r="B106" s="356" t="s">
        <v>348</v>
      </c>
      <c r="C106" s="355"/>
      <c r="D106" s="355"/>
      <c r="E106" s="354"/>
      <c r="F106" s="354"/>
      <c r="G106" s="353">
        <f>IF(G103=0,0,G97/G105)</f>
        <v>0</v>
      </c>
      <c r="H106" s="352"/>
      <c r="I106" s="1"/>
      <c r="J106" s="351"/>
      <c r="K106" s="351"/>
      <c r="L106" s="350"/>
      <c r="N106" s="79"/>
      <c r="O106" s="79"/>
      <c r="P106" s="79"/>
      <c r="Q106" s="79"/>
      <c r="R106" s="79"/>
      <c r="S106" s="79"/>
      <c r="T106" s="79"/>
      <c r="U106" s="79"/>
      <c r="V106" s="79"/>
      <c r="W106" s="79"/>
      <c r="X106" s="79"/>
    </row>
    <row r="107" spans="1:24">
      <c r="A107" s="348"/>
      <c r="B107" s="351"/>
      <c r="C107" s="351"/>
      <c r="D107" s="351"/>
      <c r="E107" s="351"/>
      <c r="F107" s="351"/>
      <c r="G107" s="1"/>
      <c r="H107" s="351"/>
      <c r="I107" s="1"/>
      <c r="J107" s="351"/>
      <c r="K107" s="351"/>
      <c r="L107" s="350"/>
      <c r="N107" s="79"/>
      <c r="O107" s="79"/>
      <c r="P107" s="79"/>
      <c r="Q107" s="79"/>
      <c r="R107" s="79"/>
      <c r="S107" s="79"/>
      <c r="T107" s="79"/>
      <c r="U107" s="79"/>
      <c r="V107" s="79"/>
      <c r="W107" s="79"/>
      <c r="X107" s="79"/>
    </row>
    <row r="108" spans="1:24" s="80" customFormat="1" ht="6.75" customHeight="1">
      <c r="A108" s="348"/>
      <c r="B108" s="82"/>
      <c r="C108" s="82"/>
      <c r="D108" s="82"/>
      <c r="E108" s="82"/>
      <c r="F108" s="82"/>
      <c r="G108" s="82"/>
      <c r="H108" s="82"/>
      <c r="I108" s="82"/>
      <c r="J108" s="82"/>
      <c r="K108" s="82"/>
      <c r="L108" s="350"/>
      <c r="M108" s="79"/>
      <c r="N108" s="79"/>
      <c r="O108" s="79"/>
      <c r="P108" s="79"/>
      <c r="Q108" s="79"/>
      <c r="R108" s="79"/>
      <c r="S108" s="79"/>
      <c r="T108" s="79"/>
      <c r="U108" s="79"/>
      <c r="V108" s="79"/>
      <c r="W108" s="79"/>
      <c r="X108" s="79"/>
    </row>
    <row r="109" spans="1:24" customFormat="1">
      <c r="A109" s="348"/>
      <c r="B109" s="240" t="s">
        <v>212</v>
      </c>
      <c r="C109" s="82"/>
      <c r="D109" s="82"/>
      <c r="E109" s="82"/>
      <c r="F109" s="82"/>
      <c r="G109" s="349"/>
      <c r="H109" s="82"/>
      <c r="I109" s="82"/>
      <c r="J109" s="82"/>
      <c r="K109" s="82"/>
      <c r="L109" s="347"/>
      <c r="M109" s="1"/>
      <c r="N109" s="1"/>
      <c r="O109" s="1"/>
      <c r="P109" s="1"/>
      <c r="Q109" s="1"/>
      <c r="R109" s="1"/>
      <c r="S109" s="1"/>
      <c r="T109" s="1"/>
      <c r="U109" s="1"/>
      <c r="V109" s="1"/>
      <c r="W109" s="1"/>
      <c r="X109" s="1"/>
    </row>
    <row r="110" spans="1:24" customFormat="1">
      <c r="A110" s="348"/>
      <c r="B110" s="750"/>
      <c r="C110" s="751"/>
      <c r="D110" s="751"/>
      <c r="E110" s="751"/>
      <c r="F110" s="751"/>
      <c r="G110" s="751"/>
      <c r="H110" s="751"/>
      <c r="I110" s="751"/>
      <c r="J110" s="751"/>
      <c r="K110" s="752"/>
      <c r="L110" s="347"/>
      <c r="M110" s="1"/>
      <c r="N110" s="1"/>
      <c r="O110" s="1"/>
      <c r="P110" s="1"/>
      <c r="Q110" s="1"/>
      <c r="R110" s="1"/>
      <c r="S110" s="1"/>
      <c r="T110" s="1"/>
      <c r="U110" s="1"/>
      <c r="V110" s="1"/>
      <c r="W110" s="1"/>
      <c r="X110" s="1"/>
    </row>
    <row r="111" spans="1:24" customFormat="1">
      <c r="A111" s="348"/>
      <c r="B111" s="753"/>
      <c r="C111" s="754"/>
      <c r="D111" s="754"/>
      <c r="E111" s="754"/>
      <c r="F111" s="754"/>
      <c r="G111" s="754"/>
      <c r="H111" s="754"/>
      <c r="I111" s="754"/>
      <c r="J111" s="754"/>
      <c r="K111" s="755"/>
      <c r="L111" s="347"/>
      <c r="M111" s="1"/>
      <c r="N111" s="1"/>
      <c r="O111" s="1"/>
      <c r="P111" s="1"/>
      <c r="Q111" s="1"/>
      <c r="R111" s="1"/>
      <c r="S111" s="1"/>
      <c r="T111" s="1"/>
      <c r="U111" s="1"/>
      <c r="V111" s="1"/>
      <c r="W111" s="1"/>
      <c r="X111" s="1"/>
    </row>
    <row r="112" spans="1:24" customFormat="1">
      <c r="A112" s="348"/>
      <c r="B112" s="753"/>
      <c r="C112" s="754"/>
      <c r="D112" s="754"/>
      <c r="E112" s="754"/>
      <c r="F112" s="754"/>
      <c r="G112" s="754"/>
      <c r="H112" s="754"/>
      <c r="I112" s="754"/>
      <c r="J112" s="754"/>
      <c r="K112" s="755"/>
      <c r="L112" s="347"/>
      <c r="M112" s="1"/>
      <c r="N112" s="1"/>
      <c r="O112" s="1"/>
      <c r="P112" s="1"/>
      <c r="Q112" s="1"/>
      <c r="R112" s="1"/>
      <c r="S112" s="1"/>
      <c r="T112" s="1"/>
      <c r="U112" s="1"/>
      <c r="V112" s="1"/>
      <c r="W112" s="1"/>
      <c r="X112" s="1"/>
    </row>
    <row r="113" spans="1:24" customFormat="1">
      <c r="A113" s="348"/>
      <c r="B113" s="753"/>
      <c r="C113" s="754"/>
      <c r="D113" s="754"/>
      <c r="E113" s="754"/>
      <c r="F113" s="754"/>
      <c r="G113" s="754"/>
      <c r="H113" s="754"/>
      <c r="I113" s="754"/>
      <c r="J113" s="754"/>
      <c r="K113" s="755"/>
      <c r="L113" s="347"/>
      <c r="M113" s="1"/>
      <c r="N113" s="1"/>
      <c r="O113" s="1"/>
      <c r="P113" s="1"/>
      <c r="Q113" s="1"/>
      <c r="R113" s="1"/>
      <c r="S113" s="1"/>
      <c r="T113" s="1"/>
      <c r="U113" s="1"/>
      <c r="V113" s="1"/>
      <c r="W113" s="1"/>
      <c r="X113" s="1"/>
    </row>
    <row r="114" spans="1:24" customFormat="1">
      <c r="A114" s="348"/>
      <c r="B114" s="756"/>
      <c r="C114" s="757"/>
      <c r="D114" s="757"/>
      <c r="E114" s="757"/>
      <c r="F114" s="757"/>
      <c r="G114" s="757"/>
      <c r="H114" s="757"/>
      <c r="I114" s="757"/>
      <c r="J114" s="757"/>
      <c r="K114" s="758"/>
      <c r="L114" s="347"/>
      <c r="M114" s="1"/>
      <c r="N114" s="1"/>
      <c r="O114" s="1"/>
      <c r="P114" s="1"/>
      <c r="Q114" s="1"/>
      <c r="R114" s="1"/>
      <c r="S114" s="1"/>
      <c r="T114" s="1"/>
      <c r="U114" s="1"/>
      <c r="V114" s="1"/>
      <c r="W114" s="1"/>
      <c r="X114" s="1"/>
    </row>
    <row r="115" spans="1:24">
      <c r="A115" s="167"/>
      <c r="B115" s="1"/>
      <c r="C115" s="1"/>
      <c r="D115" s="79"/>
      <c r="E115" s="79"/>
      <c r="F115" s="79"/>
      <c r="G115" s="1"/>
      <c r="H115" s="79"/>
      <c r="I115" s="1"/>
      <c r="J115" s="79"/>
      <c r="K115" s="79"/>
      <c r="L115" s="79"/>
      <c r="N115" s="79"/>
      <c r="O115" s="79"/>
      <c r="P115" s="79"/>
      <c r="Q115" s="79"/>
      <c r="R115" s="79"/>
      <c r="S115" s="79"/>
      <c r="T115" s="79"/>
      <c r="U115" s="79"/>
      <c r="V115" s="79"/>
      <c r="W115" s="79"/>
      <c r="X115" s="79"/>
    </row>
    <row r="116" spans="1:24">
      <c r="A116" s="167"/>
      <c r="B116" s="1"/>
      <c r="C116" s="1"/>
      <c r="D116" s="79"/>
      <c r="E116" s="79"/>
      <c r="F116" s="79"/>
      <c r="G116" s="1"/>
      <c r="H116" s="79"/>
      <c r="I116" s="1"/>
      <c r="J116" s="79"/>
      <c r="K116" s="79"/>
      <c r="L116" s="79"/>
      <c r="N116" s="79"/>
      <c r="O116" s="79"/>
      <c r="P116" s="79"/>
      <c r="Q116" s="79"/>
      <c r="R116" s="79"/>
      <c r="S116" s="79"/>
      <c r="T116" s="79"/>
      <c r="U116" s="79"/>
      <c r="V116" s="79"/>
      <c r="W116" s="79"/>
      <c r="X116" s="79"/>
    </row>
    <row r="124" spans="1:24">
      <c r="B124" s="79"/>
      <c r="C124" s="79"/>
      <c r="D124" s="79"/>
      <c r="E124" s="79"/>
      <c r="F124" s="79"/>
      <c r="G124" s="1"/>
      <c r="H124" s="79"/>
      <c r="I124" s="1"/>
      <c r="J124" s="79"/>
      <c r="K124" s="79"/>
      <c r="L124" s="79"/>
      <c r="N124" s="79"/>
      <c r="O124" s="79"/>
      <c r="P124" s="79"/>
      <c r="Q124" s="79"/>
      <c r="R124" s="79"/>
      <c r="S124" s="79"/>
      <c r="T124" s="79"/>
      <c r="U124" s="79"/>
      <c r="V124" s="79"/>
      <c r="W124" s="79"/>
      <c r="X124" s="79"/>
    </row>
  </sheetData>
  <sheetProtection algorithmName="SHA-512" hashValue="6vaWkIwWJxjrjNcEFO2hKAwba2raU0Qu9COPkhV3sf1Bjmw3pP0RIl8TNjk8KiPCWvNQnuUevjo4UZDNtfosYA==" saltValue="PoqhDty3Qks1AvZvx++33w==" spinCount="100000" sheet="1" objects="1" scenarios="1"/>
  <mergeCells count="1374">
    <mergeCell ref="XEO2:XEZ2"/>
    <mergeCell ref="XFA2:XFD2"/>
    <mergeCell ref="N6:X6"/>
    <mergeCell ref="I23:J23"/>
    <mergeCell ref="I24:J24"/>
    <mergeCell ref="XBI2:XBT2"/>
    <mergeCell ref="XBU2:XCF2"/>
    <mergeCell ref="XCG2:XCR2"/>
    <mergeCell ref="WVU2:WWF2"/>
    <mergeCell ref="WWG2:WWR2"/>
    <mergeCell ref="WWS2:WXD2"/>
    <mergeCell ref="WXE2:WXP2"/>
    <mergeCell ref="WXQ2:WYB2"/>
    <mergeCell ref="WYC2:WYN2"/>
    <mergeCell ref="XCS2:XDD2"/>
    <mergeCell ref="XDE2:XDP2"/>
    <mergeCell ref="XDQ2:XEB2"/>
    <mergeCell ref="WYO2:WYZ2"/>
    <mergeCell ref="WZA2:WZL2"/>
    <mergeCell ref="WZM2:WZX2"/>
    <mergeCell ref="WZY2:XAJ2"/>
    <mergeCell ref="XAK2:XAV2"/>
    <mergeCell ref="XAW2:XBH2"/>
    <mergeCell ref="WMC2:WMN2"/>
    <mergeCell ref="WMO2:WMZ2"/>
    <mergeCell ref="WNA2:WNL2"/>
    <mergeCell ref="WNM2:WNX2"/>
    <mergeCell ref="VYG2:VYR2"/>
    <mergeCell ref="VYS2:VZD2"/>
    <mergeCell ref="VZE2:VZP2"/>
    <mergeCell ref="VZQ2:WAB2"/>
    <mergeCell ref="WAC2:WAN2"/>
    <mergeCell ref="B110:K114"/>
    <mergeCell ref="XEC2:XEN2"/>
    <mergeCell ref="WNY2:WOJ2"/>
    <mergeCell ref="WOK2:WOV2"/>
    <mergeCell ref="WOW2:WPH2"/>
    <mergeCell ref="WPI2:WPT2"/>
    <mergeCell ref="WPU2:WQF2"/>
    <mergeCell ref="WQG2:WQR2"/>
    <mergeCell ref="WQS2:WRD2"/>
    <mergeCell ref="WRE2:WRP2"/>
    <mergeCell ref="WRQ2:WSB2"/>
    <mergeCell ref="WSC2:WSN2"/>
    <mergeCell ref="WSO2:WSZ2"/>
    <mergeCell ref="WTA2:WTL2"/>
    <mergeCell ref="WTM2:WTX2"/>
    <mergeCell ref="WTY2:WUJ2"/>
    <mergeCell ref="WUK2:WUV2"/>
    <mergeCell ref="WUW2:WVH2"/>
    <mergeCell ref="WVI2:WVT2"/>
    <mergeCell ref="WGC2:WGN2"/>
    <mergeCell ref="WGO2:WGZ2"/>
    <mergeCell ref="WHA2:WHL2"/>
    <mergeCell ref="WHM2:WHX2"/>
    <mergeCell ref="WHY2:WIJ2"/>
    <mergeCell ref="WIK2:WIV2"/>
    <mergeCell ref="WIW2:WJH2"/>
    <mergeCell ref="WJI2:WJT2"/>
    <mergeCell ref="WJU2:WKF2"/>
    <mergeCell ref="WKG2:WKR2"/>
    <mergeCell ref="WKS2:WLD2"/>
    <mergeCell ref="WLE2:WLP2"/>
    <mergeCell ref="WLQ2:WMB2"/>
    <mergeCell ref="WES2:WFD2"/>
    <mergeCell ref="WFE2:WFP2"/>
    <mergeCell ref="WFQ2:WGB2"/>
    <mergeCell ref="VQK2:VQV2"/>
    <mergeCell ref="VQW2:VRH2"/>
    <mergeCell ref="VRI2:VRT2"/>
    <mergeCell ref="VRU2:VSF2"/>
    <mergeCell ref="VSG2:VSR2"/>
    <mergeCell ref="VSS2:VTD2"/>
    <mergeCell ref="VTE2:VTP2"/>
    <mergeCell ref="VTQ2:VUB2"/>
    <mergeCell ref="VUC2:VUN2"/>
    <mergeCell ref="VUO2:VUZ2"/>
    <mergeCell ref="VVA2:VVL2"/>
    <mergeCell ref="VVM2:VVX2"/>
    <mergeCell ref="VVY2:VWJ2"/>
    <mergeCell ref="VWK2:VWV2"/>
    <mergeCell ref="VWW2:VXH2"/>
    <mergeCell ref="VXI2:VXT2"/>
    <mergeCell ref="VXU2:VYF2"/>
    <mergeCell ref="VMS2:VND2"/>
    <mergeCell ref="VNE2:VNP2"/>
    <mergeCell ref="VNQ2:VOB2"/>
    <mergeCell ref="VOC2:VON2"/>
    <mergeCell ref="VOO2:VOZ2"/>
    <mergeCell ref="VPA2:VPL2"/>
    <mergeCell ref="VPM2:VPX2"/>
    <mergeCell ref="VPY2:VQJ2"/>
    <mergeCell ref="WAO2:WAZ2"/>
    <mergeCell ref="WBA2:WBL2"/>
    <mergeCell ref="WBM2:WBX2"/>
    <mergeCell ref="WBY2:WCJ2"/>
    <mergeCell ref="WCK2:WCV2"/>
    <mergeCell ref="WCW2:WDH2"/>
    <mergeCell ref="WDI2:WDT2"/>
    <mergeCell ref="WDU2:WEF2"/>
    <mergeCell ref="WEG2:WER2"/>
    <mergeCell ref="VEW2:VFH2"/>
    <mergeCell ref="VFI2:VFT2"/>
    <mergeCell ref="VFU2:VGF2"/>
    <mergeCell ref="VGG2:VGR2"/>
    <mergeCell ref="VGS2:VHD2"/>
    <mergeCell ref="VHE2:VHP2"/>
    <mergeCell ref="VHQ2:VIB2"/>
    <mergeCell ref="VIC2:VIN2"/>
    <mergeCell ref="VIO2:VIZ2"/>
    <mergeCell ref="VJA2:VJL2"/>
    <mergeCell ref="VJM2:VJX2"/>
    <mergeCell ref="VJY2:VKJ2"/>
    <mergeCell ref="VKK2:VKV2"/>
    <mergeCell ref="VKW2:VLH2"/>
    <mergeCell ref="VLI2:VLT2"/>
    <mergeCell ref="VLU2:VMF2"/>
    <mergeCell ref="VMG2:VMR2"/>
    <mergeCell ref="UXA2:UXL2"/>
    <mergeCell ref="UXM2:UXX2"/>
    <mergeCell ref="UXY2:UYJ2"/>
    <mergeCell ref="UYK2:UYV2"/>
    <mergeCell ref="UYW2:UZH2"/>
    <mergeCell ref="UZI2:UZT2"/>
    <mergeCell ref="UZU2:VAF2"/>
    <mergeCell ref="VAG2:VAR2"/>
    <mergeCell ref="VAS2:VBD2"/>
    <mergeCell ref="VBE2:VBP2"/>
    <mergeCell ref="VBQ2:VCB2"/>
    <mergeCell ref="VCC2:VCN2"/>
    <mergeCell ref="VCO2:VCZ2"/>
    <mergeCell ref="VDA2:VDL2"/>
    <mergeCell ref="VDM2:VDX2"/>
    <mergeCell ref="VDY2:VEJ2"/>
    <mergeCell ref="VEK2:VEV2"/>
    <mergeCell ref="UPE2:UPP2"/>
    <mergeCell ref="UPQ2:UQB2"/>
    <mergeCell ref="UQC2:UQN2"/>
    <mergeCell ref="UQO2:UQZ2"/>
    <mergeCell ref="URA2:URL2"/>
    <mergeCell ref="URM2:URX2"/>
    <mergeCell ref="URY2:USJ2"/>
    <mergeCell ref="USK2:USV2"/>
    <mergeCell ref="USW2:UTH2"/>
    <mergeCell ref="UTI2:UTT2"/>
    <mergeCell ref="UTU2:UUF2"/>
    <mergeCell ref="UUG2:UUR2"/>
    <mergeCell ref="UUS2:UVD2"/>
    <mergeCell ref="UVE2:UVP2"/>
    <mergeCell ref="UVQ2:UWB2"/>
    <mergeCell ref="UWC2:UWN2"/>
    <mergeCell ref="UWO2:UWZ2"/>
    <mergeCell ref="UHI2:UHT2"/>
    <mergeCell ref="UHU2:UIF2"/>
    <mergeCell ref="UIG2:UIR2"/>
    <mergeCell ref="UIS2:UJD2"/>
    <mergeCell ref="UJE2:UJP2"/>
    <mergeCell ref="UJQ2:UKB2"/>
    <mergeCell ref="UKC2:UKN2"/>
    <mergeCell ref="UKO2:UKZ2"/>
    <mergeCell ref="ULA2:ULL2"/>
    <mergeCell ref="ULM2:ULX2"/>
    <mergeCell ref="ULY2:UMJ2"/>
    <mergeCell ref="UMK2:UMV2"/>
    <mergeCell ref="UMW2:UNH2"/>
    <mergeCell ref="UNI2:UNT2"/>
    <mergeCell ref="UNU2:UOF2"/>
    <mergeCell ref="UOG2:UOR2"/>
    <mergeCell ref="UOS2:UPD2"/>
    <mergeCell ref="TZM2:TZX2"/>
    <mergeCell ref="TZY2:UAJ2"/>
    <mergeCell ref="UAK2:UAV2"/>
    <mergeCell ref="UAW2:UBH2"/>
    <mergeCell ref="UBI2:UBT2"/>
    <mergeCell ref="UBU2:UCF2"/>
    <mergeCell ref="UCG2:UCR2"/>
    <mergeCell ref="UCS2:UDD2"/>
    <mergeCell ref="UDE2:UDP2"/>
    <mergeCell ref="UDQ2:UEB2"/>
    <mergeCell ref="UEC2:UEN2"/>
    <mergeCell ref="UEO2:UEZ2"/>
    <mergeCell ref="UFA2:UFL2"/>
    <mergeCell ref="UFM2:UFX2"/>
    <mergeCell ref="UFY2:UGJ2"/>
    <mergeCell ref="UGK2:UGV2"/>
    <mergeCell ref="UGW2:UHH2"/>
    <mergeCell ref="TRQ2:TSB2"/>
    <mergeCell ref="TSC2:TSN2"/>
    <mergeCell ref="TSO2:TSZ2"/>
    <mergeCell ref="TTA2:TTL2"/>
    <mergeCell ref="TTM2:TTX2"/>
    <mergeCell ref="TTY2:TUJ2"/>
    <mergeCell ref="TUK2:TUV2"/>
    <mergeCell ref="TUW2:TVH2"/>
    <mergeCell ref="TVI2:TVT2"/>
    <mergeCell ref="TVU2:TWF2"/>
    <mergeCell ref="TWG2:TWR2"/>
    <mergeCell ref="TWS2:TXD2"/>
    <mergeCell ref="TXE2:TXP2"/>
    <mergeCell ref="TXQ2:TYB2"/>
    <mergeCell ref="TYC2:TYN2"/>
    <mergeCell ref="TYO2:TYZ2"/>
    <mergeCell ref="TZA2:TZL2"/>
    <mergeCell ref="TJU2:TKF2"/>
    <mergeCell ref="TKG2:TKR2"/>
    <mergeCell ref="TKS2:TLD2"/>
    <mergeCell ref="TLE2:TLP2"/>
    <mergeCell ref="TLQ2:TMB2"/>
    <mergeCell ref="TMC2:TMN2"/>
    <mergeCell ref="TMO2:TMZ2"/>
    <mergeCell ref="TNA2:TNL2"/>
    <mergeCell ref="TNM2:TNX2"/>
    <mergeCell ref="TNY2:TOJ2"/>
    <mergeCell ref="TOK2:TOV2"/>
    <mergeCell ref="TOW2:TPH2"/>
    <mergeCell ref="TPI2:TPT2"/>
    <mergeCell ref="TPU2:TQF2"/>
    <mergeCell ref="TQG2:TQR2"/>
    <mergeCell ref="TQS2:TRD2"/>
    <mergeCell ref="TRE2:TRP2"/>
    <mergeCell ref="TBY2:TCJ2"/>
    <mergeCell ref="TCK2:TCV2"/>
    <mergeCell ref="TCW2:TDH2"/>
    <mergeCell ref="TDI2:TDT2"/>
    <mergeCell ref="TDU2:TEF2"/>
    <mergeCell ref="TEG2:TER2"/>
    <mergeCell ref="TES2:TFD2"/>
    <mergeCell ref="TFE2:TFP2"/>
    <mergeCell ref="TFQ2:TGB2"/>
    <mergeCell ref="TGC2:TGN2"/>
    <mergeCell ref="TGO2:TGZ2"/>
    <mergeCell ref="THA2:THL2"/>
    <mergeCell ref="THM2:THX2"/>
    <mergeCell ref="THY2:TIJ2"/>
    <mergeCell ref="TIK2:TIV2"/>
    <mergeCell ref="TIW2:TJH2"/>
    <mergeCell ref="TJI2:TJT2"/>
    <mergeCell ref="SUC2:SUN2"/>
    <mergeCell ref="SUO2:SUZ2"/>
    <mergeCell ref="SVA2:SVL2"/>
    <mergeCell ref="SVM2:SVX2"/>
    <mergeCell ref="SVY2:SWJ2"/>
    <mergeCell ref="SWK2:SWV2"/>
    <mergeCell ref="SWW2:SXH2"/>
    <mergeCell ref="SXI2:SXT2"/>
    <mergeCell ref="SXU2:SYF2"/>
    <mergeCell ref="SYG2:SYR2"/>
    <mergeCell ref="SYS2:SZD2"/>
    <mergeCell ref="SZE2:SZP2"/>
    <mergeCell ref="SZQ2:TAB2"/>
    <mergeCell ref="TAC2:TAN2"/>
    <mergeCell ref="TAO2:TAZ2"/>
    <mergeCell ref="TBA2:TBL2"/>
    <mergeCell ref="TBM2:TBX2"/>
    <mergeCell ref="SMG2:SMR2"/>
    <mergeCell ref="SMS2:SND2"/>
    <mergeCell ref="SNE2:SNP2"/>
    <mergeCell ref="SNQ2:SOB2"/>
    <mergeCell ref="SOC2:SON2"/>
    <mergeCell ref="SOO2:SOZ2"/>
    <mergeCell ref="SPA2:SPL2"/>
    <mergeCell ref="SPM2:SPX2"/>
    <mergeCell ref="SPY2:SQJ2"/>
    <mergeCell ref="SQK2:SQV2"/>
    <mergeCell ref="SQW2:SRH2"/>
    <mergeCell ref="SRI2:SRT2"/>
    <mergeCell ref="SRU2:SSF2"/>
    <mergeCell ref="SSG2:SSR2"/>
    <mergeCell ref="SSS2:STD2"/>
    <mergeCell ref="STE2:STP2"/>
    <mergeCell ref="STQ2:SUB2"/>
    <mergeCell ref="SEK2:SEV2"/>
    <mergeCell ref="SEW2:SFH2"/>
    <mergeCell ref="SFI2:SFT2"/>
    <mergeCell ref="SFU2:SGF2"/>
    <mergeCell ref="SGG2:SGR2"/>
    <mergeCell ref="SGS2:SHD2"/>
    <mergeCell ref="SHE2:SHP2"/>
    <mergeCell ref="SHQ2:SIB2"/>
    <mergeCell ref="SIC2:SIN2"/>
    <mergeCell ref="SIO2:SIZ2"/>
    <mergeCell ref="SJA2:SJL2"/>
    <mergeCell ref="SJM2:SJX2"/>
    <mergeCell ref="SJY2:SKJ2"/>
    <mergeCell ref="SKK2:SKV2"/>
    <mergeCell ref="SKW2:SLH2"/>
    <mergeCell ref="SLI2:SLT2"/>
    <mergeCell ref="SLU2:SMF2"/>
    <mergeCell ref="RWO2:RWZ2"/>
    <mergeCell ref="RXA2:RXL2"/>
    <mergeCell ref="RXM2:RXX2"/>
    <mergeCell ref="RXY2:RYJ2"/>
    <mergeCell ref="RYK2:RYV2"/>
    <mergeCell ref="RYW2:RZH2"/>
    <mergeCell ref="RZI2:RZT2"/>
    <mergeCell ref="RZU2:SAF2"/>
    <mergeCell ref="SAG2:SAR2"/>
    <mergeCell ref="SAS2:SBD2"/>
    <mergeCell ref="SBE2:SBP2"/>
    <mergeCell ref="SBQ2:SCB2"/>
    <mergeCell ref="SCC2:SCN2"/>
    <mergeCell ref="SCO2:SCZ2"/>
    <mergeCell ref="SDA2:SDL2"/>
    <mergeCell ref="SDM2:SDX2"/>
    <mergeCell ref="SDY2:SEJ2"/>
    <mergeCell ref="ROS2:RPD2"/>
    <mergeCell ref="RPE2:RPP2"/>
    <mergeCell ref="RPQ2:RQB2"/>
    <mergeCell ref="RQC2:RQN2"/>
    <mergeCell ref="RQO2:RQZ2"/>
    <mergeCell ref="RRA2:RRL2"/>
    <mergeCell ref="RRM2:RRX2"/>
    <mergeCell ref="RRY2:RSJ2"/>
    <mergeCell ref="RSK2:RSV2"/>
    <mergeCell ref="RSW2:RTH2"/>
    <mergeCell ref="RTI2:RTT2"/>
    <mergeCell ref="RTU2:RUF2"/>
    <mergeCell ref="RUG2:RUR2"/>
    <mergeCell ref="RUS2:RVD2"/>
    <mergeCell ref="RVE2:RVP2"/>
    <mergeCell ref="RVQ2:RWB2"/>
    <mergeCell ref="RWC2:RWN2"/>
    <mergeCell ref="RGW2:RHH2"/>
    <mergeCell ref="RHI2:RHT2"/>
    <mergeCell ref="RHU2:RIF2"/>
    <mergeCell ref="RIG2:RIR2"/>
    <mergeCell ref="RIS2:RJD2"/>
    <mergeCell ref="RJE2:RJP2"/>
    <mergeCell ref="RJQ2:RKB2"/>
    <mergeCell ref="RKC2:RKN2"/>
    <mergeCell ref="RKO2:RKZ2"/>
    <mergeCell ref="RLA2:RLL2"/>
    <mergeCell ref="RLM2:RLX2"/>
    <mergeCell ref="RLY2:RMJ2"/>
    <mergeCell ref="RMK2:RMV2"/>
    <mergeCell ref="RMW2:RNH2"/>
    <mergeCell ref="RNI2:RNT2"/>
    <mergeCell ref="RNU2:ROF2"/>
    <mergeCell ref="ROG2:ROR2"/>
    <mergeCell ref="QZA2:QZL2"/>
    <mergeCell ref="QZM2:QZX2"/>
    <mergeCell ref="QZY2:RAJ2"/>
    <mergeCell ref="RAK2:RAV2"/>
    <mergeCell ref="RAW2:RBH2"/>
    <mergeCell ref="RBI2:RBT2"/>
    <mergeCell ref="RBU2:RCF2"/>
    <mergeCell ref="RCG2:RCR2"/>
    <mergeCell ref="RCS2:RDD2"/>
    <mergeCell ref="RDE2:RDP2"/>
    <mergeCell ref="RDQ2:REB2"/>
    <mergeCell ref="REC2:REN2"/>
    <mergeCell ref="REO2:REZ2"/>
    <mergeCell ref="RFA2:RFL2"/>
    <mergeCell ref="RFM2:RFX2"/>
    <mergeCell ref="RFY2:RGJ2"/>
    <mergeCell ref="RGK2:RGV2"/>
    <mergeCell ref="QRE2:QRP2"/>
    <mergeCell ref="QRQ2:QSB2"/>
    <mergeCell ref="QSC2:QSN2"/>
    <mergeCell ref="QSO2:QSZ2"/>
    <mergeCell ref="QTA2:QTL2"/>
    <mergeCell ref="QTM2:QTX2"/>
    <mergeCell ref="QTY2:QUJ2"/>
    <mergeCell ref="QUK2:QUV2"/>
    <mergeCell ref="QUW2:QVH2"/>
    <mergeCell ref="QVI2:QVT2"/>
    <mergeCell ref="QVU2:QWF2"/>
    <mergeCell ref="QWG2:QWR2"/>
    <mergeCell ref="QWS2:QXD2"/>
    <mergeCell ref="QXE2:QXP2"/>
    <mergeCell ref="QXQ2:QYB2"/>
    <mergeCell ref="QYC2:QYN2"/>
    <mergeCell ref="QYO2:QYZ2"/>
    <mergeCell ref="QJI2:QJT2"/>
    <mergeCell ref="QJU2:QKF2"/>
    <mergeCell ref="QKG2:QKR2"/>
    <mergeCell ref="QKS2:QLD2"/>
    <mergeCell ref="QLE2:QLP2"/>
    <mergeCell ref="QLQ2:QMB2"/>
    <mergeCell ref="QMC2:QMN2"/>
    <mergeCell ref="QMO2:QMZ2"/>
    <mergeCell ref="QNA2:QNL2"/>
    <mergeCell ref="QNM2:QNX2"/>
    <mergeCell ref="QNY2:QOJ2"/>
    <mergeCell ref="QOK2:QOV2"/>
    <mergeCell ref="QOW2:QPH2"/>
    <mergeCell ref="QPI2:QPT2"/>
    <mergeCell ref="QPU2:QQF2"/>
    <mergeCell ref="QQG2:QQR2"/>
    <mergeCell ref="QQS2:QRD2"/>
    <mergeCell ref="QBM2:QBX2"/>
    <mergeCell ref="QBY2:QCJ2"/>
    <mergeCell ref="QCK2:QCV2"/>
    <mergeCell ref="QCW2:QDH2"/>
    <mergeCell ref="QDI2:QDT2"/>
    <mergeCell ref="QDU2:QEF2"/>
    <mergeCell ref="QEG2:QER2"/>
    <mergeCell ref="QES2:QFD2"/>
    <mergeCell ref="QFE2:QFP2"/>
    <mergeCell ref="QFQ2:QGB2"/>
    <mergeCell ref="QGC2:QGN2"/>
    <mergeCell ref="QGO2:QGZ2"/>
    <mergeCell ref="QHA2:QHL2"/>
    <mergeCell ref="QHM2:QHX2"/>
    <mergeCell ref="QHY2:QIJ2"/>
    <mergeCell ref="QIK2:QIV2"/>
    <mergeCell ref="QIW2:QJH2"/>
    <mergeCell ref="PTQ2:PUB2"/>
    <mergeCell ref="PUC2:PUN2"/>
    <mergeCell ref="PUO2:PUZ2"/>
    <mergeCell ref="PVA2:PVL2"/>
    <mergeCell ref="PVM2:PVX2"/>
    <mergeCell ref="PVY2:PWJ2"/>
    <mergeCell ref="PWK2:PWV2"/>
    <mergeCell ref="PWW2:PXH2"/>
    <mergeCell ref="PXI2:PXT2"/>
    <mergeCell ref="PXU2:PYF2"/>
    <mergeCell ref="PYG2:PYR2"/>
    <mergeCell ref="PYS2:PZD2"/>
    <mergeCell ref="PZE2:PZP2"/>
    <mergeCell ref="PZQ2:QAB2"/>
    <mergeCell ref="QAC2:QAN2"/>
    <mergeCell ref="QAO2:QAZ2"/>
    <mergeCell ref="QBA2:QBL2"/>
    <mergeCell ref="PLU2:PMF2"/>
    <mergeCell ref="PMG2:PMR2"/>
    <mergeCell ref="PMS2:PND2"/>
    <mergeCell ref="PNE2:PNP2"/>
    <mergeCell ref="PNQ2:POB2"/>
    <mergeCell ref="POC2:PON2"/>
    <mergeCell ref="POO2:POZ2"/>
    <mergeCell ref="PPA2:PPL2"/>
    <mergeCell ref="PPM2:PPX2"/>
    <mergeCell ref="PPY2:PQJ2"/>
    <mergeCell ref="PQK2:PQV2"/>
    <mergeCell ref="PQW2:PRH2"/>
    <mergeCell ref="PRI2:PRT2"/>
    <mergeCell ref="PRU2:PSF2"/>
    <mergeCell ref="PSG2:PSR2"/>
    <mergeCell ref="PSS2:PTD2"/>
    <mergeCell ref="PTE2:PTP2"/>
    <mergeCell ref="PDY2:PEJ2"/>
    <mergeCell ref="PEK2:PEV2"/>
    <mergeCell ref="PEW2:PFH2"/>
    <mergeCell ref="PFI2:PFT2"/>
    <mergeCell ref="PFU2:PGF2"/>
    <mergeCell ref="PGG2:PGR2"/>
    <mergeCell ref="PGS2:PHD2"/>
    <mergeCell ref="PHE2:PHP2"/>
    <mergeCell ref="PHQ2:PIB2"/>
    <mergeCell ref="PIC2:PIN2"/>
    <mergeCell ref="PIO2:PIZ2"/>
    <mergeCell ref="PJA2:PJL2"/>
    <mergeCell ref="PJM2:PJX2"/>
    <mergeCell ref="PJY2:PKJ2"/>
    <mergeCell ref="PKK2:PKV2"/>
    <mergeCell ref="PKW2:PLH2"/>
    <mergeCell ref="PLI2:PLT2"/>
    <mergeCell ref="OWC2:OWN2"/>
    <mergeCell ref="OWO2:OWZ2"/>
    <mergeCell ref="OXA2:OXL2"/>
    <mergeCell ref="OXM2:OXX2"/>
    <mergeCell ref="OXY2:OYJ2"/>
    <mergeCell ref="OYK2:OYV2"/>
    <mergeCell ref="OYW2:OZH2"/>
    <mergeCell ref="OZI2:OZT2"/>
    <mergeCell ref="OZU2:PAF2"/>
    <mergeCell ref="PAG2:PAR2"/>
    <mergeCell ref="PAS2:PBD2"/>
    <mergeCell ref="PBE2:PBP2"/>
    <mergeCell ref="PBQ2:PCB2"/>
    <mergeCell ref="PCC2:PCN2"/>
    <mergeCell ref="PCO2:PCZ2"/>
    <mergeCell ref="PDA2:PDL2"/>
    <mergeCell ref="PDM2:PDX2"/>
    <mergeCell ref="OOG2:OOR2"/>
    <mergeCell ref="OOS2:OPD2"/>
    <mergeCell ref="OPE2:OPP2"/>
    <mergeCell ref="OPQ2:OQB2"/>
    <mergeCell ref="OQC2:OQN2"/>
    <mergeCell ref="OQO2:OQZ2"/>
    <mergeCell ref="ORA2:ORL2"/>
    <mergeCell ref="ORM2:ORX2"/>
    <mergeCell ref="ORY2:OSJ2"/>
    <mergeCell ref="OSK2:OSV2"/>
    <mergeCell ref="OSW2:OTH2"/>
    <mergeCell ref="OTI2:OTT2"/>
    <mergeCell ref="OTU2:OUF2"/>
    <mergeCell ref="OUG2:OUR2"/>
    <mergeCell ref="OUS2:OVD2"/>
    <mergeCell ref="OVE2:OVP2"/>
    <mergeCell ref="OVQ2:OWB2"/>
    <mergeCell ref="OGK2:OGV2"/>
    <mergeCell ref="OGW2:OHH2"/>
    <mergeCell ref="OHI2:OHT2"/>
    <mergeCell ref="OHU2:OIF2"/>
    <mergeCell ref="OIG2:OIR2"/>
    <mergeCell ref="OIS2:OJD2"/>
    <mergeCell ref="OJE2:OJP2"/>
    <mergeCell ref="OJQ2:OKB2"/>
    <mergeCell ref="OKC2:OKN2"/>
    <mergeCell ref="OKO2:OKZ2"/>
    <mergeCell ref="OLA2:OLL2"/>
    <mergeCell ref="OLM2:OLX2"/>
    <mergeCell ref="OLY2:OMJ2"/>
    <mergeCell ref="OMK2:OMV2"/>
    <mergeCell ref="OMW2:ONH2"/>
    <mergeCell ref="ONI2:ONT2"/>
    <mergeCell ref="ONU2:OOF2"/>
    <mergeCell ref="NYO2:NYZ2"/>
    <mergeCell ref="NZA2:NZL2"/>
    <mergeCell ref="NZM2:NZX2"/>
    <mergeCell ref="NZY2:OAJ2"/>
    <mergeCell ref="OAK2:OAV2"/>
    <mergeCell ref="OAW2:OBH2"/>
    <mergeCell ref="OBI2:OBT2"/>
    <mergeCell ref="OBU2:OCF2"/>
    <mergeCell ref="OCG2:OCR2"/>
    <mergeCell ref="OCS2:ODD2"/>
    <mergeCell ref="ODE2:ODP2"/>
    <mergeCell ref="ODQ2:OEB2"/>
    <mergeCell ref="OEC2:OEN2"/>
    <mergeCell ref="OEO2:OEZ2"/>
    <mergeCell ref="OFA2:OFL2"/>
    <mergeCell ref="OFM2:OFX2"/>
    <mergeCell ref="OFY2:OGJ2"/>
    <mergeCell ref="NQS2:NRD2"/>
    <mergeCell ref="NRE2:NRP2"/>
    <mergeCell ref="NRQ2:NSB2"/>
    <mergeCell ref="NSC2:NSN2"/>
    <mergeCell ref="NSO2:NSZ2"/>
    <mergeCell ref="NTA2:NTL2"/>
    <mergeCell ref="NTM2:NTX2"/>
    <mergeCell ref="NTY2:NUJ2"/>
    <mergeCell ref="NUK2:NUV2"/>
    <mergeCell ref="NUW2:NVH2"/>
    <mergeCell ref="NVI2:NVT2"/>
    <mergeCell ref="NVU2:NWF2"/>
    <mergeCell ref="NWG2:NWR2"/>
    <mergeCell ref="NWS2:NXD2"/>
    <mergeCell ref="NXE2:NXP2"/>
    <mergeCell ref="NXQ2:NYB2"/>
    <mergeCell ref="NYC2:NYN2"/>
    <mergeCell ref="NIW2:NJH2"/>
    <mergeCell ref="NJI2:NJT2"/>
    <mergeCell ref="NJU2:NKF2"/>
    <mergeCell ref="NKG2:NKR2"/>
    <mergeCell ref="NKS2:NLD2"/>
    <mergeCell ref="NLE2:NLP2"/>
    <mergeCell ref="NLQ2:NMB2"/>
    <mergeCell ref="NMC2:NMN2"/>
    <mergeCell ref="NMO2:NMZ2"/>
    <mergeCell ref="NNA2:NNL2"/>
    <mergeCell ref="NNM2:NNX2"/>
    <mergeCell ref="NNY2:NOJ2"/>
    <mergeCell ref="NOK2:NOV2"/>
    <mergeCell ref="NOW2:NPH2"/>
    <mergeCell ref="NPI2:NPT2"/>
    <mergeCell ref="NPU2:NQF2"/>
    <mergeCell ref="NQG2:NQR2"/>
    <mergeCell ref="NBA2:NBL2"/>
    <mergeCell ref="NBM2:NBX2"/>
    <mergeCell ref="NBY2:NCJ2"/>
    <mergeCell ref="NCK2:NCV2"/>
    <mergeCell ref="NCW2:NDH2"/>
    <mergeCell ref="NDI2:NDT2"/>
    <mergeCell ref="NDU2:NEF2"/>
    <mergeCell ref="NEG2:NER2"/>
    <mergeCell ref="NES2:NFD2"/>
    <mergeCell ref="NFE2:NFP2"/>
    <mergeCell ref="NFQ2:NGB2"/>
    <mergeCell ref="NGC2:NGN2"/>
    <mergeCell ref="NGO2:NGZ2"/>
    <mergeCell ref="NHA2:NHL2"/>
    <mergeCell ref="NHM2:NHX2"/>
    <mergeCell ref="NHY2:NIJ2"/>
    <mergeCell ref="NIK2:NIV2"/>
    <mergeCell ref="MTE2:MTP2"/>
    <mergeCell ref="MTQ2:MUB2"/>
    <mergeCell ref="MUC2:MUN2"/>
    <mergeCell ref="MUO2:MUZ2"/>
    <mergeCell ref="MVA2:MVL2"/>
    <mergeCell ref="MVM2:MVX2"/>
    <mergeCell ref="MVY2:MWJ2"/>
    <mergeCell ref="MWK2:MWV2"/>
    <mergeCell ref="MWW2:MXH2"/>
    <mergeCell ref="MXI2:MXT2"/>
    <mergeCell ref="MXU2:MYF2"/>
    <mergeCell ref="MYG2:MYR2"/>
    <mergeCell ref="MYS2:MZD2"/>
    <mergeCell ref="MZE2:MZP2"/>
    <mergeCell ref="MZQ2:NAB2"/>
    <mergeCell ref="NAC2:NAN2"/>
    <mergeCell ref="NAO2:NAZ2"/>
    <mergeCell ref="MLI2:MLT2"/>
    <mergeCell ref="MLU2:MMF2"/>
    <mergeCell ref="MMG2:MMR2"/>
    <mergeCell ref="MMS2:MND2"/>
    <mergeCell ref="MNE2:MNP2"/>
    <mergeCell ref="MNQ2:MOB2"/>
    <mergeCell ref="MOC2:MON2"/>
    <mergeCell ref="MOO2:MOZ2"/>
    <mergeCell ref="MPA2:MPL2"/>
    <mergeCell ref="MPM2:MPX2"/>
    <mergeCell ref="MPY2:MQJ2"/>
    <mergeCell ref="MQK2:MQV2"/>
    <mergeCell ref="MQW2:MRH2"/>
    <mergeCell ref="MRI2:MRT2"/>
    <mergeCell ref="MRU2:MSF2"/>
    <mergeCell ref="MSG2:MSR2"/>
    <mergeCell ref="MSS2:MTD2"/>
    <mergeCell ref="MDM2:MDX2"/>
    <mergeCell ref="MDY2:MEJ2"/>
    <mergeCell ref="MEK2:MEV2"/>
    <mergeCell ref="MEW2:MFH2"/>
    <mergeCell ref="MFI2:MFT2"/>
    <mergeCell ref="MFU2:MGF2"/>
    <mergeCell ref="MGG2:MGR2"/>
    <mergeCell ref="MGS2:MHD2"/>
    <mergeCell ref="MHE2:MHP2"/>
    <mergeCell ref="MHQ2:MIB2"/>
    <mergeCell ref="MIC2:MIN2"/>
    <mergeCell ref="MIO2:MIZ2"/>
    <mergeCell ref="MJA2:MJL2"/>
    <mergeCell ref="MJM2:MJX2"/>
    <mergeCell ref="MJY2:MKJ2"/>
    <mergeCell ref="MKK2:MKV2"/>
    <mergeCell ref="MKW2:MLH2"/>
    <mergeCell ref="LVQ2:LWB2"/>
    <mergeCell ref="LWC2:LWN2"/>
    <mergeCell ref="LWO2:LWZ2"/>
    <mergeCell ref="LXA2:LXL2"/>
    <mergeCell ref="LXM2:LXX2"/>
    <mergeCell ref="LXY2:LYJ2"/>
    <mergeCell ref="LYK2:LYV2"/>
    <mergeCell ref="LYW2:LZH2"/>
    <mergeCell ref="LZI2:LZT2"/>
    <mergeCell ref="LZU2:MAF2"/>
    <mergeCell ref="MAG2:MAR2"/>
    <mergeCell ref="MAS2:MBD2"/>
    <mergeCell ref="MBE2:MBP2"/>
    <mergeCell ref="MBQ2:MCB2"/>
    <mergeCell ref="MCC2:MCN2"/>
    <mergeCell ref="MCO2:MCZ2"/>
    <mergeCell ref="MDA2:MDL2"/>
    <mergeCell ref="LNU2:LOF2"/>
    <mergeCell ref="LOG2:LOR2"/>
    <mergeCell ref="LOS2:LPD2"/>
    <mergeCell ref="LPE2:LPP2"/>
    <mergeCell ref="LPQ2:LQB2"/>
    <mergeCell ref="LQC2:LQN2"/>
    <mergeCell ref="LQO2:LQZ2"/>
    <mergeCell ref="LRA2:LRL2"/>
    <mergeCell ref="LRM2:LRX2"/>
    <mergeCell ref="LRY2:LSJ2"/>
    <mergeCell ref="LSK2:LSV2"/>
    <mergeCell ref="LSW2:LTH2"/>
    <mergeCell ref="LTI2:LTT2"/>
    <mergeCell ref="LTU2:LUF2"/>
    <mergeCell ref="LUG2:LUR2"/>
    <mergeCell ref="LUS2:LVD2"/>
    <mergeCell ref="LVE2:LVP2"/>
    <mergeCell ref="LFY2:LGJ2"/>
    <mergeCell ref="LGK2:LGV2"/>
    <mergeCell ref="LGW2:LHH2"/>
    <mergeCell ref="LHI2:LHT2"/>
    <mergeCell ref="LHU2:LIF2"/>
    <mergeCell ref="LIG2:LIR2"/>
    <mergeCell ref="LIS2:LJD2"/>
    <mergeCell ref="LJE2:LJP2"/>
    <mergeCell ref="LJQ2:LKB2"/>
    <mergeCell ref="LKC2:LKN2"/>
    <mergeCell ref="LKO2:LKZ2"/>
    <mergeCell ref="LLA2:LLL2"/>
    <mergeCell ref="LLM2:LLX2"/>
    <mergeCell ref="LLY2:LMJ2"/>
    <mergeCell ref="LMK2:LMV2"/>
    <mergeCell ref="LMW2:LNH2"/>
    <mergeCell ref="LNI2:LNT2"/>
    <mergeCell ref="KYC2:KYN2"/>
    <mergeCell ref="KYO2:KYZ2"/>
    <mergeCell ref="KZA2:KZL2"/>
    <mergeCell ref="KZM2:KZX2"/>
    <mergeCell ref="KZY2:LAJ2"/>
    <mergeCell ref="LAK2:LAV2"/>
    <mergeCell ref="LAW2:LBH2"/>
    <mergeCell ref="LBI2:LBT2"/>
    <mergeCell ref="LBU2:LCF2"/>
    <mergeCell ref="LCG2:LCR2"/>
    <mergeCell ref="LCS2:LDD2"/>
    <mergeCell ref="LDE2:LDP2"/>
    <mergeCell ref="LDQ2:LEB2"/>
    <mergeCell ref="LEC2:LEN2"/>
    <mergeCell ref="LEO2:LEZ2"/>
    <mergeCell ref="LFA2:LFL2"/>
    <mergeCell ref="LFM2:LFX2"/>
    <mergeCell ref="KQG2:KQR2"/>
    <mergeCell ref="KQS2:KRD2"/>
    <mergeCell ref="KRE2:KRP2"/>
    <mergeCell ref="KRQ2:KSB2"/>
    <mergeCell ref="KSC2:KSN2"/>
    <mergeCell ref="KSO2:KSZ2"/>
    <mergeCell ref="KTA2:KTL2"/>
    <mergeCell ref="KTM2:KTX2"/>
    <mergeCell ref="KTY2:KUJ2"/>
    <mergeCell ref="KUK2:KUV2"/>
    <mergeCell ref="KUW2:KVH2"/>
    <mergeCell ref="KVI2:KVT2"/>
    <mergeCell ref="KVU2:KWF2"/>
    <mergeCell ref="KWG2:KWR2"/>
    <mergeCell ref="KWS2:KXD2"/>
    <mergeCell ref="KXE2:KXP2"/>
    <mergeCell ref="KXQ2:KYB2"/>
    <mergeCell ref="KIK2:KIV2"/>
    <mergeCell ref="KIW2:KJH2"/>
    <mergeCell ref="KJI2:KJT2"/>
    <mergeCell ref="KJU2:KKF2"/>
    <mergeCell ref="KKG2:KKR2"/>
    <mergeCell ref="KKS2:KLD2"/>
    <mergeCell ref="KLE2:KLP2"/>
    <mergeCell ref="KLQ2:KMB2"/>
    <mergeCell ref="KMC2:KMN2"/>
    <mergeCell ref="KMO2:KMZ2"/>
    <mergeCell ref="KNA2:KNL2"/>
    <mergeCell ref="KNM2:KNX2"/>
    <mergeCell ref="KNY2:KOJ2"/>
    <mergeCell ref="KOK2:KOV2"/>
    <mergeCell ref="KOW2:KPH2"/>
    <mergeCell ref="KPI2:KPT2"/>
    <mergeCell ref="KPU2:KQF2"/>
    <mergeCell ref="KAO2:KAZ2"/>
    <mergeCell ref="KBA2:KBL2"/>
    <mergeCell ref="KBM2:KBX2"/>
    <mergeCell ref="KBY2:KCJ2"/>
    <mergeCell ref="KCK2:KCV2"/>
    <mergeCell ref="KCW2:KDH2"/>
    <mergeCell ref="KDI2:KDT2"/>
    <mergeCell ref="KDU2:KEF2"/>
    <mergeCell ref="KEG2:KER2"/>
    <mergeCell ref="KES2:KFD2"/>
    <mergeCell ref="KFE2:KFP2"/>
    <mergeCell ref="KFQ2:KGB2"/>
    <mergeCell ref="KGC2:KGN2"/>
    <mergeCell ref="KGO2:KGZ2"/>
    <mergeCell ref="KHA2:KHL2"/>
    <mergeCell ref="KHM2:KHX2"/>
    <mergeCell ref="KHY2:KIJ2"/>
    <mergeCell ref="JSS2:JTD2"/>
    <mergeCell ref="JTE2:JTP2"/>
    <mergeCell ref="JTQ2:JUB2"/>
    <mergeCell ref="JUC2:JUN2"/>
    <mergeCell ref="JUO2:JUZ2"/>
    <mergeCell ref="JVA2:JVL2"/>
    <mergeCell ref="JVM2:JVX2"/>
    <mergeCell ref="JVY2:JWJ2"/>
    <mergeCell ref="JWK2:JWV2"/>
    <mergeCell ref="JWW2:JXH2"/>
    <mergeCell ref="JXI2:JXT2"/>
    <mergeCell ref="JXU2:JYF2"/>
    <mergeCell ref="JYG2:JYR2"/>
    <mergeCell ref="JYS2:JZD2"/>
    <mergeCell ref="JZE2:JZP2"/>
    <mergeCell ref="JZQ2:KAB2"/>
    <mergeCell ref="KAC2:KAN2"/>
    <mergeCell ref="JKW2:JLH2"/>
    <mergeCell ref="JLI2:JLT2"/>
    <mergeCell ref="JLU2:JMF2"/>
    <mergeCell ref="JMG2:JMR2"/>
    <mergeCell ref="JMS2:JND2"/>
    <mergeCell ref="JNE2:JNP2"/>
    <mergeCell ref="JNQ2:JOB2"/>
    <mergeCell ref="JOC2:JON2"/>
    <mergeCell ref="JOO2:JOZ2"/>
    <mergeCell ref="JPA2:JPL2"/>
    <mergeCell ref="JPM2:JPX2"/>
    <mergeCell ref="JPY2:JQJ2"/>
    <mergeCell ref="JQK2:JQV2"/>
    <mergeCell ref="JQW2:JRH2"/>
    <mergeCell ref="JRI2:JRT2"/>
    <mergeCell ref="JRU2:JSF2"/>
    <mergeCell ref="JSG2:JSR2"/>
    <mergeCell ref="JDA2:JDL2"/>
    <mergeCell ref="JDM2:JDX2"/>
    <mergeCell ref="JDY2:JEJ2"/>
    <mergeCell ref="JEK2:JEV2"/>
    <mergeCell ref="JEW2:JFH2"/>
    <mergeCell ref="JFI2:JFT2"/>
    <mergeCell ref="JFU2:JGF2"/>
    <mergeCell ref="JGG2:JGR2"/>
    <mergeCell ref="JGS2:JHD2"/>
    <mergeCell ref="JHE2:JHP2"/>
    <mergeCell ref="JHQ2:JIB2"/>
    <mergeCell ref="JIC2:JIN2"/>
    <mergeCell ref="JIO2:JIZ2"/>
    <mergeCell ref="JJA2:JJL2"/>
    <mergeCell ref="JJM2:JJX2"/>
    <mergeCell ref="JJY2:JKJ2"/>
    <mergeCell ref="JKK2:JKV2"/>
    <mergeCell ref="IVE2:IVP2"/>
    <mergeCell ref="IVQ2:IWB2"/>
    <mergeCell ref="IWC2:IWN2"/>
    <mergeCell ref="IWO2:IWZ2"/>
    <mergeCell ref="IXA2:IXL2"/>
    <mergeCell ref="IXM2:IXX2"/>
    <mergeCell ref="IXY2:IYJ2"/>
    <mergeCell ref="IYK2:IYV2"/>
    <mergeCell ref="IYW2:IZH2"/>
    <mergeCell ref="IZI2:IZT2"/>
    <mergeCell ref="IZU2:JAF2"/>
    <mergeCell ref="JAG2:JAR2"/>
    <mergeCell ref="JAS2:JBD2"/>
    <mergeCell ref="JBE2:JBP2"/>
    <mergeCell ref="JBQ2:JCB2"/>
    <mergeCell ref="JCC2:JCN2"/>
    <mergeCell ref="JCO2:JCZ2"/>
    <mergeCell ref="INI2:INT2"/>
    <mergeCell ref="INU2:IOF2"/>
    <mergeCell ref="IOG2:IOR2"/>
    <mergeCell ref="IOS2:IPD2"/>
    <mergeCell ref="IPE2:IPP2"/>
    <mergeCell ref="IPQ2:IQB2"/>
    <mergeCell ref="IQC2:IQN2"/>
    <mergeCell ref="IQO2:IQZ2"/>
    <mergeCell ref="IRA2:IRL2"/>
    <mergeCell ref="IRM2:IRX2"/>
    <mergeCell ref="IRY2:ISJ2"/>
    <mergeCell ref="ISK2:ISV2"/>
    <mergeCell ref="ISW2:ITH2"/>
    <mergeCell ref="ITI2:ITT2"/>
    <mergeCell ref="ITU2:IUF2"/>
    <mergeCell ref="IUG2:IUR2"/>
    <mergeCell ref="IUS2:IVD2"/>
    <mergeCell ref="IFM2:IFX2"/>
    <mergeCell ref="IFY2:IGJ2"/>
    <mergeCell ref="IGK2:IGV2"/>
    <mergeCell ref="IGW2:IHH2"/>
    <mergeCell ref="IHI2:IHT2"/>
    <mergeCell ref="IHU2:IIF2"/>
    <mergeCell ref="IIG2:IIR2"/>
    <mergeCell ref="IIS2:IJD2"/>
    <mergeCell ref="IJE2:IJP2"/>
    <mergeCell ref="IJQ2:IKB2"/>
    <mergeCell ref="IKC2:IKN2"/>
    <mergeCell ref="IKO2:IKZ2"/>
    <mergeCell ref="ILA2:ILL2"/>
    <mergeCell ref="ILM2:ILX2"/>
    <mergeCell ref="ILY2:IMJ2"/>
    <mergeCell ref="IMK2:IMV2"/>
    <mergeCell ref="IMW2:INH2"/>
    <mergeCell ref="HXQ2:HYB2"/>
    <mergeCell ref="HYC2:HYN2"/>
    <mergeCell ref="HYO2:HYZ2"/>
    <mergeCell ref="HZA2:HZL2"/>
    <mergeCell ref="HZM2:HZX2"/>
    <mergeCell ref="HZY2:IAJ2"/>
    <mergeCell ref="IAK2:IAV2"/>
    <mergeCell ref="IAW2:IBH2"/>
    <mergeCell ref="IBI2:IBT2"/>
    <mergeCell ref="IBU2:ICF2"/>
    <mergeCell ref="ICG2:ICR2"/>
    <mergeCell ref="ICS2:IDD2"/>
    <mergeCell ref="IDE2:IDP2"/>
    <mergeCell ref="IDQ2:IEB2"/>
    <mergeCell ref="IEC2:IEN2"/>
    <mergeCell ref="IEO2:IEZ2"/>
    <mergeCell ref="IFA2:IFL2"/>
    <mergeCell ref="HPU2:HQF2"/>
    <mergeCell ref="HQG2:HQR2"/>
    <mergeCell ref="HQS2:HRD2"/>
    <mergeCell ref="HRE2:HRP2"/>
    <mergeCell ref="HRQ2:HSB2"/>
    <mergeCell ref="HSC2:HSN2"/>
    <mergeCell ref="HSO2:HSZ2"/>
    <mergeCell ref="HTA2:HTL2"/>
    <mergeCell ref="HTM2:HTX2"/>
    <mergeCell ref="HTY2:HUJ2"/>
    <mergeCell ref="HUK2:HUV2"/>
    <mergeCell ref="HUW2:HVH2"/>
    <mergeCell ref="HVI2:HVT2"/>
    <mergeCell ref="HVU2:HWF2"/>
    <mergeCell ref="HWG2:HWR2"/>
    <mergeCell ref="HWS2:HXD2"/>
    <mergeCell ref="HXE2:HXP2"/>
    <mergeCell ref="HHY2:HIJ2"/>
    <mergeCell ref="HIK2:HIV2"/>
    <mergeCell ref="HIW2:HJH2"/>
    <mergeCell ref="HJI2:HJT2"/>
    <mergeCell ref="HJU2:HKF2"/>
    <mergeCell ref="HKG2:HKR2"/>
    <mergeCell ref="HKS2:HLD2"/>
    <mergeCell ref="HLE2:HLP2"/>
    <mergeCell ref="HLQ2:HMB2"/>
    <mergeCell ref="HMC2:HMN2"/>
    <mergeCell ref="HMO2:HMZ2"/>
    <mergeCell ref="HNA2:HNL2"/>
    <mergeCell ref="HNM2:HNX2"/>
    <mergeCell ref="HNY2:HOJ2"/>
    <mergeCell ref="HOK2:HOV2"/>
    <mergeCell ref="HOW2:HPH2"/>
    <mergeCell ref="HPI2:HPT2"/>
    <mergeCell ref="HAC2:HAN2"/>
    <mergeCell ref="HAO2:HAZ2"/>
    <mergeCell ref="HBA2:HBL2"/>
    <mergeCell ref="HBM2:HBX2"/>
    <mergeCell ref="HBY2:HCJ2"/>
    <mergeCell ref="HCK2:HCV2"/>
    <mergeCell ref="HCW2:HDH2"/>
    <mergeCell ref="HDI2:HDT2"/>
    <mergeCell ref="HDU2:HEF2"/>
    <mergeCell ref="HEG2:HER2"/>
    <mergeCell ref="HES2:HFD2"/>
    <mergeCell ref="HFE2:HFP2"/>
    <mergeCell ref="HFQ2:HGB2"/>
    <mergeCell ref="HGC2:HGN2"/>
    <mergeCell ref="HGO2:HGZ2"/>
    <mergeCell ref="HHA2:HHL2"/>
    <mergeCell ref="HHM2:HHX2"/>
    <mergeCell ref="GSG2:GSR2"/>
    <mergeCell ref="GSS2:GTD2"/>
    <mergeCell ref="GTE2:GTP2"/>
    <mergeCell ref="GTQ2:GUB2"/>
    <mergeCell ref="GUC2:GUN2"/>
    <mergeCell ref="GUO2:GUZ2"/>
    <mergeCell ref="GVA2:GVL2"/>
    <mergeCell ref="GVM2:GVX2"/>
    <mergeCell ref="GVY2:GWJ2"/>
    <mergeCell ref="GWK2:GWV2"/>
    <mergeCell ref="GWW2:GXH2"/>
    <mergeCell ref="GXI2:GXT2"/>
    <mergeCell ref="GXU2:GYF2"/>
    <mergeCell ref="GYG2:GYR2"/>
    <mergeCell ref="GYS2:GZD2"/>
    <mergeCell ref="GZE2:GZP2"/>
    <mergeCell ref="GZQ2:HAB2"/>
    <mergeCell ref="GKK2:GKV2"/>
    <mergeCell ref="GKW2:GLH2"/>
    <mergeCell ref="GLI2:GLT2"/>
    <mergeCell ref="GLU2:GMF2"/>
    <mergeCell ref="GMG2:GMR2"/>
    <mergeCell ref="GMS2:GND2"/>
    <mergeCell ref="GNE2:GNP2"/>
    <mergeCell ref="GNQ2:GOB2"/>
    <mergeCell ref="GOC2:GON2"/>
    <mergeCell ref="GOO2:GOZ2"/>
    <mergeCell ref="GPA2:GPL2"/>
    <mergeCell ref="GPM2:GPX2"/>
    <mergeCell ref="GPY2:GQJ2"/>
    <mergeCell ref="GQK2:GQV2"/>
    <mergeCell ref="GQW2:GRH2"/>
    <mergeCell ref="GRI2:GRT2"/>
    <mergeCell ref="GRU2:GSF2"/>
    <mergeCell ref="GCO2:GCZ2"/>
    <mergeCell ref="GDA2:GDL2"/>
    <mergeCell ref="GDM2:GDX2"/>
    <mergeCell ref="GDY2:GEJ2"/>
    <mergeCell ref="GEK2:GEV2"/>
    <mergeCell ref="GEW2:GFH2"/>
    <mergeCell ref="GFI2:GFT2"/>
    <mergeCell ref="GFU2:GGF2"/>
    <mergeCell ref="GGG2:GGR2"/>
    <mergeCell ref="GGS2:GHD2"/>
    <mergeCell ref="GHE2:GHP2"/>
    <mergeCell ref="GHQ2:GIB2"/>
    <mergeCell ref="GIC2:GIN2"/>
    <mergeCell ref="GIO2:GIZ2"/>
    <mergeCell ref="GJA2:GJL2"/>
    <mergeCell ref="GJM2:GJX2"/>
    <mergeCell ref="GJY2:GKJ2"/>
    <mergeCell ref="FUS2:FVD2"/>
    <mergeCell ref="FVE2:FVP2"/>
    <mergeCell ref="FVQ2:FWB2"/>
    <mergeCell ref="FWC2:FWN2"/>
    <mergeCell ref="FWO2:FWZ2"/>
    <mergeCell ref="FXA2:FXL2"/>
    <mergeCell ref="FXM2:FXX2"/>
    <mergeCell ref="FXY2:FYJ2"/>
    <mergeCell ref="FYK2:FYV2"/>
    <mergeCell ref="FYW2:FZH2"/>
    <mergeCell ref="FZI2:FZT2"/>
    <mergeCell ref="FZU2:GAF2"/>
    <mergeCell ref="GAG2:GAR2"/>
    <mergeCell ref="GAS2:GBD2"/>
    <mergeCell ref="GBE2:GBP2"/>
    <mergeCell ref="GBQ2:GCB2"/>
    <mergeCell ref="GCC2:GCN2"/>
    <mergeCell ref="FMW2:FNH2"/>
    <mergeCell ref="FNI2:FNT2"/>
    <mergeCell ref="FNU2:FOF2"/>
    <mergeCell ref="FOG2:FOR2"/>
    <mergeCell ref="FOS2:FPD2"/>
    <mergeCell ref="FPE2:FPP2"/>
    <mergeCell ref="FPQ2:FQB2"/>
    <mergeCell ref="FQC2:FQN2"/>
    <mergeCell ref="FQO2:FQZ2"/>
    <mergeCell ref="FRA2:FRL2"/>
    <mergeCell ref="FRM2:FRX2"/>
    <mergeCell ref="FRY2:FSJ2"/>
    <mergeCell ref="FSK2:FSV2"/>
    <mergeCell ref="FSW2:FTH2"/>
    <mergeCell ref="FTI2:FTT2"/>
    <mergeCell ref="FTU2:FUF2"/>
    <mergeCell ref="FUG2:FUR2"/>
    <mergeCell ref="FFA2:FFL2"/>
    <mergeCell ref="FFM2:FFX2"/>
    <mergeCell ref="FFY2:FGJ2"/>
    <mergeCell ref="FGK2:FGV2"/>
    <mergeCell ref="FGW2:FHH2"/>
    <mergeCell ref="FHI2:FHT2"/>
    <mergeCell ref="FHU2:FIF2"/>
    <mergeCell ref="FIG2:FIR2"/>
    <mergeCell ref="FIS2:FJD2"/>
    <mergeCell ref="FJE2:FJP2"/>
    <mergeCell ref="FJQ2:FKB2"/>
    <mergeCell ref="FKC2:FKN2"/>
    <mergeCell ref="FKO2:FKZ2"/>
    <mergeCell ref="FLA2:FLL2"/>
    <mergeCell ref="FLM2:FLX2"/>
    <mergeCell ref="FLY2:FMJ2"/>
    <mergeCell ref="FMK2:FMV2"/>
    <mergeCell ref="EXE2:EXP2"/>
    <mergeCell ref="EXQ2:EYB2"/>
    <mergeCell ref="EYC2:EYN2"/>
    <mergeCell ref="EYO2:EYZ2"/>
    <mergeCell ref="EZA2:EZL2"/>
    <mergeCell ref="EZM2:EZX2"/>
    <mergeCell ref="EZY2:FAJ2"/>
    <mergeCell ref="FAK2:FAV2"/>
    <mergeCell ref="FAW2:FBH2"/>
    <mergeCell ref="FBI2:FBT2"/>
    <mergeCell ref="FBU2:FCF2"/>
    <mergeCell ref="FCG2:FCR2"/>
    <mergeCell ref="FCS2:FDD2"/>
    <mergeCell ref="FDE2:FDP2"/>
    <mergeCell ref="FDQ2:FEB2"/>
    <mergeCell ref="FEC2:FEN2"/>
    <mergeCell ref="FEO2:FEZ2"/>
    <mergeCell ref="EPI2:EPT2"/>
    <mergeCell ref="EPU2:EQF2"/>
    <mergeCell ref="EQG2:EQR2"/>
    <mergeCell ref="EQS2:ERD2"/>
    <mergeCell ref="ERE2:ERP2"/>
    <mergeCell ref="ERQ2:ESB2"/>
    <mergeCell ref="ESC2:ESN2"/>
    <mergeCell ref="ESO2:ESZ2"/>
    <mergeCell ref="ETA2:ETL2"/>
    <mergeCell ref="ETM2:ETX2"/>
    <mergeCell ref="ETY2:EUJ2"/>
    <mergeCell ref="EUK2:EUV2"/>
    <mergeCell ref="EUW2:EVH2"/>
    <mergeCell ref="EVI2:EVT2"/>
    <mergeCell ref="EVU2:EWF2"/>
    <mergeCell ref="EWG2:EWR2"/>
    <mergeCell ref="EWS2:EXD2"/>
    <mergeCell ref="EHM2:EHX2"/>
    <mergeCell ref="EHY2:EIJ2"/>
    <mergeCell ref="EIK2:EIV2"/>
    <mergeCell ref="EIW2:EJH2"/>
    <mergeCell ref="EJI2:EJT2"/>
    <mergeCell ref="EJU2:EKF2"/>
    <mergeCell ref="EKG2:EKR2"/>
    <mergeCell ref="EKS2:ELD2"/>
    <mergeCell ref="ELE2:ELP2"/>
    <mergeCell ref="ELQ2:EMB2"/>
    <mergeCell ref="EMC2:EMN2"/>
    <mergeCell ref="EMO2:EMZ2"/>
    <mergeCell ref="ENA2:ENL2"/>
    <mergeCell ref="ENM2:ENX2"/>
    <mergeCell ref="ENY2:EOJ2"/>
    <mergeCell ref="EOK2:EOV2"/>
    <mergeCell ref="EOW2:EPH2"/>
    <mergeCell ref="DZQ2:EAB2"/>
    <mergeCell ref="EAC2:EAN2"/>
    <mergeCell ref="EAO2:EAZ2"/>
    <mergeCell ref="EBA2:EBL2"/>
    <mergeCell ref="EBM2:EBX2"/>
    <mergeCell ref="EBY2:ECJ2"/>
    <mergeCell ref="ECK2:ECV2"/>
    <mergeCell ref="ECW2:EDH2"/>
    <mergeCell ref="EDI2:EDT2"/>
    <mergeCell ref="EDU2:EEF2"/>
    <mergeCell ref="EEG2:EER2"/>
    <mergeCell ref="EES2:EFD2"/>
    <mergeCell ref="EFE2:EFP2"/>
    <mergeCell ref="EFQ2:EGB2"/>
    <mergeCell ref="EGC2:EGN2"/>
    <mergeCell ref="EGO2:EGZ2"/>
    <mergeCell ref="EHA2:EHL2"/>
    <mergeCell ref="DRU2:DSF2"/>
    <mergeCell ref="DSG2:DSR2"/>
    <mergeCell ref="DSS2:DTD2"/>
    <mergeCell ref="DTE2:DTP2"/>
    <mergeCell ref="DTQ2:DUB2"/>
    <mergeCell ref="DUC2:DUN2"/>
    <mergeCell ref="DUO2:DUZ2"/>
    <mergeCell ref="DVA2:DVL2"/>
    <mergeCell ref="DVM2:DVX2"/>
    <mergeCell ref="DVY2:DWJ2"/>
    <mergeCell ref="DWK2:DWV2"/>
    <mergeCell ref="DWW2:DXH2"/>
    <mergeCell ref="DXI2:DXT2"/>
    <mergeCell ref="DXU2:DYF2"/>
    <mergeCell ref="DYG2:DYR2"/>
    <mergeCell ref="DYS2:DZD2"/>
    <mergeCell ref="DZE2:DZP2"/>
    <mergeCell ref="DJY2:DKJ2"/>
    <mergeCell ref="DKK2:DKV2"/>
    <mergeCell ref="DKW2:DLH2"/>
    <mergeCell ref="DLI2:DLT2"/>
    <mergeCell ref="DLU2:DMF2"/>
    <mergeCell ref="DMG2:DMR2"/>
    <mergeCell ref="DMS2:DND2"/>
    <mergeCell ref="DNE2:DNP2"/>
    <mergeCell ref="DNQ2:DOB2"/>
    <mergeCell ref="DOC2:DON2"/>
    <mergeCell ref="DOO2:DOZ2"/>
    <mergeCell ref="DPA2:DPL2"/>
    <mergeCell ref="DPM2:DPX2"/>
    <mergeCell ref="DPY2:DQJ2"/>
    <mergeCell ref="DQK2:DQV2"/>
    <mergeCell ref="DQW2:DRH2"/>
    <mergeCell ref="DRI2:DRT2"/>
    <mergeCell ref="DCC2:DCN2"/>
    <mergeCell ref="DCO2:DCZ2"/>
    <mergeCell ref="DDA2:DDL2"/>
    <mergeCell ref="DDM2:DDX2"/>
    <mergeCell ref="DDY2:DEJ2"/>
    <mergeCell ref="DEK2:DEV2"/>
    <mergeCell ref="DEW2:DFH2"/>
    <mergeCell ref="DFI2:DFT2"/>
    <mergeCell ref="DFU2:DGF2"/>
    <mergeCell ref="DGG2:DGR2"/>
    <mergeCell ref="DGS2:DHD2"/>
    <mergeCell ref="DHE2:DHP2"/>
    <mergeCell ref="DHQ2:DIB2"/>
    <mergeCell ref="DIC2:DIN2"/>
    <mergeCell ref="DIO2:DIZ2"/>
    <mergeCell ref="DJA2:DJL2"/>
    <mergeCell ref="DJM2:DJX2"/>
    <mergeCell ref="CUG2:CUR2"/>
    <mergeCell ref="CUS2:CVD2"/>
    <mergeCell ref="CVE2:CVP2"/>
    <mergeCell ref="CVQ2:CWB2"/>
    <mergeCell ref="CWC2:CWN2"/>
    <mergeCell ref="CWO2:CWZ2"/>
    <mergeCell ref="CXA2:CXL2"/>
    <mergeCell ref="CXM2:CXX2"/>
    <mergeCell ref="CXY2:CYJ2"/>
    <mergeCell ref="CYK2:CYV2"/>
    <mergeCell ref="CYW2:CZH2"/>
    <mergeCell ref="CZI2:CZT2"/>
    <mergeCell ref="CZU2:DAF2"/>
    <mergeCell ref="DAG2:DAR2"/>
    <mergeCell ref="DAS2:DBD2"/>
    <mergeCell ref="DBE2:DBP2"/>
    <mergeCell ref="DBQ2:DCB2"/>
    <mergeCell ref="CMK2:CMV2"/>
    <mergeCell ref="CMW2:CNH2"/>
    <mergeCell ref="CNI2:CNT2"/>
    <mergeCell ref="CNU2:COF2"/>
    <mergeCell ref="COG2:COR2"/>
    <mergeCell ref="COS2:CPD2"/>
    <mergeCell ref="CPE2:CPP2"/>
    <mergeCell ref="CPQ2:CQB2"/>
    <mergeCell ref="CQC2:CQN2"/>
    <mergeCell ref="CQO2:CQZ2"/>
    <mergeCell ref="CRA2:CRL2"/>
    <mergeCell ref="CRM2:CRX2"/>
    <mergeCell ref="CRY2:CSJ2"/>
    <mergeCell ref="CSK2:CSV2"/>
    <mergeCell ref="CSW2:CTH2"/>
    <mergeCell ref="CTI2:CTT2"/>
    <mergeCell ref="CTU2:CUF2"/>
    <mergeCell ref="CEO2:CEZ2"/>
    <mergeCell ref="CFA2:CFL2"/>
    <mergeCell ref="CFM2:CFX2"/>
    <mergeCell ref="CFY2:CGJ2"/>
    <mergeCell ref="CGK2:CGV2"/>
    <mergeCell ref="CGW2:CHH2"/>
    <mergeCell ref="CHI2:CHT2"/>
    <mergeCell ref="CHU2:CIF2"/>
    <mergeCell ref="CIG2:CIR2"/>
    <mergeCell ref="CIS2:CJD2"/>
    <mergeCell ref="CJE2:CJP2"/>
    <mergeCell ref="CJQ2:CKB2"/>
    <mergeCell ref="CKC2:CKN2"/>
    <mergeCell ref="CKO2:CKZ2"/>
    <mergeCell ref="CLA2:CLL2"/>
    <mergeCell ref="CLM2:CLX2"/>
    <mergeCell ref="CLY2:CMJ2"/>
    <mergeCell ref="BWS2:BXD2"/>
    <mergeCell ref="BXE2:BXP2"/>
    <mergeCell ref="BXQ2:BYB2"/>
    <mergeCell ref="BYC2:BYN2"/>
    <mergeCell ref="BYO2:BYZ2"/>
    <mergeCell ref="BZA2:BZL2"/>
    <mergeCell ref="BZM2:BZX2"/>
    <mergeCell ref="BZY2:CAJ2"/>
    <mergeCell ref="CAK2:CAV2"/>
    <mergeCell ref="CAW2:CBH2"/>
    <mergeCell ref="CBI2:CBT2"/>
    <mergeCell ref="CBU2:CCF2"/>
    <mergeCell ref="CCG2:CCR2"/>
    <mergeCell ref="CCS2:CDD2"/>
    <mergeCell ref="CDE2:CDP2"/>
    <mergeCell ref="CDQ2:CEB2"/>
    <mergeCell ref="CEC2:CEN2"/>
    <mergeCell ref="BOW2:BPH2"/>
    <mergeCell ref="BPI2:BPT2"/>
    <mergeCell ref="BPU2:BQF2"/>
    <mergeCell ref="BQG2:BQR2"/>
    <mergeCell ref="BQS2:BRD2"/>
    <mergeCell ref="BRE2:BRP2"/>
    <mergeCell ref="BRQ2:BSB2"/>
    <mergeCell ref="BSC2:BSN2"/>
    <mergeCell ref="BSO2:BSZ2"/>
    <mergeCell ref="BTA2:BTL2"/>
    <mergeCell ref="BTM2:BTX2"/>
    <mergeCell ref="BTY2:BUJ2"/>
    <mergeCell ref="BUK2:BUV2"/>
    <mergeCell ref="BUW2:BVH2"/>
    <mergeCell ref="BVI2:BVT2"/>
    <mergeCell ref="BVU2:BWF2"/>
    <mergeCell ref="BWG2:BWR2"/>
    <mergeCell ref="BHA2:BHL2"/>
    <mergeCell ref="BHM2:BHX2"/>
    <mergeCell ref="BHY2:BIJ2"/>
    <mergeCell ref="BIK2:BIV2"/>
    <mergeCell ref="BIW2:BJH2"/>
    <mergeCell ref="BJI2:BJT2"/>
    <mergeCell ref="BJU2:BKF2"/>
    <mergeCell ref="BKG2:BKR2"/>
    <mergeCell ref="BKS2:BLD2"/>
    <mergeCell ref="BLE2:BLP2"/>
    <mergeCell ref="BLQ2:BMB2"/>
    <mergeCell ref="BMC2:BMN2"/>
    <mergeCell ref="BMO2:BMZ2"/>
    <mergeCell ref="BNA2:BNL2"/>
    <mergeCell ref="BNM2:BNX2"/>
    <mergeCell ref="BNY2:BOJ2"/>
    <mergeCell ref="BOK2:BOV2"/>
    <mergeCell ref="AZE2:AZP2"/>
    <mergeCell ref="AZQ2:BAB2"/>
    <mergeCell ref="BAC2:BAN2"/>
    <mergeCell ref="BAO2:BAZ2"/>
    <mergeCell ref="BBA2:BBL2"/>
    <mergeCell ref="BBM2:BBX2"/>
    <mergeCell ref="BBY2:BCJ2"/>
    <mergeCell ref="BCK2:BCV2"/>
    <mergeCell ref="BCW2:BDH2"/>
    <mergeCell ref="BDI2:BDT2"/>
    <mergeCell ref="BDU2:BEF2"/>
    <mergeCell ref="BEG2:BER2"/>
    <mergeCell ref="BES2:BFD2"/>
    <mergeCell ref="BFE2:BFP2"/>
    <mergeCell ref="BFQ2:BGB2"/>
    <mergeCell ref="BGC2:BGN2"/>
    <mergeCell ref="BGO2:BGZ2"/>
    <mergeCell ref="ARI2:ART2"/>
    <mergeCell ref="ARU2:ASF2"/>
    <mergeCell ref="ASG2:ASR2"/>
    <mergeCell ref="ASS2:ATD2"/>
    <mergeCell ref="ATE2:ATP2"/>
    <mergeCell ref="ATQ2:AUB2"/>
    <mergeCell ref="AUC2:AUN2"/>
    <mergeCell ref="AUO2:AUZ2"/>
    <mergeCell ref="AVA2:AVL2"/>
    <mergeCell ref="AVM2:AVX2"/>
    <mergeCell ref="AVY2:AWJ2"/>
    <mergeCell ref="AWK2:AWV2"/>
    <mergeCell ref="AWW2:AXH2"/>
    <mergeCell ref="AXI2:AXT2"/>
    <mergeCell ref="AXU2:AYF2"/>
    <mergeCell ref="AYG2:AYR2"/>
    <mergeCell ref="AYS2:AZD2"/>
    <mergeCell ref="AJM2:AJX2"/>
    <mergeCell ref="AJY2:AKJ2"/>
    <mergeCell ref="AKK2:AKV2"/>
    <mergeCell ref="AKW2:ALH2"/>
    <mergeCell ref="ALI2:ALT2"/>
    <mergeCell ref="ALU2:AMF2"/>
    <mergeCell ref="AMG2:AMR2"/>
    <mergeCell ref="AMS2:AND2"/>
    <mergeCell ref="ANE2:ANP2"/>
    <mergeCell ref="ANQ2:AOB2"/>
    <mergeCell ref="AOC2:AON2"/>
    <mergeCell ref="AOO2:AOZ2"/>
    <mergeCell ref="APA2:APL2"/>
    <mergeCell ref="APM2:APX2"/>
    <mergeCell ref="APY2:AQJ2"/>
    <mergeCell ref="AQK2:AQV2"/>
    <mergeCell ref="AQW2:ARH2"/>
    <mergeCell ref="ABQ2:ACB2"/>
    <mergeCell ref="ACC2:ACN2"/>
    <mergeCell ref="ACO2:ACZ2"/>
    <mergeCell ref="ADA2:ADL2"/>
    <mergeCell ref="ADM2:ADX2"/>
    <mergeCell ref="ADY2:AEJ2"/>
    <mergeCell ref="AEK2:AEV2"/>
    <mergeCell ref="AEW2:AFH2"/>
    <mergeCell ref="AFI2:AFT2"/>
    <mergeCell ref="AFU2:AGF2"/>
    <mergeCell ref="AGG2:AGR2"/>
    <mergeCell ref="AGS2:AHD2"/>
    <mergeCell ref="AHE2:AHP2"/>
    <mergeCell ref="AHQ2:AIB2"/>
    <mergeCell ref="AIC2:AIN2"/>
    <mergeCell ref="AIO2:AIZ2"/>
    <mergeCell ref="AJA2:AJL2"/>
    <mergeCell ref="TU2:UF2"/>
    <mergeCell ref="UG2:UR2"/>
    <mergeCell ref="US2:VD2"/>
    <mergeCell ref="VE2:VP2"/>
    <mergeCell ref="VQ2:WB2"/>
    <mergeCell ref="WC2:WN2"/>
    <mergeCell ref="WO2:WZ2"/>
    <mergeCell ref="XA2:XL2"/>
    <mergeCell ref="XM2:XX2"/>
    <mergeCell ref="XY2:YJ2"/>
    <mergeCell ref="YK2:YV2"/>
    <mergeCell ref="YW2:ZH2"/>
    <mergeCell ref="ZI2:ZT2"/>
    <mergeCell ref="ZU2:AAF2"/>
    <mergeCell ref="AAG2:AAR2"/>
    <mergeCell ref="AAS2:ABD2"/>
    <mergeCell ref="ABE2:ABP2"/>
    <mergeCell ref="IG2:IR2"/>
    <mergeCell ref="IS2:JD2"/>
    <mergeCell ref="JE2:JP2"/>
    <mergeCell ref="JQ2:KB2"/>
    <mergeCell ref="CG2:CR2"/>
    <mergeCell ref="CS2:DD2"/>
    <mergeCell ref="DE2:DP2"/>
    <mergeCell ref="DQ2:EB2"/>
    <mergeCell ref="PQ2:QB2"/>
    <mergeCell ref="QC2:QN2"/>
    <mergeCell ref="QO2:QZ2"/>
    <mergeCell ref="RA2:RL2"/>
    <mergeCell ref="RM2:RX2"/>
    <mergeCell ref="RY2:SJ2"/>
    <mergeCell ref="SK2:SV2"/>
    <mergeCell ref="SW2:TH2"/>
    <mergeCell ref="TI2:TT2"/>
    <mergeCell ref="I104:K105"/>
    <mergeCell ref="A2:K2"/>
    <mergeCell ref="Y2:AJ2"/>
    <mergeCell ref="AK2:AV2"/>
    <mergeCell ref="AW2:BH2"/>
    <mergeCell ref="BI2:BT2"/>
    <mergeCell ref="KO2:KZ2"/>
    <mergeCell ref="LA2:LL2"/>
    <mergeCell ref="LM2:LX2"/>
    <mergeCell ref="LY2:MJ2"/>
    <mergeCell ref="MK2:MV2"/>
    <mergeCell ref="MW2:NH2"/>
    <mergeCell ref="NI2:NT2"/>
    <mergeCell ref="NU2:OF2"/>
    <mergeCell ref="OG2:OR2"/>
    <mergeCell ref="OS2:PD2"/>
    <mergeCell ref="PE2:PP2"/>
    <mergeCell ref="EC2:EN2"/>
    <mergeCell ref="EO2:EZ2"/>
    <mergeCell ref="B76:G76"/>
    <mergeCell ref="I81:J81"/>
    <mergeCell ref="B84:G84"/>
    <mergeCell ref="B90:G90"/>
    <mergeCell ref="KC2:KN2"/>
    <mergeCell ref="FA2:FL2"/>
    <mergeCell ref="FM2:FX2"/>
    <mergeCell ref="FY2:GJ2"/>
    <mergeCell ref="GK2:GV2"/>
    <mergeCell ref="GW2:HH2"/>
    <mergeCell ref="HI2:HT2"/>
    <mergeCell ref="BU2:CF2"/>
    <mergeCell ref="HU2:IF2"/>
  </mergeCells>
  <conditionalFormatting sqref="I73 I83:I84 I90">
    <cfRule type="expression" dxfId="22" priority="11">
      <formula>#REF!="Contribution"</formula>
    </cfRule>
  </conditionalFormatting>
  <conditionalFormatting sqref="I75">
    <cfRule type="expression" dxfId="21" priority="10">
      <formula>#REF!="Contribution"</formula>
    </cfRule>
  </conditionalFormatting>
  <conditionalFormatting sqref="G93">
    <cfRule type="containsText" dxfId="20" priority="8" operator="containsText" text="No">
      <formula>NOT(ISERROR(SEARCH("No",G93)))</formula>
    </cfRule>
    <cfRule type="containsText" dxfId="19" priority="9" operator="containsText" text="yes">
      <formula>NOT(ISERROR(SEARCH("yes",G93)))</formula>
    </cfRule>
  </conditionalFormatting>
  <conditionalFormatting sqref="G78:G79">
    <cfRule type="expression" dxfId="18" priority="7">
      <formula>#REF!="Contribution"</formula>
    </cfRule>
  </conditionalFormatting>
  <conditionalFormatting sqref="G85">
    <cfRule type="expression" dxfId="17" priority="6">
      <formula>#REF!="Contribution"</formula>
    </cfRule>
  </conditionalFormatting>
  <conditionalFormatting sqref="G104">
    <cfRule type="cellIs" dxfId="16" priority="5" operator="greaterThan">
      <formula>0</formula>
    </cfRule>
  </conditionalFormatting>
  <conditionalFormatting sqref="G92">
    <cfRule type="cellIs" dxfId="15" priority="3" operator="lessThan">
      <formula>1</formula>
    </cfRule>
    <cfRule type="cellIs" priority="4" operator="greaterThanOrEqual">
      <formula>1</formula>
    </cfRule>
  </conditionalFormatting>
  <conditionalFormatting sqref="G82">
    <cfRule type="cellIs" dxfId="14" priority="2" operator="lessThan">
      <formula>1</formula>
    </cfRule>
  </conditionalFormatting>
  <conditionalFormatting sqref="G82">
    <cfRule type="cellIs" dxfId="13" priority="1" operator="greaterThanOrEqual">
      <formula>1</formula>
    </cfRule>
  </conditionalFormatting>
  <hyperlinks>
    <hyperlink ref="N7" r:id="rId1" location="Profile/1/1/Canada" display="1) You can access the HMI via this link" xr:uid="{D8686552-6F65-487A-8BDF-85875B8C451F}"/>
  </hyperlinks>
  <pageMargins left="0.7" right="0.7" top="0.75" bottom="0.75" header="0.3" footer="0.3"/>
  <headerFooter>
    <oddHeader>&amp;C&amp;"Calibri"&amp;10&amp;K000000 Unclassified-Non classifié&amp;1#_x000D_</oddHeader>
    <oddFooter>&amp;C_x000D_&amp;1#&amp;"Calibri"&amp;10&amp;K000000 Unclassified-Non classifié</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ADD67-D9DC-4FE7-9A25-09333EC09F53}">
  <dimension ref="A1:XFD88"/>
  <sheetViews>
    <sheetView topLeftCell="C17" zoomScale="70" zoomScaleNormal="70" workbookViewId="0">
      <selection activeCell="N14" sqref="N14"/>
    </sheetView>
  </sheetViews>
  <sheetFormatPr defaultColWidth="9.28515625" defaultRowHeight="15"/>
  <cols>
    <col min="1" max="1" width="2.5703125" customWidth="1"/>
    <col min="2" max="2" width="56.28515625" customWidth="1"/>
    <col min="3" max="3" width="21.42578125" customWidth="1"/>
    <col min="4" max="4" width="17" customWidth="1"/>
    <col min="5" max="5" width="9.7109375" customWidth="1"/>
    <col min="6" max="6" width="15.28515625" customWidth="1"/>
    <col min="7" max="7" width="18.5703125" customWidth="1"/>
    <col min="8" max="8" width="32.28515625" customWidth="1"/>
    <col min="9" max="9" width="13" customWidth="1"/>
    <col min="12" max="12" width="2.5703125" customWidth="1"/>
    <col min="21" max="21" width="11.42578125" customWidth="1"/>
  </cols>
  <sheetData>
    <row r="1" spans="1:16384" s="1" customFormat="1" ht="15.75">
      <c r="A1" s="511" t="s">
        <v>14</v>
      </c>
      <c r="B1" s="586"/>
      <c r="C1" s="510"/>
      <c r="D1" s="510"/>
    </row>
    <row r="2" spans="1:16384" s="1" customFormat="1" ht="23.25" customHeight="1">
      <c r="A2" s="676" t="s">
        <v>349</v>
      </c>
      <c r="B2" s="677"/>
      <c r="C2" s="677"/>
      <c r="D2" s="677"/>
      <c r="E2" s="677"/>
      <c r="F2" s="677"/>
      <c r="G2" s="677"/>
      <c r="H2" s="677"/>
      <c r="I2" s="677"/>
      <c r="J2" s="677"/>
      <c r="K2" s="677"/>
      <c r="L2" s="509"/>
      <c r="M2" s="585" t="s">
        <v>16</v>
      </c>
      <c r="N2" s="150"/>
      <c r="O2" s="150"/>
      <c r="P2" s="150"/>
      <c r="Q2" s="150"/>
      <c r="R2" s="150"/>
      <c r="S2" s="150"/>
      <c r="T2" s="150"/>
      <c r="U2" s="150"/>
      <c r="V2" s="584"/>
      <c r="W2" s="584"/>
      <c r="X2" s="584"/>
      <c r="Y2" s="763"/>
      <c r="Z2" s="763"/>
      <c r="AA2" s="763"/>
      <c r="AB2" s="763"/>
      <c r="AC2" s="763"/>
      <c r="AD2" s="763"/>
      <c r="AE2" s="763"/>
      <c r="AF2" s="763"/>
      <c r="AG2" s="763"/>
      <c r="AH2" s="763"/>
      <c r="AI2" s="763"/>
      <c r="AJ2" s="763"/>
      <c r="AK2" s="763"/>
      <c r="AL2" s="763"/>
      <c r="AM2" s="763"/>
      <c r="AN2" s="763"/>
      <c r="AO2" s="763"/>
      <c r="AP2" s="763"/>
      <c r="AQ2" s="763"/>
      <c r="AR2" s="763"/>
      <c r="AS2" s="763"/>
      <c r="AT2" s="763"/>
      <c r="AU2" s="763"/>
      <c r="AV2" s="763"/>
      <c r="AW2" s="763"/>
      <c r="AX2" s="763"/>
      <c r="AY2" s="763"/>
      <c r="AZ2" s="763"/>
      <c r="BA2" s="763"/>
      <c r="BB2" s="763"/>
      <c r="BC2" s="763"/>
      <c r="BD2" s="763"/>
      <c r="BE2" s="763"/>
      <c r="BF2" s="763"/>
      <c r="BG2" s="763"/>
      <c r="BH2" s="763"/>
      <c r="BI2" s="763"/>
      <c r="BJ2" s="763"/>
      <c r="BK2" s="763"/>
      <c r="BL2" s="763"/>
      <c r="BM2" s="763"/>
      <c r="BN2" s="763"/>
      <c r="BO2" s="763"/>
      <c r="BP2" s="763"/>
      <c r="BQ2" s="763"/>
      <c r="BR2" s="763"/>
      <c r="BS2" s="763"/>
      <c r="BT2" s="763"/>
      <c r="BU2" s="763"/>
      <c r="BV2" s="763"/>
      <c r="BW2" s="763"/>
      <c r="BX2" s="763"/>
      <c r="BY2" s="763"/>
      <c r="BZ2" s="763"/>
      <c r="CA2" s="763"/>
      <c r="CB2" s="763"/>
      <c r="CC2" s="763"/>
      <c r="CD2" s="763"/>
      <c r="CE2" s="763"/>
      <c r="CF2" s="763"/>
      <c r="CG2" s="763"/>
      <c r="CH2" s="763"/>
      <c r="CI2" s="763"/>
      <c r="CJ2" s="763"/>
      <c r="CK2" s="763"/>
      <c r="CL2" s="763"/>
      <c r="CM2" s="763"/>
      <c r="CN2" s="763"/>
      <c r="CO2" s="763"/>
      <c r="CP2" s="763"/>
      <c r="CQ2" s="763"/>
      <c r="CR2" s="763"/>
      <c r="CS2" s="763"/>
      <c r="CT2" s="763"/>
      <c r="CU2" s="763"/>
      <c r="CV2" s="763"/>
      <c r="CW2" s="763"/>
      <c r="CX2" s="763"/>
      <c r="CY2" s="763"/>
      <c r="CZ2" s="763"/>
      <c r="DA2" s="763"/>
      <c r="DB2" s="763"/>
      <c r="DC2" s="763"/>
      <c r="DD2" s="763"/>
      <c r="DE2" s="763"/>
      <c r="DF2" s="763"/>
      <c r="DG2" s="763"/>
      <c r="DH2" s="763"/>
      <c r="DI2" s="763"/>
      <c r="DJ2" s="763"/>
      <c r="DK2" s="763"/>
      <c r="DL2" s="763"/>
      <c r="DM2" s="763"/>
      <c r="DN2" s="763"/>
      <c r="DO2" s="763"/>
      <c r="DP2" s="763"/>
      <c r="DQ2" s="763"/>
      <c r="DR2" s="763"/>
      <c r="DS2" s="763"/>
      <c r="DT2" s="763"/>
      <c r="DU2" s="763"/>
      <c r="DV2" s="763"/>
      <c r="DW2" s="763"/>
      <c r="DX2" s="763"/>
      <c r="DY2" s="763"/>
      <c r="DZ2" s="763"/>
      <c r="EA2" s="763"/>
      <c r="EB2" s="763"/>
      <c r="EC2" s="763"/>
      <c r="ED2" s="763"/>
      <c r="EE2" s="763"/>
      <c r="EF2" s="763"/>
      <c r="EG2" s="763"/>
      <c r="EH2" s="763"/>
      <c r="EI2" s="763"/>
      <c r="EJ2" s="763"/>
      <c r="EK2" s="763"/>
      <c r="EL2" s="763"/>
      <c r="EM2" s="763"/>
      <c r="EN2" s="763"/>
      <c r="EO2" s="763"/>
      <c r="EP2" s="763"/>
      <c r="EQ2" s="763"/>
      <c r="ER2" s="763"/>
      <c r="ES2" s="763"/>
      <c r="ET2" s="763"/>
      <c r="EU2" s="763"/>
      <c r="EV2" s="763"/>
      <c r="EW2" s="763"/>
      <c r="EX2" s="763"/>
      <c r="EY2" s="763"/>
      <c r="EZ2" s="763"/>
      <c r="FA2" s="763"/>
      <c r="FB2" s="763"/>
      <c r="FC2" s="763"/>
      <c r="FD2" s="763"/>
      <c r="FE2" s="763"/>
      <c r="FF2" s="763"/>
      <c r="FG2" s="763"/>
      <c r="FH2" s="763"/>
      <c r="FI2" s="763"/>
      <c r="FJ2" s="763"/>
      <c r="FK2" s="763"/>
      <c r="FL2" s="763"/>
      <c r="FM2" s="763"/>
      <c r="FN2" s="763"/>
      <c r="FO2" s="763"/>
      <c r="FP2" s="763"/>
      <c r="FQ2" s="763"/>
      <c r="FR2" s="763"/>
      <c r="FS2" s="763"/>
      <c r="FT2" s="763"/>
      <c r="FU2" s="763"/>
      <c r="FV2" s="763"/>
      <c r="FW2" s="763"/>
      <c r="FX2" s="763"/>
      <c r="FY2" s="763"/>
      <c r="FZ2" s="763"/>
      <c r="GA2" s="763"/>
      <c r="GB2" s="763"/>
      <c r="GC2" s="763"/>
      <c r="GD2" s="763"/>
      <c r="GE2" s="763"/>
      <c r="GF2" s="763"/>
      <c r="GG2" s="763"/>
      <c r="GH2" s="763"/>
      <c r="GI2" s="763"/>
      <c r="GJ2" s="763"/>
      <c r="GK2" s="763"/>
      <c r="GL2" s="763"/>
      <c r="GM2" s="763"/>
      <c r="GN2" s="763"/>
      <c r="GO2" s="763"/>
      <c r="GP2" s="763"/>
      <c r="GQ2" s="763"/>
      <c r="GR2" s="763"/>
      <c r="GS2" s="763"/>
      <c r="GT2" s="763"/>
      <c r="GU2" s="763"/>
      <c r="GV2" s="763"/>
      <c r="GW2" s="763"/>
      <c r="GX2" s="763"/>
      <c r="GY2" s="763"/>
      <c r="GZ2" s="763"/>
      <c r="HA2" s="763"/>
      <c r="HB2" s="763"/>
      <c r="HC2" s="763"/>
      <c r="HD2" s="763"/>
      <c r="HE2" s="763"/>
      <c r="HF2" s="763"/>
      <c r="HG2" s="763"/>
      <c r="HH2" s="763"/>
      <c r="HI2" s="763"/>
      <c r="HJ2" s="763"/>
      <c r="HK2" s="763"/>
      <c r="HL2" s="763"/>
      <c r="HM2" s="763"/>
      <c r="HN2" s="763"/>
      <c r="HO2" s="763"/>
      <c r="HP2" s="763"/>
      <c r="HQ2" s="763"/>
      <c r="HR2" s="763"/>
      <c r="HS2" s="763"/>
      <c r="HT2" s="763"/>
      <c r="HU2" s="763"/>
      <c r="HV2" s="763"/>
      <c r="HW2" s="763"/>
      <c r="HX2" s="763"/>
      <c r="HY2" s="763"/>
      <c r="HZ2" s="763"/>
      <c r="IA2" s="763"/>
      <c r="IB2" s="763"/>
      <c r="IC2" s="763"/>
      <c r="ID2" s="763"/>
      <c r="IE2" s="763"/>
      <c r="IF2" s="763"/>
      <c r="IG2" s="763"/>
      <c r="IH2" s="763"/>
      <c r="II2" s="763"/>
      <c r="IJ2" s="763"/>
      <c r="IK2" s="763"/>
      <c r="IL2" s="763"/>
      <c r="IM2" s="763"/>
      <c r="IN2" s="763"/>
      <c r="IO2" s="763"/>
      <c r="IP2" s="763"/>
      <c r="IQ2" s="763"/>
      <c r="IR2" s="763"/>
      <c r="IS2" s="763"/>
      <c r="IT2" s="763"/>
      <c r="IU2" s="763"/>
      <c r="IV2" s="763"/>
      <c r="IW2" s="763"/>
      <c r="IX2" s="763"/>
      <c r="IY2" s="763"/>
      <c r="IZ2" s="763"/>
      <c r="JA2" s="763"/>
      <c r="JB2" s="763"/>
      <c r="JC2" s="763"/>
      <c r="JD2" s="763"/>
      <c r="JE2" s="763"/>
      <c r="JF2" s="763"/>
      <c r="JG2" s="763"/>
      <c r="JH2" s="763"/>
      <c r="JI2" s="763"/>
      <c r="JJ2" s="763"/>
      <c r="JK2" s="763"/>
      <c r="JL2" s="763"/>
      <c r="JM2" s="763"/>
      <c r="JN2" s="763"/>
      <c r="JO2" s="763"/>
      <c r="JP2" s="763"/>
      <c r="JQ2" s="763"/>
      <c r="JR2" s="763"/>
      <c r="JS2" s="763"/>
      <c r="JT2" s="763"/>
      <c r="JU2" s="763"/>
      <c r="JV2" s="763"/>
      <c r="JW2" s="763"/>
      <c r="JX2" s="763"/>
      <c r="JY2" s="763"/>
      <c r="JZ2" s="763"/>
      <c r="KA2" s="763"/>
      <c r="KB2" s="763"/>
      <c r="KC2" s="763"/>
      <c r="KD2" s="763"/>
      <c r="KE2" s="763"/>
      <c r="KF2" s="763"/>
      <c r="KG2" s="763"/>
      <c r="KH2" s="763"/>
      <c r="KI2" s="763"/>
      <c r="KJ2" s="763"/>
      <c r="KK2" s="763"/>
      <c r="KL2" s="763"/>
      <c r="KM2" s="763"/>
      <c r="KN2" s="763"/>
      <c r="KO2" s="763"/>
      <c r="KP2" s="763"/>
      <c r="KQ2" s="763"/>
      <c r="KR2" s="763"/>
      <c r="KS2" s="763"/>
      <c r="KT2" s="763"/>
      <c r="KU2" s="763"/>
      <c r="KV2" s="763"/>
      <c r="KW2" s="763"/>
      <c r="KX2" s="763"/>
      <c r="KY2" s="763"/>
      <c r="KZ2" s="763"/>
      <c r="LA2" s="763"/>
      <c r="LB2" s="763"/>
      <c r="LC2" s="763"/>
      <c r="LD2" s="763"/>
      <c r="LE2" s="763"/>
      <c r="LF2" s="763"/>
      <c r="LG2" s="763"/>
      <c r="LH2" s="763"/>
      <c r="LI2" s="763"/>
      <c r="LJ2" s="763"/>
      <c r="LK2" s="763"/>
      <c r="LL2" s="763"/>
      <c r="LM2" s="763"/>
      <c r="LN2" s="763"/>
      <c r="LO2" s="763"/>
      <c r="LP2" s="763"/>
      <c r="LQ2" s="763"/>
      <c r="LR2" s="763"/>
      <c r="LS2" s="763"/>
      <c r="LT2" s="763"/>
      <c r="LU2" s="763"/>
      <c r="LV2" s="763"/>
      <c r="LW2" s="763"/>
      <c r="LX2" s="763"/>
      <c r="LY2" s="763"/>
      <c r="LZ2" s="763"/>
      <c r="MA2" s="763"/>
      <c r="MB2" s="763"/>
      <c r="MC2" s="763"/>
      <c r="MD2" s="763"/>
      <c r="ME2" s="763"/>
      <c r="MF2" s="763"/>
      <c r="MG2" s="763"/>
      <c r="MH2" s="763"/>
      <c r="MI2" s="763"/>
      <c r="MJ2" s="763"/>
      <c r="MK2" s="763"/>
      <c r="ML2" s="763"/>
      <c r="MM2" s="763"/>
      <c r="MN2" s="763"/>
      <c r="MO2" s="763"/>
      <c r="MP2" s="763"/>
      <c r="MQ2" s="763"/>
      <c r="MR2" s="763"/>
      <c r="MS2" s="763"/>
      <c r="MT2" s="763"/>
      <c r="MU2" s="763"/>
      <c r="MV2" s="763"/>
      <c r="MW2" s="763"/>
      <c r="MX2" s="763"/>
      <c r="MY2" s="763"/>
      <c r="MZ2" s="763"/>
      <c r="NA2" s="763"/>
      <c r="NB2" s="763"/>
      <c r="NC2" s="763"/>
      <c r="ND2" s="763"/>
      <c r="NE2" s="763"/>
      <c r="NF2" s="763"/>
      <c r="NG2" s="763"/>
      <c r="NH2" s="763"/>
      <c r="NI2" s="763"/>
      <c r="NJ2" s="763"/>
      <c r="NK2" s="763"/>
      <c r="NL2" s="763"/>
      <c r="NM2" s="763"/>
      <c r="NN2" s="763"/>
      <c r="NO2" s="763"/>
      <c r="NP2" s="763"/>
      <c r="NQ2" s="763"/>
      <c r="NR2" s="763"/>
      <c r="NS2" s="763"/>
      <c r="NT2" s="763"/>
      <c r="NU2" s="763"/>
      <c r="NV2" s="763"/>
      <c r="NW2" s="763"/>
      <c r="NX2" s="763"/>
      <c r="NY2" s="763"/>
      <c r="NZ2" s="763"/>
      <c r="OA2" s="763"/>
      <c r="OB2" s="763"/>
      <c r="OC2" s="763"/>
      <c r="OD2" s="763"/>
      <c r="OE2" s="763"/>
      <c r="OF2" s="763"/>
      <c r="OG2" s="763"/>
      <c r="OH2" s="763"/>
      <c r="OI2" s="763"/>
      <c r="OJ2" s="763"/>
      <c r="OK2" s="763"/>
      <c r="OL2" s="763"/>
      <c r="OM2" s="763"/>
      <c r="ON2" s="763"/>
      <c r="OO2" s="763"/>
      <c r="OP2" s="763"/>
      <c r="OQ2" s="763"/>
      <c r="OR2" s="763"/>
      <c r="OS2" s="763"/>
      <c r="OT2" s="763"/>
      <c r="OU2" s="763"/>
      <c r="OV2" s="763"/>
      <c r="OW2" s="763"/>
      <c r="OX2" s="763"/>
      <c r="OY2" s="763"/>
      <c r="OZ2" s="763"/>
      <c r="PA2" s="763"/>
      <c r="PB2" s="763"/>
      <c r="PC2" s="763"/>
      <c r="PD2" s="763"/>
      <c r="PE2" s="763"/>
      <c r="PF2" s="763"/>
      <c r="PG2" s="763"/>
      <c r="PH2" s="763"/>
      <c r="PI2" s="763"/>
      <c r="PJ2" s="763"/>
      <c r="PK2" s="763"/>
      <c r="PL2" s="763"/>
      <c r="PM2" s="763"/>
      <c r="PN2" s="763"/>
      <c r="PO2" s="763"/>
      <c r="PP2" s="763"/>
      <c r="PQ2" s="763"/>
      <c r="PR2" s="763"/>
      <c r="PS2" s="763"/>
      <c r="PT2" s="763"/>
      <c r="PU2" s="763"/>
      <c r="PV2" s="763"/>
      <c r="PW2" s="763"/>
      <c r="PX2" s="763"/>
      <c r="PY2" s="763"/>
      <c r="PZ2" s="763"/>
      <c r="QA2" s="763"/>
      <c r="QB2" s="763"/>
      <c r="QC2" s="763"/>
      <c r="QD2" s="763"/>
      <c r="QE2" s="763"/>
      <c r="QF2" s="763"/>
      <c r="QG2" s="763"/>
      <c r="QH2" s="763"/>
      <c r="QI2" s="763"/>
      <c r="QJ2" s="763"/>
      <c r="QK2" s="763"/>
      <c r="QL2" s="763"/>
      <c r="QM2" s="763"/>
      <c r="QN2" s="763"/>
      <c r="QO2" s="763"/>
      <c r="QP2" s="763"/>
      <c r="QQ2" s="763"/>
      <c r="QR2" s="763"/>
      <c r="QS2" s="763"/>
      <c r="QT2" s="763"/>
      <c r="QU2" s="763"/>
      <c r="QV2" s="763"/>
      <c r="QW2" s="763"/>
      <c r="QX2" s="763"/>
      <c r="QY2" s="763"/>
      <c r="QZ2" s="763"/>
      <c r="RA2" s="763"/>
      <c r="RB2" s="763"/>
      <c r="RC2" s="763"/>
      <c r="RD2" s="763"/>
      <c r="RE2" s="763"/>
      <c r="RF2" s="763"/>
      <c r="RG2" s="763"/>
      <c r="RH2" s="763"/>
      <c r="RI2" s="763"/>
      <c r="RJ2" s="763"/>
      <c r="RK2" s="763"/>
      <c r="RL2" s="763"/>
      <c r="RM2" s="763"/>
      <c r="RN2" s="763"/>
      <c r="RO2" s="763"/>
      <c r="RP2" s="763"/>
      <c r="RQ2" s="763"/>
      <c r="RR2" s="763"/>
      <c r="RS2" s="763"/>
      <c r="RT2" s="763"/>
      <c r="RU2" s="763"/>
      <c r="RV2" s="763"/>
      <c r="RW2" s="763"/>
      <c r="RX2" s="763"/>
      <c r="RY2" s="763"/>
      <c r="RZ2" s="763"/>
      <c r="SA2" s="763"/>
      <c r="SB2" s="763"/>
      <c r="SC2" s="763"/>
      <c r="SD2" s="763"/>
      <c r="SE2" s="763"/>
      <c r="SF2" s="763"/>
      <c r="SG2" s="763"/>
      <c r="SH2" s="763"/>
      <c r="SI2" s="763"/>
      <c r="SJ2" s="763"/>
      <c r="SK2" s="763"/>
      <c r="SL2" s="763"/>
      <c r="SM2" s="763"/>
      <c r="SN2" s="763"/>
      <c r="SO2" s="763"/>
      <c r="SP2" s="763"/>
      <c r="SQ2" s="763"/>
      <c r="SR2" s="763"/>
      <c r="SS2" s="763"/>
      <c r="ST2" s="763"/>
      <c r="SU2" s="763"/>
      <c r="SV2" s="763"/>
      <c r="SW2" s="763"/>
      <c r="SX2" s="763"/>
      <c r="SY2" s="763"/>
      <c r="SZ2" s="763"/>
      <c r="TA2" s="763"/>
      <c r="TB2" s="763"/>
      <c r="TC2" s="763"/>
      <c r="TD2" s="763"/>
      <c r="TE2" s="763"/>
      <c r="TF2" s="763"/>
      <c r="TG2" s="763"/>
      <c r="TH2" s="763"/>
      <c r="TI2" s="763"/>
      <c r="TJ2" s="763"/>
      <c r="TK2" s="763"/>
      <c r="TL2" s="763"/>
      <c r="TM2" s="763"/>
      <c r="TN2" s="763"/>
      <c r="TO2" s="763"/>
      <c r="TP2" s="763"/>
      <c r="TQ2" s="763"/>
      <c r="TR2" s="763"/>
      <c r="TS2" s="763"/>
      <c r="TT2" s="763"/>
      <c r="TU2" s="763"/>
      <c r="TV2" s="763"/>
      <c r="TW2" s="763"/>
      <c r="TX2" s="763"/>
      <c r="TY2" s="763"/>
      <c r="TZ2" s="763"/>
      <c r="UA2" s="763"/>
      <c r="UB2" s="763"/>
      <c r="UC2" s="763"/>
      <c r="UD2" s="763"/>
      <c r="UE2" s="763"/>
      <c r="UF2" s="763"/>
      <c r="UG2" s="763"/>
      <c r="UH2" s="763"/>
      <c r="UI2" s="763"/>
      <c r="UJ2" s="763"/>
      <c r="UK2" s="763"/>
      <c r="UL2" s="763"/>
      <c r="UM2" s="763"/>
      <c r="UN2" s="763"/>
      <c r="UO2" s="763"/>
      <c r="UP2" s="763"/>
      <c r="UQ2" s="763"/>
      <c r="UR2" s="763"/>
      <c r="US2" s="763"/>
      <c r="UT2" s="763"/>
      <c r="UU2" s="763"/>
      <c r="UV2" s="763"/>
      <c r="UW2" s="763"/>
      <c r="UX2" s="763"/>
      <c r="UY2" s="763"/>
      <c r="UZ2" s="763"/>
      <c r="VA2" s="763"/>
      <c r="VB2" s="763"/>
      <c r="VC2" s="763"/>
      <c r="VD2" s="763"/>
      <c r="VE2" s="763"/>
      <c r="VF2" s="763"/>
      <c r="VG2" s="763"/>
      <c r="VH2" s="763"/>
      <c r="VI2" s="763"/>
      <c r="VJ2" s="763"/>
      <c r="VK2" s="763"/>
      <c r="VL2" s="763"/>
      <c r="VM2" s="763"/>
      <c r="VN2" s="763"/>
      <c r="VO2" s="763"/>
      <c r="VP2" s="763"/>
      <c r="VQ2" s="763"/>
      <c r="VR2" s="763"/>
      <c r="VS2" s="763"/>
      <c r="VT2" s="763"/>
      <c r="VU2" s="763"/>
      <c r="VV2" s="763"/>
      <c r="VW2" s="763"/>
      <c r="VX2" s="763"/>
      <c r="VY2" s="763"/>
      <c r="VZ2" s="763"/>
      <c r="WA2" s="763"/>
      <c r="WB2" s="763"/>
      <c r="WC2" s="763"/>
      <c r="WD2" s="763"/>
      <c r="WE2" s="763"/>
      <c r="WF2" s="763"/>
      <c r="WG2" s="763"/>
      <c r="WH2" s="763"/>
      <c r="WI2" s="763"/>
      <c r="WJ2" s="763"/>
      <c r="WK2" s="763"/>
      <c r="WL2" s="763"/>
      <c r="WM2" s="763"/>
      <c r="WN2" s="763"/>
      <c r="WO2" s="763"/>
      <c r="WP2" s="763"/>
      <c r="WQ2" s="763"/>
      <c r="WR2" s="763"/>
      <c r="WS2" s="763"/>
      <c r="WT2" s="763"/>
      <c r="WU2" s="763"/>
      <c r="WV2" s="763"/>
      <c r="WW2" s="763"/>
      <c r="WX2" s="763"/>
      <c r="WY2" s="763"/>
      <c r="WZ2" s="763"/>
      <c r="XA2" s="763"/>
      <c r="XB2" s="763"/>
      <c r="XC2" s="763"/>
      <c r="XD2" s="763"/>
      <c r="XE2" s="763"/>
      <c r="XF2" s="763"/>
      <c r="XG2" s="763"/>
      <c r="XH2" s="763"/>
      <c r="XI2" s="763"/>
      <c r="XJ2" s="763"/>
      <c r="XK2" s="763"/>
      <c r="XL2" s="763"/>
      <c r="XM2" s="763"/>
      <c r="XN2" s="763"/>
      <c r="XO2" s="763"/>
      <c r="XP2" s="763"/>
      <c r="XQ2" s="763"/>
      <c r="XR2" s="763"/>
      <c r="XS2" s="763"/>
      <c r="XT2" s="763"/>
      <c r="XU2" s="763"/>
      <c r="XV2" s="763"/>
      <c r="XW2" s="763"/>
      <c r="XX2" s="763"/>
      <c r="XY2" s="763"/>
      <c r="XZ2" s="763"/>
      <c r="YA2" s="763"/>
      <c r="YB2" s="763"/>
      <c r="YC2" s="763"/>
      <c r="YD2" s="763"/>
      <c r="YE2" s="763"/>
      <c r="YF2" s="763"/>
      <c r="YG2" s="763"/>
      <c r="YH2" s="763"/>
      <c r="YI2" s="763"/>
      <c r="YJ2" s="763"/>
      <c r="YK2" s="763"/>
      <c r="YL2" s="763"/>
      <c r="YM2" s="763"/>
      <c r="YN2" s="763"/>
      <c r="YO2" s="763"/>
      <c r="YP2" s="763"/>
      <c r="YQ2" s="763"/>
      <c r="YR2" s="763"/>
      <c r="YS2" s="763"/>
      <c r="YT2" s="763"/>
      <c r="YU2" s="763"/>
      <c r="YV2" s="763"/>
      <c r="YW2" s="763"/>
      <c r="YX2" s="763"/>
      <c r="YY2" s="763"/>
      <c r="YZ2" s="763"/>
      <c r="ZA2" s="763"/>
      <c r="ZB2" s="763"/>
      <c r="ZC2" s="763"/>
      <c r="ZD2" s="763"/>
      <c r="ZE2" s="763"/>
      <c r="ZF2" s="763"/>
      <c r="ZG2" s="763"/>
      <c r="ZH2" s="763"/>
      <c r="ZI2" s="763"/>
      <c r="ZJ2" s="763"/>
      <c r="ZK2" s="763"/>
      <c r="ZL2" s="763"/>
      <c r="ZM2" s="763"/>
      <c r="ZN2" s="763"/>
      <c r="ZO2" s="763"/>
      <c r="ZP2" s="763"/>
      <c r="ZQ2" s="763"/>
      <c r="ZR2" s="763"/>
      <c r="ZS2" s="763"/>
      <c r="ZT2" s="763"/>
      <c r="ZU2" s="763"/>
      <c r="ZV2" s="763"/>
      <c r="ZW2" s="763"/>
      <c r="ZX2" s="763"/>
      <c r="ZY2" s="763"/>
      <c r="ZZ2" s="763"/>
      <c r="AAA2" s="763"/>
      <c r="AAB2" s="763"/>
      <c r="AAC2" s="763"/>
      <c r="AAD2" s="763"/>
      <c r="AAE2" s="763"/>
      <c r="AAF2" s="763"/>
      <c r="AAG2" s="763"/>
      <c r="AAH2" s="763"/>
      <c r="AAI2" s="763"/>
      <c r="AAJ2" s="763"/>
      <c r="AAK2" s="763"/>
      <c r="AAL2" s="763"/>
      <c r="AAM2" s="763"/>
      <c r="AAN2" s="763"/>
      <c r="AAO2" s="763"/>
      <c r="AAP2" s="763"/>
      <c r="AAQ2" s="763"/>
      <c r="AAR2" s="763"/>
      <c r="AAS2" s="763"/>
      <c r="AAT2" s="763"/>
      <c r="AAU2" s="763"/>
      <c r="AAV2" s="763"/>
      <c r="AAW2" s="763"/>
      <c r="AAX2" s="763"/>
      <c r="AAY2" s="763"/>
      <c r="AAZ2" s="763"/>
      <c r="ABA2" s="763"/>
      <c r="ABB2" s="763"/>
      <c r="ABC2" s="763"/>
      <c r="ABD2" s="763"/>
      <c r="ABE2" s="763"/>
      <c r="ABF2" s="763"/>
      <c r="ABG2" s="763"/>
      <c r="ABH2" s="763"/>
      <c r="ABI2" s="763"/>
      <c r="ABJ2" s="763"/>
      <c r="ABK2" s="763"/>
      <c r="ABL2" s="763"/>
      <c r="ABM2" s="763"/>
      <c r="ABN2" s="763"/>
      <c r="ABO2" s="763"/>
      <c r="ABP2" s="763"/>
      <c r="ABQ2" s="763"/>
      <c r="ABR2" s="763"/>
      <c r="ABS2" s="763"/>
      <c r="ABT2" s="763"/>
      <c r="ABU2" s="763"/>
      <c r="ABV2" s="763"/>
      <c r="ABW2" s="763"/>
      <c r="ABX2" s="763"/>
      <c r="ABY2" s="763"/>
      <c r="ABZ2" s="763"/>
      <c r="ACA2" s="763"/>
      <c r="ACB2" s="763"/>
      <c r="ACC2" s="763"/>
      <c r="ACD2" s="763"/>
      <c r="ACE2" s="763"/>
      <c r="ACF2" s="763"/>
      <c r="ACG2" s="763"/>
      <c r="ACH2" s="763"/>
      <c r="ACI2" s="763"/>
      <c r="ACJ2" s="763"/>
      <c r="ACK2" s="763"/>
      <c r="ACL2" s="763"/>
      <c r="ACM2" s="763"/>
      <c r="ACN2" s="763"/>
      <c r="ACO2" s="763"/>
      <c r="ACP2" s="763"/>
      <c r="ACQ2" s="763"/>
      <c r="ACR2" s="763"/>
      <c r="ACS2" s="763"/>
      <c r="ACT2" s="763"/>
      <c r="ACU2" s="763"/>
      <c r="ACV2" s="763"/>
      <c r="ACW2" s="763"/>
      <c r="ACX2" s="763"/>
      <c r="ACY2" s="763"/>
      <c r="ACZ2" s="763"/>
      <c r="ADA2" s="763"/>
      <c r="ADB2" s="763"/>
      <c r="ADC2" s="763"/>
      <c r="ADD2" s="763"/>
      <c r="ADE2" s="763"/>
      <c r="ADF2" s="763"/>
      <c r="ADG2" s="763"/>
      <c r="ADH2" s="763"/>
      <c r="ADI2" s="763"/>
      <c r="ADJ2" s="763"/>
      <c r="ADK2" s="763"/>
      <c r="ADL2" s="763"/>
      <c r="ADM2" s="763"/>
      <c r="ADN2" s="763"/>
      <c r="ADO2" s="763"/>
      <c r="ADP2" s="763"/>
      <c r="ADQ2" s="763"/>
      <c r="ADR2" s="763"/>
      <c r="ADS2" s="763"/>
      <c r="ADT2" s="763"/>
      <c r="ADU2" s="763"/>
      <c r="ADV2" s="763"/>
      <c r="ADW2" s="763"/>
      <c r="ADX2" s="763"/>
      <c r="ADY2" s="763"/>
      <c r="ADZ2" s="763"/>
      <c r="AEA2" s="763"/>
      <c r="AEB2" s="763"/>
      <c r="AEC2" s="763"/>
      <c r="AED2" s="763"/>
      <c r="AEE2" s="763"/>
      <c r="AEF2" s="763"/>
      <c r="AEG2" s="763"/>
      <c r="AEH2" s="763"/>
      <c r="AEI2" s="763"/>
      <c r="AEJ2" s="763"/>
      <c r="AEK2" s="763"/>
      <c r="AEL2" s="763"/>
      <c r="AEM2" s="763"/>
      <c r="AEN2" s="763"/>
      <c r="AEO2" s="763"/>
      <c r="AEP2" s="763"/>
      <c r="AEQ2" s="763"/>
      <c r="AER2" s="763"/>
      <c r="AES2" s="763"/>
      <c r="AET2" s="763"/>
      <c r="AEU2" s="763"/>
      <c r="AEV2" s="763"/>
      <c r="AEW2" s="763"/>
      <c r="AEX2" s="763"/>
      <c r="AEY2" s="763"/>
      <c r="AEZ2" s="763"/>
      <c r="AFA2" s="763"/>
      <c r="AFB2" s="763"/>
      <c r="AFC2" s="763"/>
      <c r="AFD2" s="763"/>
      <c r="AFE2" s="763"/>
      <c r="AFF2" s="763"/>
      <c r="AFG2" s="763"/>
      <c r="AFH2" s="763"/>
      <c r="AFI2" s="763"/>
      <c r="AFJ2" s="763"/>
      <c r="AFK2" s="763"/>
      <c r="AFL2" s="763"/>
      <c r="AFM2" s="763"/>
      <c r="AFN2" s="763"/>
      <c r="AFO2" s="763"/>
      <c r="AFP2" s="763"/>
      <c r="AFQ2" s="763"/>
      <c r="AFR2" s="763"/>
      <c r="AFS2" s="763"/>
      <c r="AFT2" s="763"/>
      <c r="AFU2" s="763"/>
      <c r="AFV2" s="763"/>
      <c r="AFW2" s="763"/>
      <c r="AFX2" s="763"/>
      <c r="AFY2" s="763"/>
      <c r="AFZ2" s="763"/>
      <c r="AGA2" s="763"/>
      <c r="AGB2" s="763"/>
      <c r="AGC2" s="763"/>
      <c r="AGD2" s="763"/>
      <c r="AGE2" s="763"/>
      <c r="AGF2" s="763"/>
      <c r="AGG2" s="763"/>
      <c r="AGH2" s="763"/>
      <c r="AGI2" s="763"/>
      <c r="AGJ2" s="763"/>
      <c r="AGK2" s="763"/>
      <c r="AGL2" s="763"/>
      <c r="AGM2" s="763"/>
      <c r="AGN2" s="763"/>
      <c r="AGO2" s="763"/>
      <c r="AGP2" s="763"/>
      <c r="AGQ2" s="763"/>
      <c r="AGR2" s="763"/>
      <c r="AGS2" s="763"/>
      <c r="AGT2" s="763"/>
      <c r="AGU2" s="763"/>
      <c r="AGV2" s="763"/>
      <c r="AGW2" s="763"/>
      <c r="AGX2" s="763"/>
      <c r="AGY2" s="763"/>
      <c r="AGZ2" s="763"/>
      <c r="AHA2" s="763"/>
      <c r="AHB2" s="763"/>
      <c r="AHC2" s="763"/>
      <c r="AHD2" s="763"/>
      <c r="AHE2" s="763"/>
      <c r="AHF2" s="763"/>
      <c r="AHG2" s="763"/>
      <c r="AHH2" s="763"/>
      <c r="AHI2" s="763"/>
      <c r="AHJ2" s="763"/>
      <c r="AHK2" s="763"/>
      <c r="AHL2" s="763"/>
      <c r="AHM2" s="763"/>
      <c r="AHN2" s="763"/>
      <c r="AHO2" s="763"/>
      <c r="AHP2" s="763"/>
      <c r="AHQ2" s="763"/>
      <c r="AHR2" s="763"/>
      <c r="AHS2" s="763"/>
      <c r="AHT2" s="763"/>
      <c r="AHU2" s="763"/>
      <c r="AHV2" s="763"/>
      <c r="AHW2" s="763"/>
      <c r="AHX2" s="763"/>
      <c r="AHY2" s="763"/>
      <c r="AHZ2" s="763"/>
      <c r="AIA2" s="763"/>
      <c r="AIB2" s="763"/>
      <c r="AIC2" s="763"/>
      <c r="AID2" s="763"/>
      <c r="AIE2" s="763"/>
      <c r="AIF2" s="763"/>
      <c r="AIG2" s="763"/>
      <c r="AIH2" s="763"/>
      <c r="AII2" s="763"/>
      <c r="AIJ2" s="763"/>
      <c r="AIK2" s="763"/>
      <c r="AIL2" s="763"/>
      <c r="AIM2" s="763"/>
      <c r="AIN2" s="763"/>
      <c r="AIO2" s="763"/>
      <c r="AIP2" s="763"/>
      <c r="AIQ2" s="763"/>
      <c r="AIR2" s="763"/>
      <c r="AIS2" s="763"/>
      <c r="AIT2" s="763"/>
      <c r="AIU2" s="763"/>
      <c r="AIV2" s="763"/>
      <c r="AIW2" s="763"/>
      <c r="AIX2" s="763"/>
      <c r="AIY2" s="763"/>
      <c r="AIZ2" s="763"/>
      <c r="AJA2" s="763"/>
      <c r="AJB2" s="763"/>
      <c r="AJC2" s="763"/>
      <c r="AJD2" s="763"/>
      <c r="AJE2" s="763"/>
      <c r="AJF2" s="763"/>
      <c r="AJG2" s="763"/>
      <c r="AJH2" s="763"/>
      <c r="AJI2" s="763"/>
      <c r="AJJ2" s="763"/>
      <c r="AJK2" s="763"/>
      <c r="AJL2" s="763"/>
      <c r="AJM2" s="763"/>
      <c r="AJN2" s="763"/>
      <c r="AJO2" s="763"/>
      <c r="AJP2" s="763"/>
      <c r="AJQ2" s="763"/>
      <c r="AJR2" s="763"/>
      <c r="AJS2" s="763"/>
      <c r="AJT2" s="763"/>
      <c r="AJU2" s="763"/>
      <c r="AJV2" s="763"/>
      <c r="AJW2" s="763"/>
      <c r="AJX2" s="763"/>
      <c r="AJY2" s="763"/>
      <c r="AJZ2" s="763"/>
      <c r="AKA2" s="763"/>
      <c r="AKB2" s="763"/>
      <c r="AKC2" s="763"/>
      <c r="AKD2" s="763"/>
      <c r="AKE2" s="763"/>
      <c r="AKF2" s="763"/>
      <c r="AKG2" s="763"/>
      <c r="AKH2" s="763"/>
      <c r="AKI2" s="763"/>
      <c r="AKJ2" s="763"/>
      <c r="AKK2" s="763"/>
      <c r="AKL2" s="763"/>
      <c r="AKM2" s="763"/>
      <c r="AKN2" s="763"/>
      <c r="AKO2" s="763"/>
      <c r="AKP2" s="763"/>
      <c r="AKQ2" s="763"/>
      <c r="AKR2" s="763"/>
      <c r="AKS2" s="763"/>
      <c r="AKT2" s="763"/>
      <c r="AKU2" s="763"/>
      <c r="AKV2" s="763"/>
      <c r="AKW2" s="763"/>
      <c r="AKX2" s="763"/>
      <c r="AKY2" s="763"/>
      <c r="AKZ2" s="763"/>
      <c r="ALA2" s="763"/>
      <c r="ALB2" s="763"/>
      <c r="ALC2" s="763"/>
      <c r="ALD2" s="763"/>
      <c r="ALE2" s="763"/>
      <c r="ALF2" s="763"/>
      <c r="ALG2" s="763"/>
      <c r="ALH2" s="763"/>
      <c r="ALI2" s="763"/>
      <c r="ALJ2" s="763"/>
      <c r="ALK2" s="763"/>
      <c r="ALL2" s="763"/>
      <c r="ALM2" s="763"/>
      <c r="ALN2" s="763"/>
      <c r="ALO2" s="763"/>
      <c r="ALP2" s="763"/>
      <c r="ALQ2" s="763"/>
      <c r="ALR2" s="763"/>
      <c r="ALS2" s="763"/>
      <c r="ALT2" s="763"/>
      <c r="ALU2" s="763"/>
      <c r="ALV2" s="763"/>
      <c r="ALW2" s="763"/>
      <c r="ALX2" s="763"/>
      <c r="ALY2" s="763"/>
      <c r="ALZ2" s="763"/>
      <c r="AMA2" s="763"/>
      <c r="AMB2" s="763"/>
      <c r="AMC2" s="763"/>
      <c r="AMD2" s="763"/>
      <c r="AME2" s="763"/>
      <c r="AMF2" s="763"/>
      <c r="AMG2" s="763"/>
      <c r="AMH2" s="763"/>
      <c r="AMI2" s="763"/>
      <c r="AMJ2" s="763"/>
      <c r="AMK2" s="763"/>
      <c r="AML2" s="763"/>
      <c r="AMM2" s="763"/>
      <c r="AMN2" s="763"/>
      <c r="AMO2" s="763"/>
      <c r="AMP2" s="763"/>
      <c r="AMQ2" s="763"/>
      <c r="AMR2" s="763"/>
      <c r="AMS2" s="763"/>
      <c r="AMT2" s="763"/>
      <c r="AMU2" s="763"/>
      <c r="AMV2" s="763"/>
      <c r="AMW2" s="763"/>
      <c r="AMX2" s="763"/>
      <c r="AMY2" s="763"/>
      <c r="AMZ2" s="763"/>
      <c r="ANA2" s="763"/>
      <c r="ANB2" s="763"/>
      <c r="ANC2" s="763"/>
      <c r="AND2" s="763"/>
      <c r="ANE2" s="763"/>
      <c r="ANF2" s="763"/>
      <c r="ANG2" s="763"/>
      <c r="ANH2" s="763"/>
      <c r="ANI2" s="763"/>
      <c r="ANJ2" s="763"/>
      <c r="ANK2" s="763"/>
      <c r="ANL2" s="763"/>
      <c r="ANM2" s="763"/>
      <c r="ANN2" s="763"/>
      <c r="ANO2" s="763"/>
      <c r="ANP2" s="763"/>
      <c r="ANQ2" s="763"/>
      <c r="ANR2" s="763"/>
      <c r="ANS2" s="763"/>
      <c r="ANT2" s="763"/>
      <c r="ANU2" s="763"/>
      <c r="ANV2" s="763"/>
      <c r="ANW2" s="763"/>
      <c r="ANX2" s="763"/>
      <c r="ANY2" s="763"/>
      <c r="ANZ2" s="763"/>
      <c r="AOA2" s="763"/>
      <c r="AOB2" s="763"/>
      <c r="AOC2" s="763"/>
      <c r="AOD2" s="763"/>
      <c r="AOE2" s="763"/>
      <c r="AOF2" s="763"/>
      <c r="AOG2" s="763"/>
      <c r="AOH2" s="763"/>
      <c r="AOI2" s="763"/>
      <c r="AOJ2" s="763"/>
      <c r="AOK2" s="763"/>
      <c r="AOL2" s="763"/>
      <c r="AOM2" s="763"/>
      <c r="AON2" s="763"/>
      <c r="AOO2" s="763"/>
      <c r="AOP2" s="763"/>
      <c r="AOQ2" s="763"/>
      <c r="AOR2" s="763"/>
      <c r="AOS2" s="763"/>
      <c r="AOT2" s="763"/>
      <c r="AOU2" s="763"/>
      <c r="AOV2" s="763"/>
      <c r="AOW2" s="763"/>
      <c r="AOX2" s="763"/>
      <c r="AOY2" s="763"/>
      <c r="AOZ2" s="763"/>
      <c r="APA2" s="763"/>
      <c r="APB2" s="763"/>
      <c r="APC2" s="763"/>
      <c r="APD2" s="763"/>
      <c r="APE2" s="763"/>
      <c r="APF2" s="763"/>
      <c r="APG2" s="763"/>
      <c r="APH2" s="763"/>
      <c r="API2" s="763"/>
      <c r="APJ2" s="763"/>
      <c r="APK2" s="763"/>
      <c r="APL2" s="763"/>
      <c r="APM2" s="763"/>
      <c r="APN2" s="763"/>
      <c r="APO2" s="763"/>
      <c r="APP2" s="763"/>
      <c r="APQ2" s="763"/>
      <c r="APR2" s="763"/>
      <c r="APS2" s="763"/>
      <c r="APT2" s="763"/>
      <c r="APU2" s="763"/>
      <c r="APV2" s="763"/>
      <c r="APW2" s="763"/>
      <c r="APX2" s="763"/>
      <c r="APY2" s="763"/>
      <c r="APZ2" s="763"/>
      <c r="AQA2" s="763"/>
      <c r="AQB2" s="763"/>
      <c r="AQC2" s="763"/>
      <c r="AQD2" s="763"/>
      <c r="AQE2" s="763"/>
      <c r="AQF2" s="763"/>
      <c r="AQG2" s="763"/>
      <c r="AQH2" s="763"/>
      <c r="AQI2" s="763"/>
      <c r="AQJ2" s="763"/>
      <c r="AQK2" s="763"/>
      <c r="AQL2" s="763"/>
      <c r="AQM2" s="763"/>
      <c r="AQN2" s="763"/>
      <c r="AQO2" s="763"/>
      <c r="AQP2" s="763"/>
      <c r="AQQ2" s="763"/>
      <c r="AQR2" s="763"/>
      <c r="AQS2" s="763"/>
      <c r="AQT2" s="763"/>
      <c r="AQU2" s="763"/>
      <c r="AQV2" s="763"/>
      <c r="AQW2" s="763"/>
      <c r="AQX2" s="763"/>
      <c r="AQY2" s="763"/>
      <c r="AQZ2" s="763"/>
      <c r="ARA2" s="763"/>
      <c r="ARB2" s="763"/>
      <c r="ARC2" s="763"/>
      <c r="ARD2" s="763"/>
      <c r="ARE2" s="763"/>
      <c r="ARF2" s="763"/>
      <c r="ARG2" s="763"/>
      <c r="ARH2" s="763"/>
      <c r="ARI2" s="763"/>
      <c r="ARJ2" s="763"/>
      <c r="ARK2" s="763"/>
      <c r="ARL2" s="763"/>
      <c r="ARM2" s="763"/>
      <c r="ARN2" s="763"/>
      <c r="ARO2" s="763"/>
      <c r="ARP2" s="763"/>
      <c r="ARQ2" s="763"/>
      <c r="ARR2" s="763"/>
      <c r="ARS2" s="763"/>
      <c r="ART2" s="763"/>
      <c r="ARU2" s="763"/>
      <c r="ARV2" s="763"/>
      <c r="ARW2" s="763"/>
      <c r="ARX2" s="763"/>
      <c r="ARY2" s="763"/>
      <c r="ARZ2" s="763"/>
      <c r="ASA2" s="763"/>
      <c r="ASB2" s="763"/>
      <c r="ASC2" s="763"/>
      <c r="ASD2" s="763"/>
      <c r="ASE2" s="763"/>
      <c r="ASF2" s="763"/>
      <c r="ASG2" s="763"/>
      <c r="ASH2" s="763"/>
      <c r="ASI2" s="763"/>
      <c r="ASJ2" s="763"/>
      <c r="ASK2" s="763"/>
      <c r="ASL2" s="763"/>
      <c r="ASM2" s="763"/>
      <c r="ASN2" s="763"/>
      <c r="ASO2" s="763"/>
      <c r="ASP2" s="763"/>
      <c r="ASQ2" s="763"/>
      <c r="ASR2" s="763"/>
      <c r="ASS2" s="763"/>
      <c r="AST2" s="763"/>
      <c r="ASU2" s="763"/>
      <c r="ASV2" s="763"/>
      <c r="ASW2" s="763"/>
      <c r="ASX2" s="763"/>
      <c r="ASY2" s="763"/>
      <c r="ASZ2" s="763"/>
      <c r="ATA2" s="763"/>
      <c r="ATB2" s="763"/>
      <c r="ATC2" s="763"/>
      <c r="ATD2" s="763"/>
      <c r="ATE2" s="763"/>
      <c r="ATF2" s="763"/>
      <c r="ATG2" s="763"/>
      <c r="ATH2" s="763"/>
      <c r="ATI2" s="763"/>
      <c r="ATJ2" s="763"/>
      <c r="ATK2" s="763"/>
      <c r="ATL2" s="763"/>
      <c r="ATM2" s="763"/>
      <c r="ATN2" s="763"/>
      <c r="ATO2" s="763"/>
      <c r="ATP2" s="763"/>
      <c r="ATQ2" s="763"/>
      <c r="ATR2" s="763"/>
      <c r="ATS2" s="763"/>
      <c r="ATT2" s="763"/>
      <c r="ATU2" s="763"/>
      <c r="ATV2" s="763"/>
      <c r="ATW2" s="763"/>
      <c r="ATX2" s="763"/>
      <c r="ATY2" s="763"/>
      <c r="ATZ2" s="763"/>
      <c r="AUA2" s="763"/>
      <c r="AUB2" s="763"/>
      <c r="AUC2" s="763"/>
      <c r="AUD2" s="763"/>
      <c r="AUE2" s="763"/>
      <c r="AUF2" s="763"/>
      <c r="AUG2" s="763"/>
      <c r="AUH2" s="763"/>
      <c r="AUI2" s="763"/>
      <c r="AUJ2" s="763"/>
      <c r="AUK2" s="763"/>
      <c r="AUL2" s="763"/>
      <c r="AUM2" s="763"/>
      <c r="AUN2" s="763"/>
      <c r="AUO2" s="763"/>
      <c r="AUP2" s="763"/>
      <c r="AUQ2" s="763"/>
      <c r="AUR2" s="763"/>
      <c r="AUS2" s="763"/>
      <c r="AUT2" s="763"/>
      <c r="AUU2" s="763"/>
      <c r="AUV2" s="763"/>
      <c r="AUW2" s="763"/>
      <c r="AUX2" s="763"/>
      <c r="AUY2" s="763"/>
      <c r="AUZ2" s="763"/>
      <c r="AVA2" s="763"/>
      <c r="AVB2" s="763"/>
      <c r="AVC2" s="763"/>
      <c r="AVD2" s="763"/>
      <c r="AVE2" s="763"/>
      <c r="AVF2" s="763"/>
      <c r="AVG2" s="763"/>
      <c r="AVH2" s="763"/>
      <c r="AVI2" s="763"/>
      <c r="AVJ2" s="763"/>
      <c r="AVK2" s="763"/>
      <c r="AVL2" s="763"/>
      <c r="AVM2" s="763"/>
      <c r="AVN2" s="763"/>
      <c r="AVO2" s="763"/>
      <c r="AVP2" s="763"/>
      <c r="AVQ2" s="763"/>
      <c r="AVR2" s="763"/>
      <c r="AVS2" s="763"/>
      <c r="AVT2" s="763"/>
      <c r="AVU2" s="763"/>
      <c r="AVV2" s="763"/>
      <c r="AVW2" s="763"/>
      <c r="AVX2" s="763"/>
      <c r="AVY2" s="763"/>
      <c r="AVZ2" s="763"/>
      <c r="AWA2" s="763"/>
      <c r="AWB2" s="763"/>
      <c r="AWC2" s="763"/>
      <c r="AWD2" s="763"/>
      <c r="AWE2" s="763"/>
      <c r="AWF2" s="763"/>
      <c r="AWG2" s="763"/>
      <c r="AWH2" s="763"/>
      <c r="AWI2" s="763"/>
      <c r="AWJ2" s="763"/>
      <c r="AWK2" s="763"/>
      <c r="AWL2" s="763"/>
      <c r="AWM2" s="763"/>
      <c r="AWN2" s="763"/>
      <c r="AWO2" s="763"/>
      <c r="AWP2" s="763"/>
      <c r="AWQ2" s="763"/>
      <c r="AWR2" s="763"/>
      <c r="AWS2" s="763"/>
      <c r="AWT2" s="763"/>
      <c r="AWU2" s="763"/>
      <c r="AWV2" s="763"/>
      <c r="AWW2" s="763"/>
      <c r="AWX2" s="763"/>
      <c r="AWY2" s="763"/>
      <c r="AWZ2" s="763"/>
      <c r="AXA2" s="763"/>
      <c r="AXB2" s="763"/>
      <c r="AXC2" s="763"/>
      <c r="AXD2" s="763"/>
      <c r="AXE2" s="763"/>
      <c r="AXF2" s="763"/>
      <c r="AXG2" s="763"/>
      <c r="AXH2" s="763"/>
      <c r="AXI2" s="763"/>
      <c r="AXJ2" s="763"/>
      <c r="AXK2" s="763"/>
      <c r="AXL2" s="763"/>
      <c r="AXM2" s="763"/>
      <c r="AXN2" s="763"/>
      <c r="AXO2" s="763"/>
      <c r="AXP2" s="763"/>
      <c r="AXQ2" s="763"/>
      <c r="AXR2" s="763"/>
      <c r="AXS2" s="763"/>
      <c r="AXT2" s="763"/>
      <c r="AXU2" s="763"/>
      <c r="AXV2" s="763"/>
      <c r="AXW2" s="763"/>
      <c r="AXX2" s="763"/>
      <c r="AXY2" s="763"/>
      <c r="AXZ2" s="763"/>
      <c r="AYA2" s="763"/>
      <c r="AYB2" s="763"/>
      <c r="AYC2" s="763"/>
      <c r="AYD2" s="763"/>
      <c r="AYE2" s="763"/>
      <c r="AYF2" s="763"/>
      <c r="AYG2" s="763"/>
      <c r="AYH2" s="763"/>
      <c r="AYI2" s="763"/>
      <c r="AYJ2" s="763"/>
      <c r="AYK2" s="763"/>
      <c r="AYL2" s="763"/>
      <c r="AYM2" s="763"/>
      <c r="AYN2" s="763"/>
      <c r="AYO2" s="763"/>
      <c r="AYP2" s="763"/>
      <c r="AYQ2" s="763"/>
      <c r="AYR2" s="763"/>
      <c r="AYS2" s="763"/>
      <c r="AYT2" s="763"/>
      <c r="AYU2" s="763"/>
      <c r="AYV2" s="763"/>
      <c r="AYW2" s="763"/>
      <c r="AYX2" s="763"/>
      <c r="AYY2" s="763"/>
      <c r="AYZ2" s="763"/>
      <c r="AZA2" s="763"/>
      <c r="AZB2" s="763"/>
      <c r="AZC2" s="763"/>
      <c r="AZD2" s="763"/>
      <c r="AZE2" s="763"/>
      <c r="AZF2" s="763"/>
      <c r="AZG2" s="763"/>
      <c r="AZH2" s="763"/>
      <c r="AZI2" s="763"/>
      <c r="AZJ2" s="763"/>
      <c r="AZK2" s="763"/>
      <c r="AZL2" s="763"/>
      <c r="AZM2" s="763"/>
      <c r="AZN2" s="763"/>
      <c r="AZO2" s="763"/>
      <c r="AZP2" s="763"/>
      <c r="AZQ2" s="763"/>
      <c r="AZR2" s="763"/>
      <c r="AZS2" s="763"/>
      <c r="AZT2" s="763"/>
      <c r="AZU2" s="763"/>
      <c r="AZV2" s="763"/>
      <c r="AZW2" s="763"/>
      <c r="AZX2" s="763"/>
      <c r="AZY2" s="763"/>
      <c r="AZZ2" s="763"/>
      <c r="BAA2" s="763"/>
      <c r="BAB2" s="763"/>
      <c r="BAC2" s="763"/>
      <c r="BAD2" s="763"/>
      <c r="BAE2" s="763"/>
      <c r="BAF2" s="763"/>
      <c r="BAG2" s="763"/>
      <c r="BAH2" s="763"/>
      <c r="BAI2" s="763"/>
      <c r="BAJ2" s="763"/>
      <c r="BAK2" s="763"/>
      <c r="BAL2" s="763"/>
      <c r="BAM2" s="763"/>
      <c r="BAN2" s="763"/>
      <c r="BAO2" s="763"/>
      <c r="BAP2" s="763"/>
      <c r="BAQ2" s="763"/>
      <c r="BAR2" s="763"/>
      <c r="BAS2" s="763"/>
      <c r="BAT2" s="763"/>
      <c r="BAU2" s="763"/>
      <c r="BAV2" s="763"/>
      <c r="BAW2" s="763"/>
      <c r="BAX2" s="763"/>
      <c r="BAY2" s="763"/>
      <c r="BAZ2" s="763"/>
      <c r="BBA2" s="763"/>
      <c r="BBB2" s="763"/>
      <c r="BBC2" s="763"/>
      <c r="BBD2" s="763"/>
      <c r="BBE2" s="763"/>
      <c r="BBF2" s="763"/>
      <c r="BBG2" s="763"/>
      <c r="BBH2" s="763"/>
      <c r="BBI2" s="763"/>
      <c r="BBJ2" s="763"/>
      <c r="BBK2" s="763"/>
      <c r="BBL2" s="763"/>
      <c r="BBM2" s="763"/>
      <c r="BBN2" s="763"/>
      <c r="BBO2" s="763"/>
      <c r="BBP2" s="763"/>
      <c r="BBQ2" s="763"/>
      <c r="BBR2" s="763"/>
      <c r="BBS2" s="763"/>
      <c r="BBT2" s="763"/>
      <c r="BBU2" s="763"/>
      <c r="BBV2" s="763"/>
      <c r="BBW2" s="763"/>
      <c r="BBX2" s="763"/>
      <c r="BBY2" s="763"/>
      <c r="BBZ2" s="763"/>
      <c r="BCA2" s="763"/>
      <c r="BCB2" s="763"/>
      <c r="BCC2" s="763"/>
      <c r="BCD2" s="763"/>
      <c r="BCE2" s="763"/>
      <c r="BCF2" s="763"/>
      <c r="BCG2" s="763"/>
      <c r="BCH2" s="763"/>
      <c r="BCI2" s="763"/>
      <c r="BCJ2" s="763"/>
      <c r="BCK2" s="763"/>
      <c r="BCL2" s="763"/>
      <c r="BCM2" s="763"/>
      <c r="BCN2" s="763"/>
      <c r="BCO2" s="763"/>
      <c r="BCP2" s="763"/>
      <c r="BCQ2" s="763"/>
      <c r="BCR2" s="763"/>
      <c r="BCS2" s="763"/>
      <c r="BCT2" s="763"/>
      <c r="BCU2" s="763"/>
      <c r="BCV2" s="763"/>
      <c r="BCW2" s="763"/>
      <c r="BCX2" s="763"/>
      <c r="BCY2" s="763"/>
      <c r="BCZ2" s="763"/>
      <c r="BDA2" s="763"/>
      <c r="BDB2" s="763"/>
      <c r="BDC2" s="763"/>
      <c r="BDD2" s="763"/>
      <c r="BDE2" s="763"/>
      <c r="BDF2" s="763"/>
      <c r="BDG2" s="763"/>
      <c r="BDH2" s="763"/>
      <c r="BDI2" s="763"/>
      <c r="BDJ2" s="763"/>
      <c r="BDK2" s="763"/>
      <c r="BDL2" s="763"/>
      <c r="BDM2" s="763"/>
      <c r="BDN2" s="763"/>
      <c r="BDO2" s="763"/>
      <c r="BDP2" s="763"/>
      <c r="BDQ2" s="763"/>
      <c r="BDR2" s="763"/>
      <c r="BDS2" s="763"/>
      <c r="BDT2" s="763"/>
      <c r="BDU2" s="763"/>
      <c r="BDV2" s="763"/>
      <c r="BDW2" s="763"/>
      <c r="BDX2" s="763"/>
      <c r="BDY2" s="763"/>
      <c r="BDZ2" s="763"/>
      <c r="BEA2" s="763"/>
      <c r="BEB2" s="763"/>
      <c r="BEC2" s="763"/>
      <c r="BED2" s="763"/>
      <c r="BEE2" s="763"/>
      <c r="BEF2" s="763"/>
      <c r="BEG2" s="763"/>
      <c r="BEH2" s="763"/>
      <c r="BEI2" s="763"/>
      <c r="BEJ2" s="763"/>
      <c r="BEK2" s="763"/>
      <c r="BEL2" s="763"/>
      <c r="BEM2" s="763"/>
      <c r="BEN2" s="763"/>
      <c r="BEO2" s="763"/>
      <c r="BEP2" s="763"/>
      <c r="BEQ2" s="763"/>
      <c r="BER2" s="763"/>
      <c r="BES2" s="763"/>
      <c r="BET2" s="763"/>
      <c r="BEU2" s="763"/>
      <c r="BEV2" s="763"/>
      <c r="BEW2" s="763"/>
      <c r="BEX2" s="763"/>
      <c r="BEY2" s="763"/>
      <c r="BEZ2" s="763"/>
      <c r="BFA2" s="763"/>
      <c r="BFB2" s="763"/>
      <c r="BFC2" s="763"/>
      <c r="BFD2" s="763"/>
      <c r="BFE2" s="763"/>
      <c r="BFF2" s="763"/>
      <c r="BFG2" s="763"/>
      <c r="BFH2" s="763"/>
      <c r="BFI2" s="763"/>
      <c r="BFJ2" s="763"/>
      <c r="BFK2" s="763"/>
      <c r="BFL2" s="763"/>
      <c r="BFM2" s="763"/>
      <c r="BFN2" s="763"/>
      <c r="BFO2" s="763"/>
      <c r="BFP2" s="763"/>
      <c r="BFQ2" s="763"/>
      <c r="BFR2" s="763"/>
      <c r="BFS2" s="763"/>
      <c r="BFT2" s="763"/>
      <c r="BFU2" s="763"/>
      <c r="BFV2" s="763"/>
      <c r="BFW2" s="763"/>
      <c r="BFX2" s="763"/>
      <c r="BFY2" s="763"/>
      <c r="BFZ2" s="763"/>
      <c r="BGA2" s="763"/>
      <c r="BGB2" s="763"/>
      <c r="BGC2" s="763"/>
      <c r="BGD2" s="763"/>
      <c r="BGE2" s="763"/>
      <c r="BGF2" s="763"/>
      <c r="BGG2" s="763"/>
      <c r="BGH2" s="763"/>
      <c r="BGI2" s="763"/>
      <c r="BGJ2" s="763"/>
      <c r="BGK2" s="763"/>
      <c r="BGL2" s="763"/>
      <c r="BGM2" s="763"/>
      <c r="BGN2" s="763"/>
      <c r="BGO2" s="763"/>
      <c r="BGP2" s="763"/>
      <c r="BGQ2" s="763"/>
      <c r="BGR2" s="763"/>
      <c r="BGS2" s="763"/>
      <c r="BGT2" s="763"/>
      <c r="BGU2" s="763"/>
      <c r="BGV2" s="763"/>
      <c r="BGW2" s="763"/>
      <c r="BGX2" s="763"/>
      <c r="BGY2" s="763"/>
      <c r="BGZ2" s="763"/>
      <c r="BHA2" s="763"/>
      <c r="BHB2" s="763"/>
      <c r="BHC2" s="763"/>
      <c r="BHD2" s="763"/>
      <c r="BHE2" s="763"/>
      <c r="BHF2" s="763"/>
      <c r="BHG2" s="763"/>
      <c r="BHH2" s="763"/>
      <c r="BHI2" s="763"/>
      <c r="BHJ2" s="763"/>
      <c r="BHK2" s="763"/>
      <c r="BHL2" s="763"/>
      <c r="BHM2" s="763"/>
      <c r="BHN2" s="763"/>
      <c r="BHO2" s="763"/>
      <c r="BHP2" s="763"/>
      <c r="BHQ2" s="763"/>
      <c r="BHR2" s="763"/>
      <c r="BHS2" s="763"/>
      <c r="BHT2" s="763"/>
      <c r="BHU2" s="763"/>
      <c r="BHV2" s="763"/>
      <c r="BHW2" s="763"/>
      <c r="BHX2" s="763"/>
      <c r="BHY2" s="763"/>
      <c r="BHZ2" s="763"/>
      <c r="BIA2" s="763"/>
      <c r="BIB2" s="763"/>
      <c r="BIC2" s="763"/>
      <c r="BID2" s="763"/>
      <c r="BIE2" s="763"/>
      <c r="BIF2" s="763"/>
      <c r="BIG2" s="763"/>
      <c r="BIH2" s="763"/>
      <c r="BII2" s="763"/>
      <c r="BIJ2" s="763"/>
      <c r="BIK2" s="763"/>
      <c r="BIL2" s="763"/>
      <c r="BIM2" s="763"/>
      <c r="BIN2" s="763"/>
      <c r="BIO2" s="763"/>
      <c r="BIP2" s="763"/>
      <c r="BIQ2" s="763"/>
      <c r="BIR2" s="763"/>
      <c r="BIS2" s="763"/>
      <c r="BIT2" s="763"/>
      <c r="BIU2" s="763"/>
      <c r="BIV2" s="763"/>
      <c r="BIW2" s="763"/>
      <c r="BIX2" s="763"/>
      <c r="BIY2" s="763"/>
      <c r="BIZ2" s="763"/>
      <c r="BJA2" s="763"/>
      <c r="BJB2" s="763"/>
      <c r="BJC2" s="763"/>
      <c r="BJD2" s="763"/>
      <c r="BJE2" s="763"/>
      <c r="BJF2" s="763"/>
      <c r="BJG2" s="763"/>
      <c r="BJH2" s="763"/>
      <c r="BJI2" s="763"/>
      <c r="BJJ2" s="763"/>
      <c r="BJK2" s="763"/>
      <c r="BJL2" s="763"/>
      <c r="BJM2" s="763"/>
      <c r="BJN2" s="763"/>
      <c r="BJO2" s="763"/>
      <c r="BJP2" s="763"/>
      <c r="BJQ2" s="763"/>
      <c r="BJR2" s="763"/>
      <c r="BJS2" s="763"/>
      <c r="BJT2" s="763"/>
      <c r="BJU2" s="763"/>
      <c r="BJV2" s="763"/>
      <c r="BJW2" s="763"/>
      <c r="BJX2" s="763"/>
      <c r="BJY2" s="763"/>
      <c r="BJZ2" s="763"/>
      <c r="BKA2" s="763"/>
      <c r="BKB2" s="763"/>
      <c r="BKC2" s="763"/>
      <c r="BKD2" s="763"/>
      <c r="BKE2" s="763"/>
      <c r="BKF2" s="763"/>
      <c r="BKG2" s="763"/>
      <c r="BKH2" s="763"/>
      <c r="BKI2" s="763"/>
      <c r="BKJ2" s="763"/>
      <c r="BKK2" s="763"/>
      <c r="BKL2" s="763"/>
      <c r="BKM2" s="763"/>
      <c r="BKN2" s="763"/>
      <c r="BKO2" s="763"/>
      <c r="BKP2" s="763"/>
      <c r="BKQ2" s="763"/>
      <c r="BKR2" s="763"/>
      <c r="BKS2" s="763"/>
      <c r="BKT2" s="763"/>
      <c r="BKU2" s="763"/>
      <c r="BKV2" s="763"/>
      <c r="BKW2" s="763"/>
      <c r="BKX2" s="763"/>
      <c r="BKY2" s="763"/>
      <c r="BKZ2" s="763"/>
      <c r="BLA2" s="763"/>
      <c r="BLB2" s="763"/>
      <c r="BLC2" s="763"/>
      <c r="BLD2" s="763"/>
      <c r="BLE2" s="763"/>
      <c r="BLF2" s="763"/>
      <c r="BLG2" s="763"/>
      <c r="BLH2" s="763"/>
      <c r="BLI2" s="763"/>
      <c r="BLJ2" s="763"/>
      <c r="BLK2" s="763"/>
      <c r="BLL2" s="763"/>
      <c r="BLM2" s="763"/>
      <c r="BLN2" s="763"/>
      <c r="BLO2" s="763"/>
      <c r="BLP2" s="763"/>
      <c r="BLQ2" s="763"/>
      <c r="BLR2" s="763"/>
      <c r="BLS2" s="763"/>
      <c r="BLT2" s="763"/>
      <c r="BLU2" s="763"/>
      <c r="BLV2" s="763"/>
      <c r="BLW2" s="763"/>
      <c r="BLX2" s="763"/>
      <c r="BLY2" s="763"/>
      <c r="BLZ2" s="763"/>
      <c r="BMA2" s="763"/>
      <c r="BMB2" s="763"/>
      <c r="BMC2" s="763"/>
      <c r="BMD2" s="763"/>
      <c r="BME2" s="763"/>
      <c r="BMF2" s="763"/>
      <c r="BMG2" s="763"/>
      <c r="BMH2" s="763"/>
      <c r="BMI2" s="763"/>
      <c r="BMJ2" s="763"/>
      <c r="BMK2" s="763"/>
      <c r="BML2" s="763"/>
      <c r="BMM2" s="763"/>
      <c r="BMN2" s="763"/>
      <c r="BMO2" s="763"/>
      <c r="BMP2" s="763"/>
      <c r="BMQ2" s="763"/>
      <c r="BMR2" s="763"/>
      <c r="BMS2" s="763"/>
      <c r="BMT2" s="763"/>
      <c r="BMU2" s="763"/>
      <c r="BMV2" s="763"/>
      <c r="BMW2" s="763"/>
      <c r="BMX2" s="763"/>
      <c r="BMY2" s="763"/>
      <c r="BMZ2" s="763"/>
      <c r="BNA2" s="763"/>
      <c r="BNB2" s="763"/>
      <c r="BNC2" s="763"/>
      <c r="BND2" s="763"/>
      <c r="BNE2" s="763"/>
      <c r="BNF2" s="763"/>
      <c r="BNG2" s="763"/>
      <c r="BNH2" s="763"/>
      <c r="BNI2" s="763"/>
      <c r="BNJ2" s="763"/>
      <c r="BNK2" s="763"/>
      <c r="BNL2" s="763"/>
      <c r="BNM2" s="763"/>
      <c r="BNN2" s="763"/>
      <c r="BNO2" s="763"/>
      <c r="BNP2" s="763"/>
      <c r="BNQ2" s="763"/>
      <c r="BNR2" s="763"/>
      <c r="BNS2" s="763"/>
      <c r="BNT2" s="763"/>
      <c r="BNU2" s="763"/>
      <c r="BNV2" s="763"/>
      <c r="BNW2" s="763"/>
      <c r="BNX2" s="763"/>
      <c r="BNY2" s="763"/>
      <c r="BNZ2" s="763"/>
      <c r="BOA2" s="763"/>
      <c r="BOB2" s="763"/>
      <c r="BOC2" s="763"/>
      <c r="BOD2" s="763"/>
      <c r="BOE2" s="763"/>
      <c r="BOF2" s="763"/>
      <c r="BOG2" s="763"/>
      <c r="BOH2" s="763"/>
      <c r="BOI2" s="763"/>
      <c r="BOJ2" s="763"/>
      <c r="BOK2" s="763"/>
      <c r="BOL2" s="763"/>
      <c r="BOM2" s="763"/>
      <c r="BON2" s="763"/>
      <c r="BOO2" s="763"/>
      <c r="BOP2" s="763"/>
      <c r="BOQ2" s="763"/>
      <c r="BOR2" s="763"/>
      <c r="BOS2" s="763"/>
      <c r="BOT2" s="763"/>
      <c r="BOU2" s="763"/>
      <c r="BOV2" s="763"/>
      <c r="BOW2" s="763"/>
      <c r="BOX2" s="763"/>
      <c r="BOY2" s="763"/>
      <c r="BOZ2" s="763"/>
      <c r="BPA2" s="763"/>
      <c r="BPB2" s="763"/>
      <c r="BPC2" s="763"/>
      <c r="BPD2" s="763"/>
      <c r="BPE2" s="763"/>
      <c r="BPF2" s="763"/>
      <c r="BPG2" s="763"/>
      <c r="BPH2" s="763"/>
      <c r="BPI2" s="763"/>
      <c r="BPJ2" s="763"/>
      <c r="BPK2" s="763"/>
      <c r="BPL2" s="763"/>
      <c r="BPM2" s="763"/>
      <c r="BPN2" s="763"/>
      <c r="BPO2" s="763"/>
      <c r="BPP2" s="763"/>
      <c r="BPQ2" s="763"/>
      <c r="BPR2" s="763"/>
      <c r="BPS2" s="763"/>
      <c r="BPT2" s="763"/>
      <c r="BPU2" s="763"/>
      <c r="BPV2" s="763"/>
      <c r="BPW2" s="763"/>
      <c r="BPX2" s="763"/>
      <c r="BPY2" s="763"/>
      <c r="BPZ2" s="763"/>
      <c r="BQA2" s="763"/>
      <c r="BQB2" s="763"/>
      <c r="BQC2" s="763"/>
      <c r="BQD2" s="763"/>
      <c r="BQE2" s="763"/>
      <c r="BQF2" s="763"/>
      <c r="BQG2" s="763"/>
      <c r="BQH2" s="763"/>
      <c r="BQI2" s="763"/>
      <c r="BQJ2" s="763"/>
      <c r="BQK2" s="763"/>
      <c r="BQL2" s="763"/>
      <c r="BQM2" s="763"/>
      <c r="BQN2" s="763"/>
      <c r="BQO2" s="763"/>
      <c r="BQP2" s="763"/>
      <c r="BQQ2" s="763"/>
      <c r="BQR2" s="763"/>
      <c r="BQS2" s="763"/>
      <c r="BQT2" s="763"/>
      <c r="BQU2" s="763"/>
      <c r="BQV2" s="763"/>
      <c r="BQW2" s="763"/>
      <c r="BQX2" s="763"/>
      <c r="BQY2" s="763"/>
      <c r="BQZ2" s="763"/>
      <c r="BRA2" s="763"/>
      <c r="BRB2" s="763"/>
      <c r="BRC2" s="763"/>
      <c r="BRD2" s="763"/>
      <c r="BRE2" s="763"/>
      <c r="BRF2" s="763"/>
      <c r="BRG2" s="763"/>
      <c r="BRH2" s="763"/>
      <c r="BRI2" s="763"/>
      <c r="BRJ2" s="763"/>
      <c r="BRK2" s="763"/>
      <c r="BRL2" s="763"/>
      <c r="BRM2" s="763"/>
      <c r="BRN2" s="763"/>
      <c r="BRO2" s="763"/>
      <c r="BRP2" s="763"/>
      <c r="BRQ2" s="763"/>
      <c r="BRR2" s="763"/>
      <c r="BRS2" s="763"/>
      <c r="BRT2" s="763"/>
      <c r="BRU2" s="763"/>
      <c r="BRV2" s="763"/>
      <c r="BRW2" s="763"/>
      <c r="BRX2" s="763"/>
      <c r="BRY2" s="763"/>
      <c r="BRZ2" s="763"/>
      <c r="BSA2" s="763"/>
      <c r="BSB2" s="763"/>
      <c r="BSC2" s="763"/>
      <c r="BSD2" s="763"/>
      <c r="BSE2" s="763"/>
      <c r="BSF2" s="763"/>
      <c r="BSG2" s="763"/>
      <c r="BSH2" s="763"/>
      <c r="BSI2" s="763"/>
      <c r="BSJ2" s="763"/>
      <c r="BSK2" s="763"/>
      <c r="BSL2" s="763"/>
      <c r="BSM2" s="763"/>
      <c r="BSN2" s="763"/>
      <c r="BSO2" s="763"/>
      <c r="BSP2" s="763"/>
      <c r="BSQ2" s="763"/>
      <c r="BSR2" s="763"/>
      <c r="BSS2" s="763"/>
      <c r="BST2" s="763"/>
      <c r="BSU2" s="763"/>
      <c r="BSV2" s="763"/>
      <c r="BSW2" s="763"/>
      <c r="BSX2" s="763"/>
      <c r="BSY2" s="763"/>
      <c r="BSZ2" s="763"/>
      <c r="BTA2" s="763"/>
      <c r="BTB2" s="763"/>
      <c r="BTC2" s="763"/>
      <c r="BTD2" s="763"/>
      <c r="BTE2" s="763"/>
      <c r="BTF2" s="763"/>
      <c r="BTG2" s="763"/>
      <c r="BTH2" s="763"/>
      <c r="BTI2" s="763"/>
      <c r="BTJ2" s="763"/>
      <c r="BTK2" s="763"/>
      <c r="BTL2" s="763"/>
      <c r="BTM2" s="763"/>
      <c r="BTN2" s="763"/>
      <c r="BTO2" s="763"/>
      <c r="BTP2" s="763"/>
      <c r="BTQ2" s="763"/>
      <c r="BTR2" s="763"/>
      <c r="BTS2" s="763"/>
      <c r="BTT2" s="763"/>
      <c r="BTU2" s="763"/>
      <c r="BTV2" s="763"/>
      <c r="BTW2" s="763"/>
      <c r="BTX2" s="763"/>
      <c r="BTY2" s="763"/>
      <c r="BTZ2" s="763"/>
      <c r="BUA2" s="763"/>
      <c r="BUB2" s="763"/>
      <c r="BUC2" s="763"/>
      <c r="BUD2" s="763"/>
      <c r="BUE2" s="763"/>
      <c r="BUF2" s="763"/>
      <c r="BUG2" s="763"/>
      <c r="BUH2" s="763"/>
      <c r="BUI2" s="763"/>
      <c r="BUJ2" s="763"/>
      <c r="BUK2" s="763"/>
      <c r="BUL2" s="763"/>
      <c r="BUM2" s="763"/>
      <c r="BUN2" s="763"/>
      <c r="BUO2" s="763"/>
      <c r="BUP2" s="763"/>
      <c r="BUQ2" s="763"/>
      <c r="BUR2" s="763"/>
      <c r="BUS2" s="763"/>
      <c r="BUT2" s="763"/>
      <c r="BUU2" s="763"/>
      <c r="BUV2" s="763"/>
      <c r="BUW2" s="763"/>
      <c r="BUX2" s="763"/>
      <c r="BUY2" s="763"/>
      <c r="BUZ2" s="763"/>
      <c r="BVA2" s="763"/>
      <c r="BVB2" s="763"/>
      <c r="BVC2" s="763"/>
      <c r="BVD2" s="763"/>
      <c r="BVE2" s="763"/>
      <c r="BVF2" s="763"/>
      <c r="BVG2" s="763"/>
      <c r="BVH2" s="763"/>
      <c r="BVI2" s="763"/>
      <c r="BVJ2" s="763"/>
      <c r="BVK2" s="763"/>
      <c r="BVL2" s="763"/>
      <c r="BVM2" s="763"/>
      <c r="BVN2" s="763"/>
      <c r="BVO2" s="763"/>
      <c r="BVP2" s="763"/>
      <c r="BVQ2" s="763"/>
      <c r="BVR2" s="763"/>
      <c r="BVS2" s="763"/>
      <c r="BVT2" s="763"/>
      <c r="BVU2" s="763"/>
      <c r="BVV2" s="763"/>
      <c r="BVW2" s="763"/>
      <c r="BVX2" s="763"/>
      <c r="BVY2" s="763"/>
      <c r="BVZ2" s="763"/>
      <c r="BWA2" s="763"/>
      <c r="BWB2" s="763"/>
      <c r="BWC2" s="763"/>
      <c r="BWD2" s="763"/>
      <c r="BWE2" s="763"/>
      <c r="BWF2" s="763"/>
      <c r="BWG2" s="763"/>
      <c r="BWH2" s="763"/>
      <c r="BWI2" s="763"/>
      <c r="BWJ2" s="763"/>
      <c r="BWK2" s="763"/>
      <c r="BWL2" s="763"/>
      <c r="BWM2" s="763"/>
      <c r="BWN2" s="763"/>
      <c r="BWO2" s="763"/>
      <c r="BWP2" s="763"/>
      <c r="BWQ2" s="763"/>
      <c r="BWR2" s="763"/>
      <c r="BWS2" s="763"/>
      <c r="BWT2" s="763"/>
      <c r="BWU2" s="763"/>
      <c r="BWV2" s="763"/>
      <c r="BWW2" s="763"/>
      <c r="BWX2" s="763"/>
      <c r="BWY2" s="763"/>
      <c r="BWZ2" s="763"/>
      <c r="BXA2" s="763"/>
      <c r="BXB2" s="763"/>
      <c r="BXC2" s="763"/>
      <c r="BXD2" s="763"/>
      <c r="BXE2" s="763"/>
      <c r="BXF2" s="763"/>
      <c r="BXG2" s="763"/>
      <c r="BXH2" s="763"/>
      <c r="BXI2" s="763"/>
      <c r="BXJ2" s="763"/>
      <c r="BXK2" s="763"/>
      <c r="BXL2" s="763"/>
      <c r="BXM2" s="763"/>
      <c r="BXN2" s="763"/>
      <c r="BXO2" s="763"/>
      <c r="BXP2" s="763"/>
      <c r="BXQ2" s="763"/>
      <c r="BXR2" s="763"/>
      <c r="BXS2" s="763"/>
      <c r="BXT2" s="763"/>
      <c r="BXU2" s="763"/>
      <c r="BXV2" s="763"/>
      <c r="BXW2" s="763"/>
      <c r="BXX2" s="763"/>
      <c r="BXY2" s="763"/>
      <c r="BXZ2" s="763"/>
      <c r="BYA2" s="763"/>
      <c r="BYB2" s="763"/>
      <c r="BYC2" s="763"/>
      <c r="BYD2" s="763"/>
      <c r="BYE2" s="763"/>
      <c r="BYF2" s="763"/>
      <c r="BYG2" s="763"/>
      <c r="BYH2" s="763"/>
      <c r="BYI2" s="763"/>
      <c r="BYJ2" s="763"/>
      <c r="BYK2" s="763"/>
      <c r="BYL2" s="763"/>
      <c r="BYM2" s="763"/>
      <c r="BYN2" s="763"/>
      <c r="BYO2" s="763"/>
      <c r="BYP2" s="763"/>
      <c r="BYQ2" s="763"/>
      <c r="BYR2" s="763"/>
      <c r="BYS2" s="763"/>
      <c r="BYT2" s="763"/>
      <c r="BYU2" s="763"/>
      <c r="BYV2" s="763"/>
      <c r="BYW2" s="763"/>
      <c r="BYX2" s="763"/>
      <c r="BYY2" s="763"/>
      <c r="BYZ2" s="763"/>
      <c r="BZA2" s="763"/>
      <c r="BZB2" s="763"/>
      <c r="BZC2" s="763"/>
      <c r="BZD2" s="763"/>
      <c r="BZE2" s="763"/>
      <c r="BZF2" s="763"/>
      <c r="BZG2" s="763"/>
      <c r="BZH2" s="763"/>
      <c r="BZI2" s="763"/>
      <c r="BZJ2" s="763"/>
      <c r="BZK2" s="763"/>
      <c r="BZL2" s="763"/>
      <c r="BZM2" s="763"/>
      <c r="BZN2" s="763"/>
      <c r="BZO2" s="763"/>
      <c r="BZP2" s="763"/>
      <c r="BZQ2" s="763"/>
      <c r="BZR2" s="763"/>
      <c r="BZS2" s="763"/>
      <c r="BZT2" s="763"/>
      <c r="BZU2" s="763"/>
      <c r="BZV2" s="763"/>
      <c r="BZW2" s="763"/>
      <c r="BZX2" s="763"/>
      <c r="BZY2" s="763"/>
      <c r="BZZ2" s="763"/>
      <c r="CAA2" s="763"/>
      <c r="CAB2" s="763"/>
      <c r="CAC2" s="763"/>
      <c r="CAD2" s="763"/>
      <c r="CAE2" s="763"/>
      <c r="CAF2" s="763"/>
      <c r="CAG2" s="763"/>
      <c r="CAH2" s="763"/>
      <c r="CAI2" s="763"/>
      <c r="CAJ2" s="763"/>
      <c r="CAK2" s="763"/>
      <c r="CAL2" s="763"/>
      <c r="CAM2" s="763"/>
      <c r="CAN2" s="763"/>
      <c r="CAO2" s="763"/>
      <c r="CAP2" s="763"/>
      <c r="CAQ2" s="763"/>
      <c r="CAR2" s="763"/>
      <c r="CAS2" s="763"/>
      <c r="CAT2" s="763"/>
      <c r="CAU2" s="763"/>
      <c r="CAV2" s="763"/>
      <c r="CAW2" s="763"/>
      <c r="CAX2" s="763"/>
      <c r="CAY2" s="763"/>
      <c r="CAZ2" s="763"/>
      <c r="CBA2" s="763"/>
      <c r="CBB2" s="763"/>
      <c r="CBC2" s="763"/>
      <c r="CBD2" s="763"/>
      <c r="CBE2" s="763"/>
      <c r="CBF2" s="763"/>
      <c r="CBG2" s="763"/>
      <c r="CBH2" s="763"/>
      <c r="CBI2" s="763"/>
      <c r="CBJ2" s="763"/>
      <c r="CBK2" s="763"/>
      <c r="CBL2" s="763"/>
      <c r="CBM2" s="763"/>
      <c r="CBN2" s="763"/>
      <c r="CBO2" s="763"/>
      <c r="CBP2" s="763"/>
      <c r="CBQ2" s="763"/>
      <c r="CBR2" s="763"/>
      <c r="CBS2" s="763"/>
      <c r="CBT2" s="763"/>
      <c r="CBU2" s="763"/>
      <c r="CBV2" s="763"/>
      <c r="CBW2" s="763"/>
      <c r="CBX2" s="763"/>
      <c r="CBY2" s="763"/>
      <c r="CBZ2" s="763"/>
      <c r="CCA2" s="763"/>
      <c r="CCB2" s="763"/>
      <c r="CCC2" s="763"/>
      <c r="CCD2" s="763"/>
      <c r="CCE2" s="763"/>
      <c r="CCF2" s="763"/>
      <c r="CCG2" s="763"/>
      <c r="CCH2" s="763"/>
      <c r="CCI2" s="763"/>
      <c r="CCJ2" s="763"/>
      <c r="CCK2" s="763"/>
      <c r="CCL2" s="763"/>
      <c r="CCM2" s="763"/>
      <c r="CCN2" s="763"/>
      <c r="CCO2" s="763"/>
      <c r="CCP2" s="763"/>
      <c r="CCQ2" s="763"/>
      <c r="CCR2" s="763"/>
      <c r="CCS2" s="763"/>
      <c r="CCT2" s="763"/>
      <c r="CCU2" s="763"/>
      <c r="CCV2" s="763"/>
      <c r="CCW2" s="763"/>
      <c r="CCX2" s="763"/>
      <c r="CCY2" s="763"/>
      <c r="CCZ2" s="763"/>
      <c r="CDA2" s="763"/>
      <c r="CDB2" s="763"/>
      <c r="CDC2" s="763"/>
      <c r="CDD2" s="763"/>
      <c r="CDE2" s="763"/>
      <c r="CDF2" s="763"/>
      <c r="CDG2" s="763"/>
      <c r="CDH2" s="763"/>
      <c r="CDI2" s="763"/>
      <c r="CDJ2" s="763"/>
      <c r="CDK2" s="763"/>
      <c r="CDL2" s="763"/>
      <c r="CDM2" s="763"/>
      <c r="CDN2" s="763"/>
      <c r="CDO2" s="763"/>
      <c r="CDP2" s="763"/>
      <c r="CDQ2" s="763"/>
      <c r="CDR2" s="763"/>
      <c r="CDS2" s="763"/>
      <c r="CDT2" s="763"/>
      <c r="CDU2" s="763"/>
      <c r="CDV2" s="763"/>
      <c r="CDW2" s="763"/>
      <c r="CDX2" s="763"/>
      <c r="CDY2" s="763"/>
      <c r="CDZ2" s="763"/>
      <c r="CEA2" s="763"/>
      <c r="CEB2" s="763"/>
      <c r="CEC2" s="763"/>
      <c r="CED2" s="763"/>
      <c r="CEE2" s="763"/>
      <c r="CEF2" s="763"/>
      <c r="CEG2" s="763"/>
      <c r="CEH2" s="763"/>
      <c r="CEI2" s="763"/>
      <c r="CEJ2" s="763"/>
      <c r="CEK2" s="763"/>
      <c r="CEL2" s="763"/>
      <c r="CEM2" s="763"/>
      <c r="CEN2" s="763"/>
      <c r="CEO2" s="763"/>
      <c r="CEP2" s="763"/>
      <c r="CEQ2" s="763"/>
      <c r="CER2" s="763"/>
      <c r="CES2" s="763"/>
      <c r="CET2" s="763"/>
      <c r="CEU2" s="763"/>
      <c r="CEV2" s="763"/>
      <c r="CEW2" s="763"/>
      <c r="CEX2" s="763"/>
      <c r="CEY2" s="763"/>
      <c r="CEZ2" s="763"/>
      <c r="CFA2" s="763"/>
      <c r="CFB2" s="763"/>
      <c r="CFC2" s="763"/>
      <c r="CFD2" s="763"/>
      <c r="CFE2" s="763"/>
      <c r="CFF2" s="763"/>
      <c r="CFG2" s="763"/>
      <c r="CFH2" s="763"/>
      <c r="CFI2" s="763"/>
      <c r="CFJ2" s="763"/>
      <c r="CFK2" s="763"/>
      <c r="CFL2" s="763"/>
      <c r="CFM2" s="763"/>
      <c r="CFN2" s="763"/>
      <c r="CFO2" s="763"/>
      <c r="CFP2" s="763"/>
      <c r="CFQ2" s="763"/>
      <c r="CFR2" s="763"/>
      <c r="CFS2" s="763"/>
      <c r="CFT2" s="763"/>
      <c r="CFU2" s="763"/>
      <c r="CFV2" s="763"/>
      <c r="CFW2" s="763"/>
      <c r="CFX2" s="763"/>
      <c r="CFY2" s="763"/>
      <c r="CFZ2" s="763"/>
      <c r="CGA2" s="763"/>
      <c r="CGB2" s="763"/>
      <c r="CGC2" s="763"/>
      <c r="CGD2" s="763"/>
      <c r="CGE2" s="763"/>
      <c r="CGF2" s="763"/>
      <c r="CGG2" s="763"/>
      <c r="CGH2" s="763"/>
      <c r="CGI2" s="763"/>
      <c r="CGJ2" s="763"/>
      <c r="CGK2" s="763"/>
      <c r="CGL2" s="763"/>
      <c r="CGM2" s="763"/>
      <c r="CGN2" s="763"/>
      <c r="CGO2" s="763"/>
      <c r="CGP2" s="763"/>
      <c r="CGQ2" s="763"/>
      <c r="CGR2" s="763"/>
      <c r="CGS2" s="763"/>
      <c r="CGT2" s="763"/>
      <c r="CGU2" s="763"/>
      <c r="CGV2" s="763"/>
      <c r="CGW2" s="763"/>
      <c r="CGX2" s="763"/>
      <c r="CGY2" s="763"/>
      <c r="CGZ2" s="763"/>
      <c r="CHA2" s="763"/>
      <c r="CHB2" s="763"/>
      <c r="CHC2" s="763"/>
      <c r="CHD2" s="763"/>
      <c r="CHE2" s="763"/>
      <c r="CHF2" s="763"/>
      <c r="CHG2" s="763"/>
      <c r="CHH2" s="763"/>
      <c r="CHI2" s="763"/>
      <c r="CHJ2" s="763"/>
      <c r="CHK2" s="763"/>
      <c r="CHL2" s="763"/>
      <c r="CHM2" s="763"/>
      <c r="CHN2" s="763"/>
      <c r="CHO2" s="763"/>
      <c r="CHP2" s="763"/>
      <c r="CHQ2" s="763"/>
      <c r="CHR2" s="763"/>
      <c r="CHS2" s="763"/>
      <c r="CHT2" s="763"/>
      <c r="CHU2" s="763"/>
      <c r="CHV2" s="763"/>
      <c r="CHW2" s="763"/>
      <c r="CHX2" s="763"/>
      <c r="CHY2" s="763"/>
      <c r="CHZ2" s="763"/>
      <c r="CIA2" s="763"/>
      <c r="CIB2" s="763"/>
      <c r="CIC2" s="763"/>
      <c r="CID2" s="763"/>
      <c r="CIE2" s="763"/>
      <c r="CIF2" s="763"/>
      <c r="CIG2" s="763"/>
      <c r="CIH2" s="763"/>
      <c r="CII2" s="763"/>
      <c r="CIJ2" s="763"/>
      <c r="CIK2" s="763"/>
      <c r="CIL2" s="763"/>
      <c r="CIM2" s="763"/>
      <c r="CIN2" s="763"/>
      <c r="CIO2" s="763"/>
      <c r="CIP2" s="763"/>
      <c r="CIQ2" s="763"/>
      <c r="CIR2" s="763"/>
      <c r="CIS2" s="763"/>
      <c r="CIT2" s="763"/>
      <c r="CIU2" s="763"/>
      <c r="CIV2" s="763"/>
      <c r="CIW2" s="763"/>
      <c r="CIX2" s="763"/>
      <c r="CIY2" s="763"/>
      <c r="CIZ2" s="763"/>
      <c r="CJA2" s="763"/>
      <c r="CJB2" s="763"/>
      <c r="CJC2" s="763"/>
      <c r="CJD2" s="763"/>
      <c r="CJE2" s="763"/>
      <c r="CJF2" s="763"/>
      <c r="CJG2" s="763"/>
      <c r="CJH2" s="763"/>
      <c r="CJI2" s="763"/>
      <c r="CJJ2" s="763"/>
      <c r="CJK2" s="763"/>
      <c r="CJL2" s="763"/>
      <c r="CJM2" s="763"/>
      <c r="CJN2" s="763"/>
      <c r="CJO2" s="763"/>
      <c r="CJP2" s="763"/>
      <c r="CJQ2" s="763"/>
      <c r="CJR2" s="763"/>
      <c r="CJS2" s="763"/>
      <c r="CJT2" s="763"/>
      <c r="CJU2" s="763"/>
      <c r="CJV2" s="763"/>
      <c r="CJW2" s="763"/>
      <c r="CJX2" s="763"/>
      <c r="CJY2" s="763"/>
      <c r="CJZ2" s="763"/>
      <c r="CKA2" s="763"/>
      <c r="CKB2" s="763"/>
      <c r="CKC2" s="763"/>
      <c r="CKD2" s="763"/>
      <c r="CKE2" s="763"/>
      <c r="CKF2" s="763"/>
      <c r="CKG2" s="763"/>
      <c r="CKH2" s="763"/>
      <c r="CKI2" s="763"/>
      <c r="CKJ2" s="763"/>
      <c r="CKK2" s="763"/>
      <c r="CKL2" s="763"/>
      <c r="CKM2" s="763"/>
      <c r="CKN2" s="763"/>
      <c r="CKO2" s="763"/>
      <c r="CKP2" s="763"/>
      <c r="CKQ2" s="763"/>
      <c r="CKR2" s="763"/>
      <c r="CKS2" s="763"/>
      <c r="CKT2" s="763"/>
      <c r="CKU2" s="763"/>
      <c r="CKV2" s="763"/>
      <c r="CKW2" s="763"/>
      <c r="CKX2" s="763"/>
      <c r="CKY2" s="763"/>
      <c r="CKZ2" s="763"/>
      <c r="CLA2" s="763"/>
      <c r="CLB2" s="763"/>
      <c r="CLC2" s="763"/>
      <c r="CLD2" s="763"/>
      <c r="CLE2" s="763"/>
      <c r="CLF2" s="763"/>
      <c r="CLG2" s="763"/>
      <c r="CLH2" s="763"/>
      <c r="CLI2" s="763"/>
      <c r="CLJ2" s="763"/>
      <c r="CLK2" s="763"/>
      <c r="CLL2" s="763"/>
      <c r="CLM2" s="763"/>
      <c r="CLN2" s="763"/>
      <c r="CLO2" s="763"/>
      <c r="CLP2" s="763"/>
      <c r="CLQ2" s="763"/>
      <c r="CLR2" s="763"/>
      <c r="CLS2" s="763"/>
      <c r="CLT2" s="763"/>
      <c r="CLU2" s="763"/>
      <c r="CLV2" s="763"/>
      <c r="CLW2" s="763"/>
      <c r="CLX2" s="763"/>
      <c r="CLY2" s="763"/>
      <c r="CLZ2" s="763"/>
      <c r="CMA2" s="763"/>
      <c r="CMB2" s="763"/>
      <c r="CMC2" s="763"/>
      <c r="CMD2" s="763"/>
      <c r="CME2" s="763"/>
      <c r="CMF2" s="763"/>
      <c r="CMG2" s="763"/>
      <c r="CMH2" s="763"/>
      <c r="CMI2" s="763"/>
      <c r="CMJ2" s="763"/>
      <c r="CMK2" s="763"/>
      <c r="CML2" s="763"/>
      <c r="CMM2" s="763"/>
      <c r="CMN2" s="763"/>
      <c r="CMO2" s="763"/>
      <c r="CMP2" s="763"/>
      <c r="CMQ2" s="763"/>
      <c r="CMR2" s="763"/>
      <c r="CMS2" s="763"/>
      <c r="CMT2" s="763"/>
      <c r="CMU2" s="763"/>
      <c r="CMV2" s="763"/>
      <c r="CMW2" s="763"/>
      <c r="CMX2" s="763"/>
      <c r="CMY2" s="763"/>
      <c r="CMZ2" s="763"/>
      <c r="CNA2" s="763"/>
      <c r="CNB2" s="763"/>
      <c r="CNC2" s="763"/>
      <c r="CND2" s="763"/>
      <c r="CNE2" s="763"/>
      <c r="CNF2" s="763"/>
      <c r="CNG2" s="763"/>
      <c r="CNH2" s="763"/>
      <c r="CNI2" s="763"/>
      <c r="CNJ2" s="763"/>
      <c r="CNK2" s="763"/>
      <c r="CNL2" s="763"/>
      <c r="CNM2" s="763"/>
      <c r="CNN2" s="763"/>
      <c r="CNO2" s="763"/>
      <c r="CNP2" s="763"/>
      <c r="CNQ2" s="763"/>
      <c r="CNR2" s="763"/>
      <c r="CNS2" s="763"/>
      <c r="CNT2" s="763"/>
      <c r="CNU2" s="763"/>
      <c r="CNV2" s="763"/>
      <c r="CNW2" s="763"/>
      <c r="CNX2" s="763"/>
      <c r="CNY2" s="763"/>
      <c r="CNZ2" s="763"/>
      <c r="COA2" s="763"/>
      <c r="COB2" s="763"/>
      <c r="COC2" s="763"/>
      <c r="COD2" s="763"/>
      <c r="COE2" s="763"/>
      <c r="COF2" s="763"/>
      <c r="COG2" s="763"/>
      <c r="COH2" s="763"/>
      <c r="COI2" s="763"/>
      <c r="COJ2" s="763"/>
      <c r="COK2" s="763"/>
      <c r="COL2" s="763"/>
      <c r="COM2" s="763"/>
      <c r="CON2" s="763"/>
      <c r="COO2" s="763"/>
      <c r="COP2" s="763"/>
      <c r="COQ2" s="763"/>
      <c r="COR2" s="763"/>
      <c r="COS2" s="763"/>
      <c r="COT2" s="763"/>
      <c r="COU2" s="763"/>
      <c r="COV2" s="763"/>
      <c r="COW2" s="763"/>
      <c r="COX2" s="763"/>
      <c r="COY2" s="763"/>
      <c r="COZ2" s="763"/>
      <c r="CPA2" s="763"/>
      <c r="CPB2" s="763"/>
      <c r="CPC2" s="763"/>
      <c r="CPD2" s="763"/>
      <c r="CPE2" s="763"/>
      <c r="CPF2" s="763"/>
      <c r="CPG2" s="763"/>
      <c r="CPH2" s="763"/>
      <c r="CPI2" s="763"/>
      <c r="CPJ2" s="763"/>
      <c r="CPK2" s="763"/>
      <c r="CPL2" s="763"/>
      <c r="CPM2" s="763"/>
      <c r="CPN2" s="763"/>
      <c r="CPO2" s="763"/>
      <c r="CPP2" s="763"/>
      <c r="CPQ2" s="763"/>
      <c r="CPR2" s="763"/>
      <c r="CPS2" s="763"/>
      <c r="CPT2" s="763"/>
      <c r="CPU2" s="763"/>
      <c r="CPV2" s="763"/>
      <c r="CPW2" s="763"/>
      <c r="CPX2" s="763"/>
      <c r="CPY2" s="763"/>
      <c r="CPZ2" s="763"/>
      <c r="CQA2" s="763"/>
      <c r="CQB2" s="763"/>
      <c r="CQC2" s="763"/>
      <c r="CQD2" s="763"/>
      <c r="CQE2" s="763"/>
      <c r="CQF2" s="763"/>
      <c r="CQG2" s="763"/>
      <c r="CQH2" s="763"/>
      <c r="CQI2" s="763"/>
      <c r="CQJ2" s="763"/>
      <c r="CQK2" s="763"/>
      <c r="CQL2" s="763"/>
      <c r="CQM2" s="763"/>
      <c r="CQN2" s="763"/>
      <c r="CQO2" s="763"/>
      <c r="CQP2" s="763"/>
      <c r="CQQ2" s="763"/>
      <c r="CQR2" s="763"/>
      <c r="CQS2" s="763"/>
      <c r="CQT2" s="763"/>
      <c r="CQU2" s="763"/>
      <c r="CQV2" s="763"/>
      <c r="CQW2" s="763"/>
      <c r="CQX2" s="763"/>
      <c r="CQY2" s="763"/>
      <c r="CQZ2" s="763"/>
      <c r="CRA2" s="763"/>
      <c r="CRB2" s="763"/>
      <c r="CRC2" s="763"/>
      <c r="CRD2" s="763"/>
      <c r="CRE2" s="763"/>
      <c r="CRF2" s="763"/>
      <c r="CRG2" s="763"/>
      <c r="CRH2" s="763"/>
      <c r="CRI2" s="763"/>
      <c r="CRJ2" s="763"/>
      <c r="CRK2" s="763"/>
      <c r="CRL2" s="763"/>
      <c r="CRM2" s="763"/>
      <c r="CRN2" s="763"/>
      <c r="CRO2" s="763"/>
      <c r="CRP2" s="763"/>
      <c r="CRQ2" s="763"/>
      <c r="CRR2" s="763"/>
      <c r="CRS2" s="763"/>
      <c r="CRT2" s="763"/>
      <c r="CRU2" s="763"/>
      <c r="CRV2" s="763"/>
      <c r="CRW2" s="763"/>
      <c r="CRX2" s="763"/>
      <c r="CRY2" s="763"/>
      <c r="CRZ2" s="763"/>
      <c r="CSA2" s="763"/>
      <c r="CSB2" s="763"/>
      <c r="CSC2" s="763"/>
      <c r="CSD2" s="763"/>
      <c r="CSE2" s="763"/>
      <c r="CSF2" s="763"/>
      <c r="CSG2" s="763"/>
      <c r="CSH2" s="763"/>
      <c r="CSI2" s="763"/>
      <c r="CSJ2" s="763"/>
      <c r="CSK2" s="763"/>
      <c r="CSL2" s="763"/>
      <c r="CSM2" s="763"/>
      <c r="CSN2" s="763"/>
      <c r="CSO2" s="763"/>
      <c r="CSP2" s="763"/>
      <c r="CSQ2" s="763"/>
      <c r="CSR2" s="763"/>
      <c r="CSS2" s="763"/>
      <c r="CST2" s="763"/>
      <c r="CSU2" s="763"/>
      <c r="CSV2" s="763"/>
      <c r="CSW2" s="763"/>
      <c r="CSX2" s="763"/>
      <c r="CSY2" s="763"/>
      <c r="CSZ2" s="763"/>
      <c r="CTA2" s="763"/>
      <c r="CTB2" s="763"/>
      <c r="CTC2" s="763"/>
      <c r="CTD2" s="763"/>
      <c r="CTE2" s="763"/>
      <c r="CTF2" s="763"/>
      <c r="CTG2" s="763"/>
      <c r="CTH2" s="763"/>
      <c r="CTI2" s="763"/>
      <c r="CTJ2" s="763"/>
      <c r="CTK2" s="763"/>
      <c r="CTL2" s="763"/>
      <c r="CTM2" s="763"/>
      <c r="CTN2" s="763"/>
      <c r="CTO2" s="763"/>
      <c r="CTP2" s="763"/>
      <c r="CTQ2" s="763"/>
      <c r="CTR2" s="763"/>
      <c r="CTS2" s="763"/>
      <c r="CTT2" s="763"/>
      <c r="CTU2" s="763"/>
      <c r="CTV2" s="763"/>
      <c r="CTW2" s="763"/>
      <c r="CTX2" s="763"/>
      <c r="CTY2" s="763"/>
      <c r="CTZ2" s="763"/>
      <c r="CUA2" s="763"/>
      <c r="CUB2" s="763"/>
      <c r="CUC2" s="763"/>
      <c r="CUD2" s="763"/>
      <c r="CUE2" s="763"/>
      <c r="CUF2" s="763"/>
      <c r="CUG2" s="763"/>
      <c r="CUH2" s="763"/>
      <c r="CUI2" s="763"/>
      <c r="CUJ2" s="763"/>
      <c r="CUK2" s="763"/>
      <c r="CUL2" s="763"/>
      <c r="CUM2" s="763"/>
      <c r="CUN2" s="763"/>
      <c r="CUO2" s="763"/>
      <c r="CUP2" s="763"/>
      <c r="CUQ2" s="763"/>
      <c r="CUR2" s="763"/>
      <c r="CUS2" s="763"/>
      <c r="CUT2" s="763"/>
      <c r="CUU2" s="763"/>
      <c r="CUV2" s="763"/>
      <c r="CUW2" s="763"/>
      <c r="CUX2" s="763"/>
      <c r="CUY2" s="763"/>
      <c r="CUZ2" s="763"/>
      <c r="CVA2" s="763"/>
      <c r="CVB2" s="763"/>
      <c r="CVC2" s="763"/>
      <c r="CVD2" s="763"/>
      <c r="CVE2" s="763"/>
      <c r="CVF2" s="763"/>
      <c r="CVG2" s="763"/>
      <c r="CVH2" s="763"/>
      <c r="CVI2" s="763"/>
      <c r="CVJ2" s="763"/>
      <c r="CVK2" s="763"/>
      <c r="CVL2" s="763"/>
      <c r="CVM2" s="763"/>
      <c r="CVN2" s="763"/>
      <c r="CVO2" s="763"/>
      <c r="CVP2" s="763"/>
      <c r="CVQ2" s="763"/>
      <c r="CVR2" s="763"/>
      <c r="CVS2" s="763"/>
      <c r="CVT2" s="763"/>
      <c r="CVU2" s="763"/>
      <c r="CVV2" s="763"/>
      <c r="CVW2" s="763"/>
      <c r="CVX2" s="763"/>
      <c r="CVY2" s="763"/>
      <c r="CVZ2" s="763"/>
      <c r="CWA2" s="763"/>
      <c r="CWB2" s="763"/>
      <c r="CWC2" s="763"/>
      <c r="CWD2" s="763"/>
      <c r="CWE2" s="763"/>
      <c r="CWF2" s="763"/>
      <c r="CWG2" s="763"/>
      <c r="CWH2" s="763"/>
      <c r="CWI2" s="763"/>
      <c r="CWJ2" s="763"/>
      <c r="CWK2" s="763"/>
      <c r="CWL2" s="763"/>
      <c r="CWM2" s="763"/>
      <c r="CWN2" s="763"/>
      <c r="CWO2" s="763"/>
      <c r="CWP2" s="763"/>
      <c r="CWQ2" s="763"/>
      <c r="CWR2" s="763"/>
      <c r="CWS2" s="763"/>
      <c r="CWT2" s="763"/>
      <c r="CWU2" s="763"/>
      <c r="CWV2" s="763"/>
      <c r="CWW2" s="763"/>
      <c r="CWX2" s="763"/>
      <c r="CWY2" s="763"/>
      <c r="CWZ2" s="763"/>
      <c r="CXA2" s="763"/>
      <c r="CXB2" s="763"/>
      <c r="CXC2" s="763"/>
      <c r="CXD2" s="763"/>
      <c r="CXE2" s="763"/>
      <c r="CXF2" s="763"/>
      <c r="CXG2" s="763"/>
      <c r="CXH2" s="763"/>
      <c r="CXI2" s="763"/>
      <c r="CXJ2" s="763"/>
      <c r="CXK2" s="763"/>
      <c r="CXL2" s="763"/>
      <c r="CXM2" s="763"/>
      <c r="CXN2" s="763"/>
      <c r="CXO2" s="763"/>
      <c r="CXP2" s="763"/>
      <c r="CXQ2" s="763"/>
      <c r="CXR2" s="763"/>
      <c r="CXS2" s="763"/>
      <c r="CXT2" s="763"/>
      <c r="CXU2" s="763"/>
      <c r="CXV2" s="763"/>
      <c r="CXW2" s="763"/>
      <c r="CXX2" s="763"/>
      <c r="CXY2" s="763"/>
      <c r="CXZ2" s="763"/>
      <c r="CYA2" s="763"/>
      <c r="CYB2" s="763"/>
      <c r="CYC2" s="763"/>
      <c r="CYD2" s="763"/>
      <c r="CYE2" s="763"/>
      <c r="CYF2" s="763"/>
      <c r="CYG2" s="763"/>
      <c r="CYH2" s="763"/>
      <c r="CYI2" s="763"/>
      <c r="CYJ2" s="763"/>
      <c r="CYK2" s="763"/>
      <c r="CYL2" s="763"/>
      <c r="CYM2" s="763"/>
      <c r="CYN2" s="763"/>
      <c r="CYO2" s="763"/>
      <c r="CYP2" s="763"/>
      <c r="CYQ2" s="763"/>
      <c r="CYR2" s="763"/>
      <c r="CYS2" s="763"/>
      <c r="CYT2" s="763"/>
      <c r="CYU2" s="763"/>
      <c r="CYV2" s="763"/>
      <c r="CYW2" s="763"/>
      <c r="CYX2" s="763"/>
      <c r="CYY2" s="763"/>
      <c r="CYZ2" s="763"/>
      <c r="CZA2" s="763"/>
      <c r="CZB2" s="763"/>
      <c r="CZC2" s="763"/>
      <c r="CZD2" s="763"/>
      <c r="CZE2" s="763"/>
      <c r="CZF2" s="763"/>
      <c r="CZG2" s="763"/>
      <c r="CZH2" s="763"/>
      <c r="CZI2" s="763"/>
      <c r="CZJ2" s="763"/>
      <c r="CZK2" s="763"/>
      <c r="CZL2" s="763"/>
      <c r="CZM2" s="763"/>
      <c r="CZN2" s="763"/>
      <c r="CZO2" s="763"/>
      <c r="CZP2" s="763"/>
      <c r="CZQ2" s="763"/>
      <c r="CZR2" s="763"/>
      <c r="CZS2" s="763"/>
      <c r="CZT2" s="763"/>
      <c r="CZU2" s="763"/>
      <c r="CZV2" s="763"/>
      <c r="CZW2" s="763"/>
      <c r="CZX2" s="763"/>
      <c r="CZY2" s="763"/>
      <c r="CZZ2" s="763"/>
      <c r="DAA2" s="763"/>
      <c r="DAB2" s="763"/>
      <c r="DAC2" s="763"/>
      <c r="DAD2" s="763"/>
      <c r="DAE2" s="763"/>
      <c r="DAF2" s="763"/>
      <c r="DAG2" s="763"/>
      <c r="DAH2" s="763"/>
      <c r="DAI2" s="763"/>
      <c r="DAJ2" s="763"/>
      <c r="DAK2" s="763"/>
      <c r="DAL2" s="763"/>
      <c r="DAM2" s="763"/>
      <c r="DAN2" s="763"/>
      <c r="DAO2" s="763"/>
      <c r="DAP2" s="763"/>
      <c r="DAQ2" s="763"/>
      <c r="DAR2" s="763"/>
      <c r="DAS2" s="763"/>
      <c r="DAT2" s="763"/>
      <c r="DAU2" s="763"/>
      <c r="DAV2" s="763"/>
      <c r="DAW2" s="763"/>
      <c r="DAX2" s="763"/>
      <c r="DAY2" s="763"/>
      <c r="DAZ2" s="763"/>
      <c r="DBA2" s="763"/>
      <c r="DBB2" s="763"/>
      <c r="DBC2" s="763"/>
      <c r="DBD2" s="763"/>
      <c r="DBE2" s="763"/>
      <c r="DBF2" s="763"/>
      <c r="DBG2" s="763"/>
      <c r="DBH2" s="763"/>
      <c r="DBI2" s="763"/>
      <c r="DBJ2" s="763"/>
      <c r="DBK2" s="763"/>
      <c r="DBL2" s="763"/>
      <c r="DBM2" s="763"/>
      <c r="DBN2" s="763"/>
      <c r="DBO2" s="763"/>
      <c r="DBP2" s="763"/>
      <c r="DBQ2" s="763"/>
      <c r="DBR2" s="763"/>
      <c r="DBS2" s="763"/>
      <c r="DBT2" s="763"/>
      <c r="DBU2" s="763"/>
      <c r="DBV2" s="763"/>
      <c r="DBW2" s="763"/>
      <c r="DBX2" s="763"/>
      <c r="DBY2" s="763"/>
      <c r="DBZ2" s="763"/>
      <c r="DCA2" s="763"/>
      <c r="DCB2" s="763"/>
      <c r="DCC2" s="763"/>
      <c r="DCD2" s="763"/>
      <c r="DCE2" s="763"/>
      <c r="DCF2" s="763"/>
      <c r="DCG2" s="763"/>
      <c r="DCH2" s="763"/>
      <c r="DCI2" s="763"/>
      <c r="DCJ2" s="763"/>
      <c r="DCK2" s="763"/>
      <c r="DCL2" s="763"/>
      <c r="DCM2" s="763"/>
      <c r="DCN2" s="763"/>
      <c r="DCO2" s="763"/>
      <c r="DCP2" s="763"/>
      <c r="DCQ2" s="763"/>
      <c r="DCR2" s="763"/>
      <c r="DCS2" s="763"/>
      <c r="DCT2" s="763"/>
      <c r="DCU2" s="763"/>
      <c r="DCV2" s="763"/>
      <c r="DCW2" s="763"/>
      <c r="DCX2" s="763"/>
      <c r="DCY2" s="763"/>
      <c r="DCZ2" s="763"/>
      <c r="DDA2" s="763"/>
      <c r="DDB2" s="763"/>
      <c r="DDC2" s="763"/>
      <c r="DDD2" s="763"/>
      <c r="DDE2" s="763"/>
      <c r="DDF2" s="763"/>
      <c r="DDG2" s="763"/>
      <c r="DDH2" s="763"/>
      <c r="DDI2" s="763"/>
      <c r="DDJ2" s="763"/>
      <c r="DDK2" s="763"/>
      <c r="DDL2" s="763"/>
      <c r="DDM2" s="763"/>
      <c r="DDN2" s="763"/>
      <c r="DDO2" s="763"/>
      <c r="DDP2" s="763"/>
      <c r="DDQ2" s="763"/>
      <c r="DDR2" s="763"/>
      <c r="DDS2" s="763"/>
      <c r="DDT2" s="763"/>
      <c r="DDU2" s="763"/>
      <c r="DDV2" s="763"/>
      <c r="DDW2" s="763"/>
      <c r="DDX2" s="763"/>
      <c r="DDY2" s="763"/>
      <c r="DDZ2" s="763"/>
      <c r="DEA2" s="763"/>
      <c r="DEB2" s="763"/>
      <c r="DEC2" s="763"/>
      <c r="DED2" s="763"/>
      <c r="DEE2" s="763"/>
      <c r="DEF2" s="763"/>
      <c r="DEG2" s="763"/>
      <c r="DEH2" s="763"/>
      <c r="DEI2" s="763"/>
      <c r="DEJ2" s="763"/>
      <c r="DEK2" s="763"/>
      <c r="DEL2" s="763"/>
      <c r="DEM2" s="763"/>
      <c r="DEN2" s="763"/>
      <c r="DEO2" s="763"/>
      <c r="DEP2" s="763"/>
      <c r="DEQ2" s="763"/>
      <c r="DER2" s="763"/>
      <c r="DES2" s="763"/>
      <c r="DET2" s="763"/>
      <c r="DEU2" s="763"/>
      <c r="DEV2" s="763"/>
      <c r="DEW2" s="763"/>
      <c r="DEX2" s="763"/>
      <c r="DEY2" s="763"/>
      <c r="DEZ2" s="763"/>
      <c r="DFA2" s="763"/>
      <c r="DFB2" s="763"/>
      <c r="DFC2" s="763"/>
      <c r="DFD2" s="763"/>
      <c r="DFE2" s="763"/>
      <c r="DFF2" s="763"/>
      <c r="DFG2" s="763"/>
      <c r="DFH2" s="763"/>
      <c r="DFI2" s="763"/>
      <c r="DFJ2" s="763"/>
      <c r="DFK2" s="763"/>
      <c r="DFL2" s="763"/>
      <c r="DFM2" s="763"/>
      <c r="DFN2" s="763"/>
      <c r="DFO2" s="763"/>
      <c r="DFP2" s="763"/>
      <c r="DFQ2" s="763"/>
      <c r="DFR2" s="763"/>
      <c r="DFS2" s="763"/>
      <c r="DFT2" s="763"/>
      <c r="DFU2" s="763"/>
      <c r="DFV2" s="763"/>
      <c r="DFW2" s="763"/>
      <c r="DFX2" s="763"/>
      <c r="DFY2" s="763"/>
      <c r="DFZ2" s="763"/>
      <c r="DGA2" s="763"/>
      <c r="DGB2" s="763"/>
      <c r="DGC2" s="763"/>
      <c r="DGD2" s="763"/>
      <c r="DGE2" s="763"/>
      <c r="DGF2" s="763"/>
      <c r="DGG2" s="763"/>
      <c r="DGH2" s="763"/>
      <c r="DGI2" s="763"/>
      <c r="DGJ2" s="763"/>
      <c r="DGK2" s="763"/>
      <c r="DGL2" s="763"/>
      <c r="DGM2" s="763"/>
      <c r="DGN2" s="763"/>
      <c r="DGO2" s="763"/>
      <c r="DGP2" s="763"/>
      <c r="DGQ2" s="763"/>
      <c r="DGR2" s="763"/>
      <c r="DGS2" s="763"/>
      <c r="DGT2" s="763"/>
      <c r="DGU2" s="763"/>
      <c r="DGV2" s="763"/>
      <c r="DGW2" s="763"/>
      <c r="DGX2" s="763"/>
      <c r="DGY2" s="763"/>
      <c r="DGZ2" s="763"/>
      <c r="DHA2" s="763"/>
      <c r="DHB2" s="763"/>
      <c r="DHC2" s="763"/>
      <c r="DHD2" s="763"/>
      <c r="DHE2" s="763"/>
      <c r="DHF2" s="763"/>
      <c r="DHG2" s="763"/>
      <c r="DHH2" s="763"/>
      <c r="DHI2" s="763"/>
      <c r="DHJ2" s="763"/>
      <c r="DHK2" s="763"/>
      <c r="DHL2" s="763"/>
      <c r="DHM2" s="763"/>
      <c r="DHN2" s="763"/>
      <c r="DHO2" s="763"/>
      <c r="DHP2" s="763"/>
      <c r="DHQ2" s="763"/>
      <c r="DHR2" s="763"/>
      <c r="DHS2" s="763"/>
      <c r="DHT2" s="763"/>
      <c r="DHU2" s="763"/>
      <c r="DHV2" s="763"/>
      <c r="DHW2" s="763"/>
      <c r="DHX2" s="763"/>
      <c r="DHY2" s="763"/>
      <c r="DHZ2" s="763"/>
      <c r="DIA2" s="763"/>
      <c r="DIB2" s="763"/>
      <c r="DIC2" s="763"/>
      <c r="DID2" s="763"/>
      <c r="DIE2" s="763"/>
      <c r="DIF2" s="763"/>
      <c r="DIG2" s="763"/>
      <c r="DIH2" s="763"/>
      <c r="DII2" s="763"/>
      <c r="DIJ2" s="763"/>
      <c r="DIK2" s="763"/>
      <c r="DIL2" s="763"/>
      <c r="DIM2" s="763"/>
      <c r="DIN2" s="763"/>
      <c r="DIO2" s="763"/>
      <c r="DIP2" s="763"/>
      <c r="DIQ2" s="763"/>
      <c r="DIR2" s="763"/>
      <c r="DIS2" s="763"/>
      <c r="DIT2" s="763"/>
      <c r="DIU2" s="763"/>
      <c r="DIV2" s="763"/>
      <c r="DIW2" s="763"/>
      <c r="DIX2" s="763"/>
      <c r="DIY2" s="763"/>
      <c r="DIZ2" s="763"/>
      <c r="DJA2" s="763"/>
      <c r="DJB2" s="763"/>
      <c r="DJC2" s="763"/>
      <c r="DJD2" s="763"/>
      <c r="DJE2" s="763"/>
      <c r="DJF2" s="763"/>
      <c r="DJG2" s="763"/>
      <c r="DJH2" s="763"/>
      <c r="DJI2" s="763"/>
      <c r="DJJ2" s="763"/>
      <c r="DJK2" s="763"/>
      <c r="DJL2" s="763"/>
      <c r="DJM2" s="763"/>
      <c r="DJN2" s="763"/>
      <c r="DJO2" s="763"/>
      <c r="DJP2" s="763"/>
      <c r="DJQ2" s="763"/>
      <c r="DJR2" s="763"/>
      <c r="DJS2" s="763"/>
      <c r="DJT2" s="763"/>
      <c r="DJU2" s="763"/>
      <c r="DJV2" s="763"/>
      <c r="DJW2" s="763"/>
      <c r="DJX2" s="763"/>
      <c r="DJY2" s="763"/>
      <c r="DJZ2" s="763"/>
      <c r="DKA2" s="763"/>
      <c r="DKB2" s="763"/>
      <c r="DKC2" s="763"/>
      <c r="DKD2" s="763"/>
      <c r="DKE2" s="763"/>
      <c r="DKF2" s="763"/>
      <c r="DKG2" s="763"/>
      <c r="DKH2" s="763"/>
      <c r="DKI2" s="763"/>
      <c r="DKJ2" s="763"/>
      <c r="DKK2" s="763"/>
      <c r="DKL2" s="763"/>
      <c r="DKM2" s="763"/>
      <c r="DKN2" s="763"/>
      <c r="DKO2" s="763"/>
      <c r="DKP2" s="763"/>
      <c r="DKQ2" s="763"/>
      <c r="DKR2" s="763"/>
      <c r="DKS2" s="763"/>
      <c r="DKT2" s="763"/>
      <c r="DKU2" s="763"/>
      <c r="DKV2" s="763"/>
      <c r="DKW2" s="763"/>
      <c r="DKX2" s="763"/>
      <c r="DKY2" s="763"/>
      <c r="DKZ2" s="763"/>
      <c r="DLA2" s="763"/>
      <c r="DLB2" s="763"/>
      <c r="DLC2" s="763"/>
      <c r="DLD2" s="763"/>
      <c r="DLE2" s="763"/>
      <c r="DLF2" s="763"/>
      <c r="DLG2" s="763"/>
      <c r="DLH2" s="763"/>
      <c r="DLI2" s="763"/>
      <c r="DLJ2" s="763"/>
      <c r="DLK2" s="763"/>
      <c r="DLL2" s="763"/>
      <c r="DLM2" s="763"/>
      <c r="DLN2" s="763"/>
      <c r="DLO2" s="763"/>
      <c r="DLP2" s="763"/>
      <c r="DLQ2" s="763"/>
      <c r="DLR2" s="763"/>
      <c r="DLS2" s="763"/>
      <c r="DLT2" s="763"/>
      <c r="DLU2" s="763"/>
      <c r="DLV2" s="763"/>
      <c r="DLW2" s="763"/>
      <c r="DLX2" s="763"/>
      <c r="DLY2" s="763"/>
      <c r="DLZ2" s="763"/>
      <c r="DMA2" s="763"/>
      <c r="DMB2" s="763"/>
      <c r="DMC2" s="763"/>
      <c r="DMD2" s="763"/>
      <c r="DME2" s="763"/>
      <c r="DMF2" s="763"/>
      <c r="DMG2" s="763"/>
      <c r="DMH2" s="763"/>
      <c r="DMI2" s="763"/>
      <c r="DMJ2" s="763"/>
      <c r="DMK2" s="763"/>
      <c r="DML2" s="763"/>
      <c r="DMM2" s="763"/>
      <c r="DMN2" s="763"/>
      <c r="DMO2" s="763"/>
      <c r="DMP2" s="763"/>
      <c r="DMQ2" s="763"/>
      <c r="DMR2" s="763"/>
      <c r="DMS2" s="763"/>
      <c r="DMT2" s="763"/>
      <c r="DMU2" s="763"/>
      <c r="DMV2" s="763"/>
      <c r="DMW2" s="763"/>
      <c r="DMX2" s="763"/>
      <c r="DMY2" s="763"/>
      <c r="DMZ2" s="763"/>
      <c r="DNA2" s="763"/>
      <c r="DNB2" s="763"/>
      <c r="DNC2" s="763"/>
      <c r="DND2" s="763"/>
      <c r="DNE2" s="763"/>
      <c r="DNF2" s="763"/>
      <c r="DNG2" s="763"/>
      <c r="DNH2" s="763"/>
      <c r="DNI2" s="763"/>
      <c r="DNJ2" s="763"/>
      <c r="DNK2" s="763"/>
      <c r="DNL2" s="763"/>
      <c r="DNM2" s="763"/>
      <c r="DNN2" s="763"/>
      <c r="DNO2" s="763"/>
      <c r="DNP2" s="763"/>
      <c r="DNQ2" s="763"/>
      <c r="DNR2" s="763"/>
      <c r="DNS2" s="763"/>
      <c r="DNT2" s="763"/>
      <c r="DNU2" s="763"/>
      <c r="DNV2" s="763"/>
      <c r="DNW2" s="763"/>
      <c r="DNX2" s="763"/>
      <c r="DNY2" s="763"/>
      <c r="DNZ2" s="763"/>
      <c r="DOA2" s="763"/>
      <c r="DOB2" s="763"/>
      <c r="DOC2" s="763"/>
      <c r="DOD2" s="763"/>
      <c r="DOE2" s="763"/>
      <c r="DOF2" s="763"/>
      <c r="DOG2" s="763"/>
      <c r="DOH2" s="763"/>
      <c r="DOI2" s="763"/>
      <c r="DOJ2" s="763"/>
      <c r="DOK2" s="763"/>
      <c r="DOL2" s="763"/>
      <c r="DOM2" s="763"/>
      <c r="DON2" s="763"/>
      <c r="DOO2" s="763"/>
      <c r="DOP2" s="763"/>
      <c r="DOQ2" s="763"/>
      <c r="DOR2" s="763"/>
      <c r="DOS2" s="763"/>
      <c r="DOT2" s="763"/>
      <c r="DOU2" s="763"/>
      <c r="DOV2" s="763"/>
      <c r="DOW2" s="763"/>
      <c r="DOX2" s="763"/>
      <c r="DOY2" s="763"/>
      <c r="DOZ2" s="763"/>
      <c r="DPA2" s="763"/>
      <c r="DPB2" s="763"/>
      <c r="DPC2" s="763"/>
      <c r="DPD2" s="763"/>
      <c r="DPE2" s="763"/>
      <c r="DPF2" s="763"/>
      <c r="DPG2" s="763"/>
      <c r="DPH2" s="763"/>
      <c r="DPI2" s="763"/>
      <c r="DPJ2" s="763"/>
      <c r="DPK2" s="763"/>
      <c r="DPL2" s="763"/>
      <c r="DPM2" s="763"/>
      <c r="DPN2" s="763"/>
      <c r="DPO2" s="763"/>
      <c r="DPP2" s="763"/>
      <c r="DPQ2" s="763"/>
      <c r="DPR2" s="763"/>
      <c r="DPS2" s="763"/>
      <c r="DPT2" s="763"/>
      <c r="DPU2" s="763"/>
      <c r="DPV2" s="763"/>
      <c r="DPW2" s="763"/>
      <c r="DPX2" s="763"/>
      <c r="DPY2" s="763"/>
      <c r="DPZ2" s="763"/>
      <c r="DQA2" s="763"/>
      <c r="DQB2" s="763"/>
      <c r="DQC2" s="763"/>
      <c r="DQD2" s="763"/>
      <c r="DQE2" s="763"/>
      <c r="DQF2" s="763"/>
      <c r="DQG2" s="763"/>
      <c r="DQH2" s="763"/>
      <c r="DQI2" s="763"/>
      <c r="DQJ2" s="763"/>
      <c r="DQK2" s="763"/>
      <c r="DQL2" s="763"/>
      <c r="DQM2" s="763"/>
      <c r="DQN2" s="763"/>
      <c r="DQO2" s="763"/>
      <c r="DQP2" s="763"/>
      <c r="DQQ2" s="763"/>
      <c r="DQR2" s="763"/>
      <c r="DQS2" s="763"/>
      <c r="DQT2" s="763"/>
      <c r="DQU2" s="763"/>
      <c r="DQV2" s="763"/>
      <c r="DQW2" s="763"/>
      <c r="DQX2" s="763"/>
      <c r="DQY2" s="763"/>
      <c r="DQZ2" s="763"/>
      <c r="DRA2" s="763"/>
      <c r="DRB2" s="763"/>
      <c r="DRC2" s="763"/>
      <c r="DRD2" s="763"/>
      <c r="DRE2" s="763"/>
      <c r="DRF2" s="763"/>
      <c r="DRG2" s="763"/>
      <c r="DRH2" s="763"/>
      <c r="DRI2" s="763"/>
      <c r="DRJ2" s="763"/>
      <c r="DRK2" s="763"/>
      <c r="DRL2" s="763"/>
      <c r="DRM2" s="763"/>
      <c r="DRN2" s="763"/>
      <c r="DRO2" s="763"/>
      <c r="DRP2" s="763"/>
      <c r="DRQ2" s="763"/>
      <c r="DRR2" s="763"/>
      <c r="DRS2" s="763"/>
      <c r="DRT2" s="763"/>
      <c r="DRU2" s="763"/>
      <c r="DRV2" s="763"/>
      <c r="DRW2" s="763"/>
      <c r="DRX2" s="763"/>
      <c r="DRY2" s="763"/>
      <c r="DRZ2" s="763"/>
      <c r="DSA2" s="763"/>
      <c r="DSB2" s="763"/>
      <c r="DSC2" s="763"/>
      <c r="DSD2" s="763"/>
      <c r="DSE2" s="763"/>
      <c r="DSF2" s="763"/>
      <c r="DSG2" s="763"/>
      <c r="DSH2" s="763"/>
      <c r="DSI2" s="763"/>
      <c r="DSJ2" s="763"/>
      <c r="DSK2" s="763"/>
      <c r="DSL2" s="763"/>
      <c r="DSM2" s="763"/>
      <c r="DSN2" s="763"/>
      <c r="DSO2" s="763"/>
      <c r="DSP2" s="763"/>
      <c r="DSQ2" s="763"/>
      <c r="DSR2" s="763"/>
      <c r="DSS2" s="763"/>
      <c r="DST2" s="763"/>
      <c r="DSU2" s="763"/>
      <c r="DSV2" s="763"/>
      <c r="DSW2" s="763"/>
      <c r="DSX2" s="763"/>
      <c r="DSY2" s="763"/>
      <c r="DSZ2" s="763"/>
      <c r="DTA2" s="763"/>
      <c r="DTB2" s="763"/>
      <c r="DTC2" s="763"/>
      <c r="DTD2" s="763"/>
      <c r="DTE2" s="763"/>
      <c r="DTF2" s="763"/>
      <c r="DTG2" s="763"/>
      <c r="DTH2" s="763"/>
      <c r="DTI2" s="763"/>
      <c r="DTJ2" s="763"/>
      <c r="DTK2" s="763"/>
      <c r="DTL2" s="763"/>
      <c r="DTM2" s="763"/>
      <c r="DTN2" s="763"/>
      <c r="DTO2" s="763"/>
      <c r="DTP2" s="763"/>
      <c r="DTQ2" s="763"/>
      <c r="DTR2" s="763"/>
      <c r="DTS2" s="763"/>
      <c r="DTT2" s="763"/>
      <c r="DTU2" s="763"/>
      <c r="DTV2" s="763"/>
      <c r="DTW2" s="763"/>
      <c r="DTX2" s="763"/>
      <c r="DTY2" s="763"/>
      <c r="DTZ2" s="763"/>
      <c r="DUA2" s="763"/>
      <c r="DUB2" s="763"/>
      <c r="DUC2" s="763"/>
      <c r="DUD2" s="763"/>
      <c r="DUE2" s="763"/>
      <c r="DUF2" s="763"/>
      <c r="DUG2" s="763"/>
      <c r="DUH2" s="763"/>
      <c r="DUI2" s="763"/>
      <c r="DUJ2" s="763"/>
      <c r="DUK2" s="763"/>
      <c r="DUL2" s="763"/>
      <c r="DUM2" s="763"/>
      <c r="DUN2" s="763"/>
      <c r="DUO2" s="763"/>
      <c r="DUP2" s="763"/>
      <c r="DUQ2" s="763"/>
      <c r="DUR2" s="763"/>
      <c r="DUS2" s="763"/>
      <c r="DUT2" s="763"/>
      <c r="DUU2" s="763"/>
      <c r="DUV2" s="763"/>
      <c r="DUW2" s="763"/>
      <c r="DUX2" s="763"/>
      <c r="DUY2" s="763"/>
      <c r="DUZ2" s="763"/>
      <c r="DVA2" s="763"/>
      <c r="DVB2" s="763"/>
      <c r="DVC2" s="763"/>
      <c r="DVD2" s="763"/>
      <c r="DVE2" s="763"/>
      <c r="DVF2" s="763"/>
      <c r="DVG2" s="763"/>
      <c r="DVH2" s="763"/>
      <c r="DVI2" s="763"/>
      <c r="DVJ2" s="763"/>
      <c r="DVK2" s="763"/>
      <c r="DVL2" s="763"/>
      <c r="DVM2" s="763"/>
      <c r="DVN2" s="763"/>
      <c r="DVO2" s="763"/>
      <c r="DVP2" s="763"/>
      <c r="DVQ2" s="763"/>
      <c r="DVR2" s="763"/>
      <c r="DVS2" s="763"/>
      <c r="DVT2" s="763"/>
      <c r="DVU2" s="763"/>
      <c r="DVV2" s="763"/>
      <c r="DVW2" s="763"/>
      <c r="DVX2" s="763"/>
      <c r="DVY2" s="763"/>
      <c r="DVZ2" s="763"/>
      <c r="DWA2" s="763"/>
      <c r="DWB2" s="763"/>
      <c r="DWC2" s="763"/>
      <c r="DWD2" s="763"/>
      <c r="DWE2" s="763"/>
      <c r="DWF2" s="763"/>
      <c r="DWG2" s="763"/>
      <c r="DWH2" s="763"/>
      <c r="DWI2" s="763"/>
      <c r="DWJ2" s="763"/>
      <c r="DWK2" s="763"/>
      <c r="DWL2" s="763"/>
      <c r="DWM2" s="763"/>
      <c r="DWN2" s="763"/>
      <c r="DWO2" s="763"/>
      <c r="DWP2" s="763"/>
      <c r="DWQ2" s="763"/>
      <c r="DWR2" s="763"/>
      <c r="DWS2" s="763"/>
      <c r="DWT2" s="763"/>
      <c r="DWU2" s="763"/>
      <c r="DWV2" s="763"/>
      <c r="DWW2" s="763"/>
      <c r="DWX2" s="763"/>
      <c r="DWY2" s="763"/>
      <c r="DWZ2" s="763"/>
      <c r="DXA2" s="763"/>
      <c r="DXB2" s="763"/>
      <c r="DXC2" s="763"/>
      <c r="DXD2" s="763"/>
      <c r="DXE2" s="763"/>
      <c r="DXF2" s="763"/>
      <c r="DXG2" s="763"/>
      <c r="DXH2" s="763"/>
      <c r="DXI2" s="763"/>
      <c r="DXJ2" s="763"/>
      <c r="DXK2" s="763"/>
      <c r="DXL2" s="763"/>
      <c r="DXM2" s="763"/>
      <c r="DXN2" s="763"/>
      <c r="DXO2" s="763"/>
      <c r="DXP2" s="763"/>
      <c r="DXQ2" s="763"/>
      <c r="DXR2" s="763"/>
      <c r="DXS2" s="763"/>
      <c r="DXT2" s="763"/>
      <c r="DXU2" s="763"/>
      <c r="DXV2" s="763"/>
      <c r="DXW2" s="763"/>
      <c r="DXX2" s="763"/>
      <c r="DXY2" s="763"/>
      <c r="DXZ2" s="763"/>
      <c r="DYA2" s="763"/>
      <c r="DYB2" s="763"/>
      <c r="DYC2" s="763"/>
      <c r="DYD2" s="763"/>
      <c r="DYE2" s="763"/>
      <c r="DYF2" s="763"/>
      <c r="DYG2" s="763"/>
      <c r="DYH2" s="763"/>
      <c r="DYI2" s="763"/>
      <c r="DYJ2" s="763"/>
      <c r="DYK2" s="763"/>
      <c r="DYL2" s="763"/>
      <c r="DYM2" s="763"/>
      <c r="DYN2" s="763"/>
      <c r="DYO2" s="763"/>
      <c r="DYP2" s="763"/>
      <c r="DYQ2" s="763"/>
      <c r="DYR2" s="763"/>
      <c r="DYS2" s="763"/>
      <c r="DYT2" s="763"/>
      <c r="DYU2" s="763"/>
      <c r="DYV2" s="763"/>
      <c r="DYW2" s="763"/>
      <c r="DYX2" s="763"/>
      <c r="DYY2" s="763"/>
      <c r="DYZ2" s="763"/>
      <c r="DZA2" s="763"/>
      <c r="DZB2" s="763"/>
      <c r="DZC2" s="763"/>
      <c r="DZD2" s="763"/>
      <c r="DZE2" s="763"/>
      <c r="DZF2" s="763"/>
      <c r="DZG2" s="763"/>
      <c r="DZH2" s="763"/>
      <c r="DZI2" s="763"/>
      <c r="DZJ2" s="763"/>
      <c r="DZK2" s="763"/>
      <c r="DZL2" s="763"/>
      <c r="DZM2" s="763"/>
      <c r="DZN2" s="763"/>
      <c r="DZO2" s="763"/>
      <c r="DZP2" s="763"/>
      <c r="DZQ2" s="763"/>
      <c r="DZR2" s="763"/>
      <c r="DZS2" s="763"/>
      <c r="DZT2" s="763"/>
      <c r="DZU2" s="763"/>
      <c r="DZV2" s="763"/>
      <c r="DZW2" s="763"/>
      <c r="DZX2" s="763"/>
      <c r="DZY2" s="763"/>
      <c r="DZZ2" s="763"/>
      <c r="EAA2" s="763"/>
      <c r="EAB2" s="763"/>
      <c r="EAC2" s="763"/>
      <c r="EAD2" s="763"/>
      <c r="EAE2" s="763"/>
      <c r="EAF2" s="763"/>
      <c r="EAG2" s="763"/>
      <c r="EAH2" s="763"/>
      <c r="EAI2" s="763"/>
      <c r="EAJ2" s="763"/>
      <c r="EAK2" s="763"/>
      <c r="EAL2" s="763"/>
      <c r="EAM2" s="763"/>
      <c r="EAN2" s="763"/>
      <c r="EAO2" s="763"/>
      <c r="EAP2" s="763"/>
      <c r="EAQ2" s="763"/>
      <c r="EAR2" s="763"/>
      <c r="EAS2" s="763"/>
      <c r="EAT2" s="763"/>
      <c r="EAU2" s="763"/>
      <c r="EAV2" s="763"/>
      <c r="EAW2" s="763"/>
      <c r="EAX2" s="763"/>
      <c r="EAY2" s="763"/>
      <c r="EAZ2" s="763"/>
      <c r="EBA2" s="763"/>
      <c r="EBB2" s="763"/>
      <c r="EBC2" s="763"/>
      <c r="EBD2" s="763"/>
      <c r="EBE2" s="763"/>
      <c r="EBF2" s="763"/>
      <c r="EBG2" s="763"/>
      <c r="EBH2" s="763"/>
      <c r="EBI2" s="763"/>
      <c r="EBJ2" s="763"/>
      <c r="EBK2" s="763"/>
      <c r="EBL2" s="763"/>
      <c r="EBM2" s="763"/>
      <c r="EBN2" s="763"/>
      <c r="EBO2" s="763"/>
      <c r="EBP2" s="763"/>
      <c r="EBQ2" s="763"/>
      <c r="EBR2" s="763"/>
      <c r="EBS2" s="763"/>
      <c r="EBT2" s="763"/>
      <c r="EBU2" s="763"/>
      <c r="EBV2" s="763"/>
      <c r="EBW2" s="763"/>
      <c r="EBX2" s="763"/>
      <c r="EBY2" s="763"/>
      <c r="EBZ2" s="763"/>
      <c r="ECA2" s="763"/>
      <c r="ECB2" s="763"/>
      <c r="ECC2" s="763"/>
      <c r="ECD2" s="763"/>
      <c r="ECE2" s="763"/>
      <c r="ECF2" s="763"/>
      <c r="ECG2" s="763"/>
      <c r="ECH2" s="763"/>
      <c r="ECI2" s="763"/>
      <c r="ECJ2" s="763"/>
      <c r="ECK2" s="763"/>
      <c r="ECL2" s="763"/>
      <c r="ECM2" s="763"/>
      <c r="ECN2" s="763"/>
      <c r="ECO2" s="763"/>
      <c r="ECP2" s="763"/>
      <c r="ECQ2" s="763"/>
      <c r="ECR2" s="763"/>
      <c r="ECS2" s="763"/>
      <c r="ECT2" s="763"/>
      <c r="ECU2" s="763"/>
      <c r="ECV2" s="763"/>
      <c r="ECW2" s="763"/>
      <c r="ECX2" s="763"/>
      <c r="ECY2" s="763"/>
      <c r="ECZ2" s="763"/>
      <c r="EDA2" s="763"/>
      <c r="EDB2" s="763"/>
      <c r="EDC2" s="763"/>
      <c r="EDD2" s="763"/>
      <c r="EDE2" s="763"/>
      <c r="EDF2" s="763"/>
      <c r="EDG2" s="763"/>
      <c r="EDH2" s="763"/>
      <c r="EDI2" s="763"/>
      <c r="EDJ2" s="763"/>
      <c r="EDK2" s="763"/>
      <c r="EDL2" s="763"/>
      <c r="EDM2" s="763"/>
      <c r="EDN2" s="763"/>
      <c r="EDO2" s="763"/>
      <c r="EDP2" s="763"/>
      <c r="EDQ2" s="763"/>
      <c r="EDR2" s="763"/>
      <c r="EDS2" s="763"/>
      <c r="EDT2" s="763"/>
      <c r="EDU2" s="763"/>
      <c r="EDV2" s="763"/>
      <c r="EDW2" s="763"/>
      <c r="EDX2" s="763"/>
      <c r="EDY2" s="763"/>
      <c r="EDZ2" s="763"/>
      <c r="EEA2" s="763"/>
      <c r="EEB2" s="763"/>
      <c r="EEC2" s="763"/>
      <c r="EED2" s="763"/>
      <c r="EEE2" s="763"/>
      <c r="EEF2" s="763"/>
      <c r="EEG2" s="763"/>
      <c r="EEH2" s="763"/>
      <c r="EEI2" s="763"/>
      <c r="EEJ2" s="763"/>
      <c r="EEK2" s="763"/>
      <c r="EEL2" s="763"/>
      <c r="EEM2" s="763"/>
      <c r="EEN2" s="763"/>
      <c r="EEO2" s="763"/>
      <c r="EEP2" s="763"/>
      <c r="EEQ2" s="763"/>
      <c r="EER2" s="763"/>
      <c r="EES2" s="763"/>
      <c r="EET2" s="763"/>
      <c r="EEU2" s="763"/>
      <c r="EEV2" s="763"/>
      <c r="EEW2" s="763"/>
      <c r="EEX2" s="763"/>
      <c r="EEY2" s="763"/>
      <c r="EEZ2" s="763"/>
      <c r="EFA2" s="763"/>
      <c r="EFB2" s="763"/>
      <c r="EFC2" s="763"/>
      <c r="EFD2" s="763"/>
      <c r="EFE2" s="763"/>
      <c r="EFF2" s="763"/>
      <c r="EFG2" s="763"/>
      <c r="EFH2" s="763"/>
      <c r="EFI2" s="763"/>
      <c r="EFJ2" s="763"/>
      <c r="EFK2" s="763"/>
      <c r="EFL2" s="763"/>
      <c r="EFM2" s="763"/>
      <c r="EFN2" s="763"/>
      <c r="EFO2" s="763"/>
      <c r="EFP2" s="763"/>
      <c r="EFQ2" s="763"/>
      <c r="EFR2" s="763"/>
      <c r="EFS2" s="763"/>
      <c r="EFT2" s="763"/>
      <c r="EFU2" s="763"/>
      <c r="EFV2" s="763"/>
      <c r="EFW2" s="763"/>
      <c r="EFX2" s="763"/>
      <c r="EFY2" s="763"/>
      <c r="EFZ2" s="763"/>
      <c r="EGA2" s="763"/>
      <c r="EGB2" s="763"/>
      <c r="EGC2" s="763"/>
      <c r="EGD2" s="763"/>
      <c r="EGE2" s="763"/>
      <c r="EGF2" s="763"/>
      <c r="EGG2" s="763"/>
      <c r="EGH2" s="763"/>
      <c r="EGI2" s="763"/>
      <c r="EGJ2" s="763"/>
      <c r="EGK2" s="763"/>
      <c r="EGL2" s="763"/>
      <c r="EGM2" s="763"/>
      <c r="EGN2" s="763"/>
      <c r="EGO2" s="763"/>
      <c r="EGP2" s="763"/>
      <c r="EGQ2" s="763"/>
      <c r="EGR2" s="763"/>
      <c r="EGS2" s="763"/>
      <c r="EGT2" s="763"/>
      <c r="EGU2" s="763"/>
      <c r="EGV2" s="763"/>
      <c r="EGW2" s="763"/>
      <c r="EGX2" s="763"/>
      <c r="EGY2" s="763"/>
      <c r="EGZ2" s="763"/>
      <c r="EHA2" s="763"/>
      <c r="EHB2" s="763"/>
      <c r="EHC2" s="763"/>
      <c r="EHD2" s="763"/>
      <c r="EHE2" s="763"/>
      <c r="EHF2" s="763"/>
      <c r="EHG2" s="763"/>
      <c r="EHH2" s="763"/>
      <c r="EHI2" s="763"/>
      <c r="EHJ2" s="763"/>
      <c r="EHK2" s="763"/>
      <c r="EHL2" s="763"/>
      <c r="EHM2" s="763"/>
      <c r="EHN2" s="763"/>
      <c r="EHO2" s="763"/>
      <c r="EHP2" s="763"/>
      <c r="EHQ2" s="763"/>
      <c r="EHR2" s="763"/>
      <c r="EHS2" s="763"/>
      <c r="EHT2" s="763"/>
      <c r="EHU2" s="763"/>
      <c r="EHV2" s="763"/>
      <c r="EHW2" s="763"/>
      <c r="EHX2" s="763"/>
      <c r="EHY2" s="763"/>
      <c r="EHZ2" s="763"/>
      <c r="EIA2" s="763"/>
      <c r="EIB2" s="763"/>
      <c r="EIC2" s="763"/>
      <c r="EID2" s="763"/>
      <c r="EIE2" s="763"/>
      <c r="EIF2" s="763"/>
      <c r="EIG2" s="763"/>
      <c r="EIH2" s="763"/>
      <c r="EII2" s="763"/>
      <c r="EIJ2" s="763"/>
      <c r="EIK2" s="763"/>
      <c r="EIL2" s="763"/>
      <c r="EIM2" s="763"/>
      <c r="EIN2" s="763"/>
      <c r="EIO2" s="763"/>
      <c r="EIP2" s="763"/>
      <c r="EIQ2" s="763"/>
      <c r="EIR2" s="763"/>
      <c r="EIS2" s="763"/>
      <c r="EIT2" s="763"/>
      <c r="EIU2" s="763"/>
      <c r="EIV2" s="763"/>
      <c r="EIW2" s="763"/>
      <c r="EIX2" s="763"/>
      <c r="EIY2" s="763"/>
      <c r="EIZ2" s="763"/>
      <c r="EJA2" s="763"/>
      <c r="EJB2" s="763"/>
      <c r="EJC2" s="763"/>
      <c r="EJD2" s="763"/>
      <c r="EJE2" s="763"/>
      <c r="EJF2" s="763"/>
      <c r="EJG2" s="763"/>
      <c r="EJH2" s="763"/>
      <c r="EJI2" s="763"/>
      <c r="EJJ2" s="763"/>
      <c r="EJK2" s="763"/>
      <c r="EJL2" s="763"/>
      <c r="EJM2" s="763"/>
      <c r="EJN2" s="763"/>
      <c r="EJO2" s="763"/>
      <c r="EJP2" s="763"/>
      <c r="EJQ2" s="763"/>
      <c r="EJR2" s="763"/>
      <c r="EJS2" s="763"/>
      <c r="EJT2" s="763"/>
      <c r="EJU2" s="763"/>
      <c r="EJV2" s="763"/>
      <c r="EJW2" s="763"/>
      <c r="EJX2" s="763"/>
      <c r="EJY2" s="763"/>
      <c r="EJZ2" s="763"/>
      <c r="EKA2" s="763"/>
      <c r="EKB2" s="763"/>
      <c r="EKC2" s="763"/>
      <c r="EKD2" s="763"/>
      <c r="EKE2" s="763"/>
      <c r="EKF2" s="763"/>
      <c r="EKG2" s="763"/>
      <c r="EKH2" s="763"/>
      <c r="EKI2" s="763"/>
      <c r="EKJ2" s="763"/>
      <c r="EKK2" s="763"/>
      <c r="EKL2" s="763"/>
      <c r="EKM2" s="763"/>
      <c r="EKN2" s="763"/>
      <c r="EKO2" s="763"/>
      <c r="EKP2" s="763"/>
      <c r="EKQ2" s="763"/>
      <c r="EKR2" s="763"/>
      <c r="EKS2" s="763"/>
      <c r="EKT2" s="763"/>
      <c r="EKU2" s="763"/>
      <c r="EKV2" s="763"/>
      <c r="EKW2" s="763"/>
      <c r="EKX2" s="763"/>
      <c r="EKY2" s="763"/>
      <c r="EKZ2" s="763"/>
      <c r="ELA2" s="763"/>
      <c r="ELB2" s="763"/>
      <c r="ELC2" s="763"/>
      <c r="ELD2" s="763"/>
      <c r="ELE2" s="763"/>
      <c r="ELF2" s="763"/>
      <c r="ELG2" s="763"/>
      <c r="ELH2" s="763"/>
      <c r="ELI2" s="763"/>
      <c r="ELJ2" s="763"/>
      <c r="ELK2" s="763"/>
      <c r="ELL2" s="763"/>
      <c r="ELM2" s="763"/>
      <c r="ELN2" s="763"/>
      <c r="ELO2" s="763"/>
      <c r="ELP2" s="763"/>
      <c r="ELQ2" s="763"/>
      <c r="ELR2" s="763"/>
      <c r="ELS2" s="763"/>
      <c r="ELT2" s="763"/>
      <c r="ELU2" s="763"/>
      <c r="ELV2" s="763"/>
      <c r="ELW2" s="763"/>
      <c r="ELX2" s="763"/>
      <c r="ELY2" s="763"/>
      <c r="ELZ2" s="763"/>
      <c r="EMA2" s="763"/>
      <c r="EMB2" s="763"/>
      <c r="EMC2" s="763"/>
      <c r="EMD2" s="763"/>
      <c r="EME2" s="763"/>
      <c r="EMF2" s="763"/>
      <c r="EMG2" s="763"/>
      <c r="EMH2" s="763"/>
      <c r="EMI2" s="763"/>
      <c r="EMJ2" s="763"/>
      <c r="EMK2" s="763"/>
      <c r="EML2" s="763"/>
      <c r="EMM2" s="763"/>
      <c r="EMN2" s="763"/>
      <c r="EMO2" s="763"/>
      <c r="EMP2" s="763"/>
      <c r="EMQ2" s="763"/>
      <c r="EMR2" s="763"/>
      <c r="EMS2" s="763"/>
      <c r="EMT2" s="763"/>
      <c r="EMU2" s="763"/>
      <c r="EMV2" s="763"/>
      <c r="EMW2" s="763"/>
      <c r="EMX2" s="763"/>
      <c r="EMY2" s="763"/>
      <c r="EMZ2" s="763"/>
      <c r="ENA2" s="763"/>
      <c r="ENB2" s="763"/>
      <c r="ENC2" s="763"/>
      <c r="END2" s="763"/>
      <c r="ENE2" s="763"/>
      <c r="ENF2" s="763"/>
      <c r="ENG2" s="763"/>
      <c r="ENH2" s="763"/>
      <c r="ENI2" s="763"/>
      <c r="ENJ2" s="763"/>
      <c r="ENK2" s="763"/>
      <c r="ENL2" s="763"/>
      <c r="ENM2" s="763"/>
      <c r="ENN2" s="763"/>
      <c r="ENO2" s="763"/>
      <c r="ENP2" s="763"/>
      <c r="ENQ2" s="763"/>
      <c r="ENR2" s="763"/>
      <c r="ENS2" s="763"/>
      <c r="ENT2" s="763"/>
      <c r="ENU2" s="763"/>
      <c r="ENV2" s="763"/>
      <c r="ENW2" s="763"/>
      <c r="ENX2" s="763"/>
      <c r="ENY2" s="763"/>
      <c r="ENZ2" s="763"/>
      <c r="EOA2" s="763"/>
      <c r="EOB2" s="763"/>
      <c r="EOC2" s="763"/>
      <c r="EOD2" s="763"/>
      <c r="EOE2" s="763"/>
      <c r="EOF2" s="763"/>
      <c r="EOG2" s="763"/>
      <c r="EOH2" s="763"/>
      <c r="EOI2" s="763"/>
      <c r="EOJ2" s="763"/>
      <c r="EOK2" s="763"/>
      <c r="EOL2" s="763"/>
      <c r="EOM2" s="763"/>
      <c r="EON2" s="763"/>
      <c r="EOO2" s="763"/>
      <c r="EOP2" s="763"/>
      <c r="EOQ2" s="763"/>
      <c r="EOR2" s="763"/>
      <c r="EOS2" s="763"/>
      <c r="EOT2" s="763"/>
      <c r="EOU2" s="763"/>
      <c r="EOV2" s="763"/>
      <c r="EOW2" s="763"/>
      <c r="EOX2" s="763"/>
      <c r="EOY2" s="763"/>
      <c r="EOZ2" s="763"/>
      <c r="EPA2" s="763"/>
      <c r="EPB2" s="763"/>
      <c r="EPC2" s="763"/>
      <c r="EPD2" s="763"/>
      <c r="EPE2" s="763"/>
      <c r="EPF2" s="763"/>
      <c r="EPG2" s="763"/>
      <c r="EPH2" s="763"/>
      <c r="EPI2" s="763"/>
      <c r="EPJ2" s="763"/>
      <c r="EPK2" s="763"/>
      <c r="EPL2" s="763"/>
      <c r="EPM2" s="763"/>
      <c r="EPN2" s="763"/>
      <c r="EPO2" s="763"/>
      <c r="EPP2" s="763"/>
      <c r="EPQ2" s="763"/>
      <c r="EPR2" s="763"/>
      <c r="EPS2" s="763"/>
      <c r="EPT2" s="763"/>
      <c r="EPU2" s="763"/>
      <c r="EPV2" s="763"/>
      <c r="EPW2" s="763"/>
      <c r="EPX2" s="763"/>
      <c r="EPY2" s="763"/>
      <c r="EPZ2" s="763"/>
      <c r="EQA2" s="763"/>
      <c r="EQB2" s="763"/>
      <c r="EQC2" s="763"/>
      <c r="EQD2" s="763"/>
      <c r="EQE2" s="763"/>
      <c r="EQF2" s="763"/>
      <c r="EQG2" s="763"/>
      <c r="EQH2" s="763"/>
      <c r="EQI2" s="763"/>
      <c r="EQJ2" s="763"/>
      <c r="EQK2" s="763"/>
      <c r="EQL2" s="763"/>
      <c r="EQM2" s="763"/>
      <c r="EQN2" s="763"/>
      <c r="EQO2" s="763"/>
      <c r="EQP2" s="763"/>
      <c r="EQQ2" s="763"/>
      <c r="EQR2" s="763"/>
      <c r="EQS2" s="763"/>
      <c r="EQT2" s="763"/>
      <c r="EQU2" s="763"/>
      <c r="EQV2" s="763"/>
      <c r="EQW2" s="763"/>
      <c r="EQX2" s="763"/>
      <c r="EQY2" s="763"/>
      <c r="EQZ2" s="763"/>
      <c r="ERA2" s="763"/>
      <c r="ERB2" s="763"/>
      <c r="ERC2" s="763"/>
      <c r="ERD2" s="763"/>
      <c r="ERE2" s="763"/>
      <c r="ERF2" s="763"/>
      <c r="ERG2" s="763"/>
      <c r="ERH2" s="763"/>
      <c r="ERI2" s="763"/>
      <c r="ERJ2" s="763"/>
      <c r="ERK2" s="763"/>
      <c r="ERL2" s="763"/>
      <c r="ERM2" s="763"/>
      <c r="ERN2" s="763"/>
      <c r="ERO2" s="763"/>
      <c r="ERP2" s="763"/>
      <c r="ERQ2" s="763"/>
      <c r="ERR2" s="763"/>
      <c r="ERS2" s="763"/>
      <c r="ERT2" s="763"/>
      <c r="ERU2" s="763"/>
      <c r="ERV2" s="763"/>
      <c r="ERW2" s="763"/>
      <c r="ERX2" s="763"/>
      <c r="ERY2" s="763"/>
      <c r="ERZ2" s="763"/>
      <c r="ESA2" s="763"/>
      <c r="ESB2" s="763"/>
      <c r="ESC2" s="763"/>
      <c r="ESD2" s="763"/>
      <c r="ESE2" s="763"/>
      <c r="ESF2" s="763"/>
      <c r="ESG2" s="763"/>
      <c r="ESH2" s="763"/>
      <c r="ESI2" s="763"/>
      <c r="ESJ2" s="763"/>
      <c r="ESK2" s="763"/>
      <c r="ESL2" s="763"/>
      <c r="ESM2" s="763"/>
      <c r="ESN2" s="763"/>
      <c r="ESO2" s="763"/>
      <c r="ESP2" s="763"/>
      <c r="ESQ2" s="763"/>
      <c r="ESR2" s="763"/>
      <c r="ESS2" s="763"/>
      <c r="EST2" s="763"/>
      <c r="ESU2" s="763"/>
      <c r="ESV2" s="763"/>
      <c r="ESW2" s="763"/>
      <c r="ESX2" s="763"/>
      <c r="ESY2" s="763"/>
      <c r="ESZ2" s="763"/>
      <c r="ETA2" s="763"/>
      <c r="ETB2" s="763"/>
      <c r="ETC2" s="763"/>
      <c r="ETD2" s="763"/>
      <c r="ETE2" s="763"/>
      <c r="ETF2" s="763"/>
      <c r="ETG2" s="763"/>
      <c r="ETH2" s="763"/>
      <c r="ETI2" s="763"/>
      <c r="ETJ2" s="763"/>
      <c r="ETK2" s="763"/>
      <c r="ETL2" s="763"/>
      <c r="ETM2" s="763"/>
      <c r="ETN2" s="763"/>
      <c r="ETO2" s="763"/>
      <c r="ETP2" s="763"/>
      <c r="ETQ2" s="763"/>
      <c r="ETR2" s="763"/>
      <c r="ETS2" s="763"/>
      <c r="ETT2" s="763"/>
      <c r="ETU2" s="763"/>
      <c r="ETV2" s="763"/>
      <c r="ETW2" s="763"/>
      <c r="ETX2" s="763"/>
      <c r="ETY2" s="763"/>
      <c r="ETZ2" s="763"/>
      <c r="EUA2" s="763"/>
      <c r="EUB2" s="763"/>
      <c r="EUC2" s="763"/>
      <c r="EUD2" s="763"/>
      <c r="EUE2" s="763"/>
      <c r="EUF2" s="763"/>
      <c r="EUG2" s="763"/>
      <c r="EUH2" s="763"/>
      <c r="EUI2" s="763"/>
      <c r="EUJ2" s="763"/>
      <c r="EUK2" s="763"/>
      <c r="EUL2" s="763"/>
      <c r="EUM2" s="763"/>
      <c r="EUN2" s="763"/>
      <c r="EUO2" s="763"/>
      <c r="EUP2" s="763"/>
      <c r="EUQ2" s="763"/>
      <c r="EUR2" s="763"/>
      <c r="EUS2" s="763"/>
      <c r="EUT2" s="763"/>
      <c r="EUU2" s="763"/>
      <c r="EUV2" s="763"/>
      <c r="EUW2" s="763"/>
      <c r="EUX2" s="763"/>
      <c r="EUY2" s="763"/>
      <c r="EUZ2" s="763"/>
      <c r="EVA2" s="763"/>
      <c r="EVB2" s="763"/>
      <c r="EVC2" s="763"/>
      <c r="EVD2" s="763"/>
      <c r="EVE2" s="763"/>
      <c r="EVF2" s="763"/>
      <c r="EVG2" s="763"/>
      <c r="EVH2" s="763"/>
      <c r="EVI2" s="763"/>
      <c r="EVJ2" s="763"/>
      <c r="EVK2" s="763"/>
      <c r="EVL2" s="763"/>
      <c r="EVM2" s="763"/>
      <c r="EVN2" s="763"/>
      <c r="EVO2" s="763"/>
      <c r="EVP2" s="763"/>
      <c r="EVQ2" s="763"/>
      <c r="EVR2" s="763"/>
      <c r="EVS2" s="763"/>
      <c r="EVT2" s="763"/>
      <c r="EVU2" s="763"/>
      <c r="EVV2" s="763"/>
      <c r="EVW2" s="763"/>
      <c r="EVX2" s="763"/>
      <c r="EVY2" s="763"/>
      <c r="EVZ2" s="763"/>
      <c r="EWA2" s="763"/>
      <c r="EWB2" s="763"/>
      <c r="EWC2" s="763"/>
      <c r="EWD2" s="763"/>
      <c r="EWE2" s="763"/>
      <c r="EWF2" s="763"/>
      <c r="EWG2" s="763"/>
      <c r="EWH2" s="763"/>
      <c r="EWI2" s="763"/>
      <c r="EWJ2" s="763"/>
      <c r="EWK2" s="763"/>
      <c r="EWL2" s="763"/>
      <c r="EWM2" s="763"/>
      <c r="EWN2" s="763"/>
      <c r="EWO2" s="763"/>
      <c r="EWP2" s="763"/>
      <c r="EWQ2" s="763"/>
      <c r="EWR2" s="763"/>
      <c r="EWS2" s="763"/>
      <c r="EWT2" s="763"/>
      <c r="EWU2" s="763"/>
      <c r="EWV2" s="763"/>
      <c r="EWW2" s="763"/>
      <c r="EWX2" s="763"/>
      <c r="EWY2" s="763"/>
      <c r="EWZ2" s="763"/>
      <c r="EXA2" s="763"/>
      <c r="EXB2" s="763"/>
      <c r="EXC2" s="763"/>
      <c r="EXD2" s="763"/>
      <c r="EXE2" s="763"/>
      <c r="EXF2" s="763"/>
      <c r="EXG2" s="763"/>
      <c r="EXH2" s="763"/>
      <c r="EXI2" s="763"/>
      <c r="EXJ2" s="763"/>
      <c r="EXK2" s="763"/>
      <c r="EXL2" s="763"/>
      <c r="EXM2" s="763"/>
      <c r="EXN2" s="763"/>
      <c r="EXO2" s="763"/>
      <c r="EXP2" s="763"/>
      <c r="EXQ2" s="763"/>
      <c r="EXR2" s="763"/>
      <c r="EXS2" s="763"/>
      <c r="EXT2" s="763"/>
      <c r="EXU2" s="763"/>
      <c r="EXV2" s="763"/>
      <c r="EXW2" s="763"/>
      <c r="EXX2" s="763"/>
      <c r="EXY2" s="763"/>
      <c r="EXZ2" s="763"/>
      <c r="EYA2" s="763"/>
      <c r="EYB2" s="763"/>
      <c r="EYC2" s="763"/>
      <c r="EYD2" s="763"/>
      <c r="EYE2" s="763"/>
      <c r="EYF2" s="763"/>
      <c r="EYG2" s="763"/>
      <c r="EYH2" s="763"/>
      <c r="EYI2" s="763"/>
      <c r="EYJ2" s="763"/>
      <c r="EYK2" s="763"/>
      <c r="EYL2" s="763"/>
      <c r="EYM2" s="763"/>
      <c r="EYN2" s="763"/>
      <c r="EYO2" s="763"/>
      <c r="EYP2" s="763"/>
      <c r="EYQ2" s="763"/>
      <c r="EYR2" s="763"/>
      <c r="EYS2" s="763"/>
      <c r="EYT2" s="763"/>
      <c r="EYU2" s="763"/>
      <c r="EYV2" s="763"/>
      <c r="EYW2" s="763"/>
      <c r="EYX2" s="763"/>
      <c r="EYY2" s="763"/>
      <c r="EYZ2" s="763"/>
      <c r="EZA2" s="763"/>
      <c r="EZB2" s="763"/>
      <c r="EZC2" s="763"/>
      <c r="EZD2" s="763"/>
      <c r="EZE2" s="763"/>
      <c r="EZF2" s="763"/>
      <c r="EZG2" s="763"/>
      <c r="EZH2" s="763"/>
      <c r="EZI2" s="763"/>
      <c r="EZJ2" s="763"/>
      <c r="EZK2" s="763"/>
      <c r="EZL2" s="763"/>
      <c r="EZM2" s="763"/>
      <c r="EZN2" s="763"/>
      <c r="EZO2" s="763"/>
      <c r="EZP2" s="763"/>
      <c r="EZQ2" s="763"/>
      <c r="EZR2" s="763"/>
      <c r="EZS2" s="763"/>
      <c r="EZT2" s="763"/>
      <c r="EZU2" s="763"/>
      <c r="EZV2" s="763"/>
      <c r="EZW2" s="763"/>
      <c r="EZX2" s="763"/>
      <c r="EZY2" s="763"/>
      <c r="EZZ2" s="763"/>
      <c r="FAA2" s="763"/>
      <c r="FAB2" s="763"/>
      <c r="FAC2" s="763"/>
      <c r="FAD2" s="763"/>
      <c r="FAE2" s="763"/>
      <c r="FAF2" s="763"/>
      <c r="FAG2" s="763"/>
      <c r="FAH2" s="763"/>
      <c r="FAI2" s="763"/>
      <c r="FAJ2" s="763"/>
      <c r="FAK2" s="763"/>
      <c r="FAL2" s="763"/>
      <c r="FAM2" s="763"/>
      <c r="FAN2" s="763"/>
      <c r="FAO2" s="763"/>
      <c r="FAP2" s="763"/>
      <c r="FAQ2" s="763"/>
      <c r="FAR2" s="763"/>
      <c r="FAS2" s="763"/>
      <c r="FAT2" s="763"/>
      <c r="FAU2" s="763"/>
      <c r="FAV2" s="763"/>
      <c r="FAW2" s="763"/>
      <c r="FAX2" s="763"/>
      <c r="FAY2" s="763"/>
      <c r="FAZ2" s="763"/>
      <c r="FBA2" s="763"/>
      <c r="FBB2" s="763"/>
      <c r="FBC2" s="763"/>
      <c r="FBD2" s="763"/>
      <c r="FBE2" s="763"/>
      <c r="FBF2" s="763"/>
      <c r="FBG2" s="763"/>
      <c r="FBH2" s="763"/>
      <c r="FBI2" s="763"/>
      <c r="FBJ2" s="763"/>
      <c r="FBK2" s="763"/>
      <c r="FBL2" s="763"/>
      <c r="FBM2" s="763"/>
      <c r="FBN2" s="763"/>
      <c r="FBO2" s="763"/>
      <c r="FBP2" s="763"/>
      <c r="FBQ2" s="763"/>
      <c r="FBR2" s="763"/>
      <c r="FBS2" s="763"/>
      <c r="FBT2" s="763"/>
      <c r="FBU2" s="763"/>
      <c r="FBV2" s="763"/>
      <c r="FBW2" s="763"/>
      <c r="FBX2" s="763"/>
      <c r="FBY2" s="763"/>
      <c r="FBZ2" s="763"/>
      <c r="FCA2" s="763"/>
      <c r="FCB2" s="763"/>
      <c r="FCC2" s="763"/>
      <c r="FCD2" s="763"/>
      <c r="FCE2" s="763"/>
      <c r="FCF2" s="763"/>
      <c r="FCG2" s="763"/>
      <c r="FCH2" s="763"/>
      <c r="FCI2" s="763"/>
      <c r="FCJ2" s="763"/>
      <c r="FCK2" s="763"/>
      <c r="FCL2" s="763"/>
      <c r="FCM2" s="763"/>
      <c r="FCN2" s="763"/>
      <c r="FCO2" s="763"/>
      <c r="FCP2" s="763"/>
      <c r="FCQ2" s="763"/>
      <c r="FCR2" s="763"/>
      <c r="FCS2" s="763"/>
      <c r="FCT2" s="763"/>
      <c r="FCU2" s="763"/>
      <c r="FCV2" s="763"/>
      <c r="FCW2" s="763"/>
      <c r="FCX2" s="763"/>
      <c r="FCY2" s="763"/>
      <c r="FCZ2" s="763"/>
      <c r="FDA2" s="763"/>
      <c r="FDB2" s="763"/>
      <c r="FDC2" s="763"/>
      <c r="FDD2" s="763"/>
      <c r="FDE2" s="763"/>
      <c r="FDF2" s="763"/>
      <c r="FDG2" s="763"/>
      <c r="FDH2" s="763"/>
      <c r="FDI2" s="763"/>
      <c r="FDJ2" s="763"/>
      <c r="FDK2" s="763"/>
      <c r="FDL2" s="763"/>
      <c r="FDM2" s="763"/>
      <c r="FDN2" s="763"/>
      <c r="FDO2" s="763"/>
      <c r="FDP2" s="763"/>
      <c r="FDQ2" s="763"/>
      <c r="FDR2" s="763"/>
      <c r="FDS2" s="763"/>
      <c r="FDT2" s="763"/>
      <c r="FDU2" s="763"/>
      <c r="FDV2" s="763"/>
      <c r="FDW2" s="763"/>
      <c r="FDX2" s="763"/>
      <c r="FDY2" s="763"/>
      <c r="FDZ2" s="763"/>
      <c r="FEA2" s="763"/>
      <c r="FEB2" s="763"/>
      <c r="FEC2" s="763"/>
      <c r="FED2" s="763"/>
      <c r="FEE2" s="763"/>
      <c r="FEF2" s="763"/>
      <c r="FEG2" s="763"/>
      <c r="FEH2" s="763"/>
      <c r="FEI2" s="763"/>
      <c r="FEJ2" s="763"/>
      <c r="FEK2" s="763"/>
      <c r="FEL2" s="763"/>
      <c r="FEM2" s="763"/>
      <c r="FEN2" s="763"/>
      <c r="FEO2" s="763"/>
      <c r="FEP2" s="763"/>
      <c r="FEQ2" s="763"/>
      <c r="FER2" s="763"/>
      <c r="FES2" s="763"/>
      <c r="FET2" s="763"/>
      <c r="FEU2" s="763"/>
      <c r="FEV2" s="763"/>
      <c r="FEW2" s="763"/>
      <c r="FEX2" s="763"/>
      <c r="FEY2" s="763"/>
      <c r="FEZ2" s="763"/>
      <c r="FFA2" s="763"/>
      <c r="FFB2" s="763"/>
      <c r="FFC2" s="763"/>
      <c r="FFD2" s="763"/>
      <c r="FFE2" s="763"/>
      <c r="FFF2" s="763"/>
      <c r="FFG2" s="763"/>
      <c r="FFH2" s="763"/>
      <c r="FFI2" s="763"/>
      <c r="FFJ2" s="763"/>
      <c r="FFK2" s="763"/>
      <c r="FFL2" s="763"/>
      <c r="FFM2" s="763"/>
      <c r="FFN2" s="763"/>
      <c r="FFO2" s="763"/>
      <c r="FFP2" s="763"/>
      <c r="FFQ2" s="763"/>
      <c r="FFR2" s="763"/>
      <c r="FFS2" s="763"/>
      <c r="FFT2" s="763"/>
      <c r="FFU2" s="763"/>
      <c r="FFV2" s="763"/>
      <c r="FFW2" s="763"/>
      <c r="FFX2" s="763"/>
      <c r="FFY2" s="763"/>
      <c r="FFZ2" s="763"/>
      <c r="FGA2" s="763"/>
      <c r="FGB2" s="763"/>
      <c r="FGC2" s="763"/>
      <c r="FGD2" s="763"/>
      <c r="FGE2" s="763"/>
      <c r="FGF2" s="763"/>
      <c r="FGG2" s="763"/>
      <c r="FGH2" s="763"/>
      <c r="FGI2" s="763"/>
      <c r="FGJ2" s="763"/>
      <c r="FGK2" s="763"/>
      <c r="FGL2" s="763"/>
      <c r="FGM2" s="763"/>
      <c r="FGN2" s="763"/>
      <c r="FGO2" s="763"/>
      <c r="FGP2" s="763"/>
      <c r="FGQ2" s="763"/>
      <c r="FGR2" s="763"/>
      <c r="FGS2" s="763"/>
      <c r="FGT2" s="763"/>
      <c r="FGU2" s="763"/>
      <c r="FGV2" s="763"/>
      <c r="FGW2" s="763"/>
      <c r="FGX2" s="763"/>
      <c r="FGY2" s="763"/>
      <c r="FGZ2" s="763"/>
      <c r="FHA2" s="763"/>
      <c r="FHB2" s="763"/>
      <c r="FHC2" s="763"/>
      <c r="FHD2" s="763"/>
      <c r="FHE2" s="763"/>
      <c r="FHF2" s="763"/>
      <c r="FHG2" s="763"/>
      <c r="FHH2" s="763"/>
      <c r="FHI2" s="763"/>
      <c r="FHJ2" s="763"/>
      <c r="FHK2" s="763"/>
      <c r="FHL2" s="763"/>
      <c r="FHM2" s="763"/>
      <c r="FHN2" s="763"/>
      <c r="FHO2" s="763"/>
      <c r="FHP2" s="763"/>
      <c r="FHQ2" s="763"/>
      <c r="FHR2" s="763"/>
      <c r="FHS2" s="763"/>
      <c r="FHT2" s="763"/>
      <c r="FHU2" s="763"/>
      <c r="FHV2" s="763"/>
      <c r="FHW2" s="763"/>
      <c r="FHX2" s="763"/>
      <c r="FHY2" s="763"/>
      <c r="FHZ2" s="763"/>
      <c r="FIA2" s="763"/>
      <c r="FIB2" s="763"/>
      <c r="FIC2" s="763"/>
      <c r="FID2" s="763"/>
      <c r="FIE2" s="763"/>
      <c r="FIF2" s="763"/>
      <c r="FIG2" s="763"/>
      <c r="FIH2" s="763"/>
      <c r="FII2" s="763"/>
      <c r="FIJ2" s="763"/>
      <c r="FIK2" s="763"/>
      <c r="FIL2" s="763"/>
      <c r="FIM2" s="763"/>
      <c r="FIN2" s="763"/>
      <c r="FIO2" s="763"/>
      <c r="FIP2" s="763"/>
      <c r="FIQ2" s="763"/>
      <c r="FIR2" s="763"/>
      <c r="FIS2" s="763"/>
      <c r="FIT2" s="763"/>
      <c r="FIU2" s="763"/>
      <c r="FIV2" s="763"/>
      <c r="FIW2" s="763"/>
      <c r="FIX2" s="763"/>
      <c r="FIY2" s="763"/>
      <c r="FIZ2" s="763"/>
      <c r="FJA2" s="763"/>
      <c r="FJB2" s="763"/>
      <c r="FJC2" s="763"/>
      <c r="FJD2" s="763"/>
      <c r="FJE2" s="763"/>
      <c r="FJF2" s="763"/>
      <c r="FJG2" s="763"/>
      <c r="FJH2" s="763"/>
      <c r="FJI2" s="763"/>
      <c r="FJJ2" s="763"/>
      <c r="FJK2" s="763"/>
      <c r="FJL2" s="763"/>
      <c r="FJM2" s="763"/>
      <c r="FJN2" s="763"/>
      <c r="FJO2" s="763"/>
      <c r="FJP2" s="763"/>
      <c r="FJQ2" s="763"/>
      <c r="FJR2" s="763"/>
      <c r="FJS2" s="763"/>
      <c r="FJT2" s="763"/>
      <c r="FJU2" s="763"/>
      <c r="FJV2" s="763"/>
      <c r="FJW2" s="763"/>
      <c r="FJX2" s="763"/>
      <c r="FJY2" s="763"/>
      <c r="FJZ2" s="763"/>
      <c r="FKA2" s="763"/>
      <c r="FKB2" s="763"/>
      <c r="FKC2" s="763"/>
      <c r="FKD2" s="763"/>
      <c r="FKE2" s="763"/>
      <c r="FKF2" s="763"/>
      <c r="FKG2" s="763"/>
      <c r="FKH2" s="763"/>
      <c r="FKI2" s="763"/>
      <c r="FKJ2" s="763"/>
      <c r="FKK2" s="763"/>
      <c r="FKL2" s="763"/>
      <c r="FKM2" s="763"/>
      <c r="FKN2" s="763"/>
      <c r="FKO2" s="763"/>
      <c r="FKP2" s="763"/>
      <c r="FKQ2" s="763"/>
      <c r="FKR2" s="763"/>
      <c r="FKS2" s="763"/>
      <c r="FKT2" s="763"/>
      <c r="FKU2" s="763"/>
      <c r="FKV2" s="763"/>
      <c r="FKW2" s="763"/>
      <c r="FKX2" s="763"/>
      <c r="FKY2" s="763"/>
      <c r="FKZ2" s="763"/>
      <c r="FLA2" s="763"/>
      <c r="FLB2" s="763"/>
      <c r="FLC2" s="763"/>
      <c r="FLD2" s="763"/>
      <c r="FLE2" s="763"/>
      <c r="FLF2" s="763"/>
      <c r="FLG2" s="763"/>
      <c r="FLH2" s="763"/>
      <c r="FLI2" s="763"/>
      <c r="FLJ2" s="763"/>
      <c r="FLK2" s="763"/>
      <c r="FLL2" s="763"/>
      <c r="FLM2" s="763"/>
      <c r="FLN2" s="763"/>
      <c r="FLO2" s="763"/>
      <c r="FLP2" s="763"/>
      <c r="FLQ2" s="763"/>
      <c r="FLR2" s="763"/>
      <c r="FLS2" s="763"/>
      <c r="FLT2" s="763"/>
      <c r="FLU2" s="763"/>
      <c r="FLV2" s="763"/>
      <c r="FLW2" s="763"/>
      <c r="FLX2" s="763"/>
      <c r="FLY2" s="763"/>
      <c r="FLZ2" s="763"/>
      <c r="FMA2" s="763"/>
      <c r="FMB2" s="763"/>
      <c r="FMC2" s="763"/>
      <c r="FMD2" s="763"/>
      <c r="FME2" s="763"/>
      <c r="FMF2" s="763"/>
      <c r="FMG2" s="763"/>
      <c r="FMH2" s="763"/>
      <c r="FMI2" s="763"/>
      <c r="FMJ2" s="763"/>
      <c r="FMK2" s="763"/>
      <c r="FML2" s="763"/>
      <c r="FMM2" s="763"/>
      <c r="FMN2" s="763"/>
      <c r="FMO2" s="763"/>
      <c r="FMP2" s="763"/>
      <c r="FMQ2" s="763"/>
      <c r="FMR2" s="763"/>
      <c r="FMS2" s="763"/>
      <c r="FMT2" s="763"/>
      <c r="FMU2" s="763"/>
      <c r="FMV2" s="763"/>
      <c r="FMW2" s="763"/>
      <c r="FMX2" s="763"/>
      <c r="FMY2" s="763"/>
      <c r="FMZ2" s="763"/>
      <c r="FNA2" s="763"/>
      <c r="FNB2" s="763"/>
      <c r="FNC2" s="763"/>
      <c r="FND2" s="763"/>
      <c r="FNE2" s="763"/>
      <c r="FNF2" s="763"/>
      <c r="FNG2" s="763"/>
      <c r="FNH2" s="763"/>
      <c r="FNI2" s="763"/>
      <c r="FNJ2" s="763"/>
      <c r="FNK2" s="763"/>
      <c r="FNL2" s="763"/>
      <c r="FNM2" s="763"/>
      <c r="FNN2" s="763"/>
      <c r="FNO2" s="763"/>
      <c r="FNP2" s="763"/>
      <c r="FNQ2" s="763"/>
      <c r="FNR2" s="763"/>
      <c r="FNS2" s="763"/>
      <c r="FNT2" s="763"/>
      <c r="FNU2" s="763"/>
      <c r="FNV2" s="763"/>
      <c r="FNW2" s="763"/>
      <c r="FNX2" s="763"/>
      <c r="FNY2" s="763"/>
      <c r="FNZ2" s="763"/>
      <c r="FOA2" s="763"/>
      <c r="FOB2" s="763"/>
      <c r="FOC2" s="763"/>
      <c r="FOD2" s="763"/>
      <c r="FOE2" s="763"/>
      <c r="FOF2" s="763"/>
      <c r="FOG2" s="763"/>
      <c r="FOH2" s="763"/>
      <c r="FOI2" s="763"/>
      <c r="FOJ2" s="763"/>
      <c r="FOK2" s="763"/>
      <c r="FOL2" s="763"/>
      <c r="FOM2" s="763"/>
      <c r="FON2" s="763"/>
      <c r="FOO2" s="763"/>
      <c r="FOP2" s="763"/>
      <c r="FOQ2" s="763"/>
      <c r="FOR2" s="763"/>
      <c r="FOS2" s="763"/>
      <c r="FOT2" s="763"/>
      <c r="FOU2" s="763"/>
      <c r="FOV2" s="763"/>
      <c r="FOW2" s="763"/>
      <c r="FOX2" s="763"/>
      <c r="FOY2" s="763"/>
      <c r="FOZ2" s="763"/>
      <c r="FPA2" s="763"/>
      <c r="FPB2" s="763"/>
      <c r="FPC2" s="763"/>
      <c r="FPD2" s="763"/>
      <c r="FPE2" s="763"/>
      <c r="FPF2" s="763"/>
      <c r="FPG2" s="763"/>
      <c r="FPH2" s="763"/>
      <c r="FPI2" s="763"/>
      <c r="FPJ2" s="763"/>
      <c r="FPK2" s="763"/>
      <c r="FPL2" s="763"/>
      <c r="FPM2" s="763"/>
      <c r="FPN2" s="763"/>
      <c r="FPO2" s="763"/>
      <c r="FPP2" s="763"/>
      <c r="FPQ2" s="763"/>
      <c r="FPR2" s="763"/>
      <c r="FPS2" s="763"/>
      <c r="FPT2" s="763"/>
      <c r="FPU2" s="763"/>
      <c r="FPV2" s="763"/>
      <c r="FPW2" s="763"/>
      <c r="FPX2" s="763"/>
      <c r="FPY2" s="763"/>
      <c r="FPZ2" s="763"/>
      <c r="FQA2" s="763"/>
      <c r="FQB2" s="763"/>
      <c r="FQC2" s="763"/>
      <c r="FQD2" s="763"/>
      <c r="FQE2" s="763"/>
      <c r="FQF2" s="763"/>
      <c r="FQG2" s="763"/>
      <c r="FQH2" s="763"/>
      <c r="FQI2" s="763"/>
      <c r="FQJ2" s="763"/>
      <c r="FQK2" s="763"/>
      <c r="FQL2" s="763"/>
      <c r="FQM2" s="763"/>
      <c r="FQN2" s="763"/>
      <c r="FQO2" s="763"/>
      <c r="FQP2" s="763"/>
      <c r="FQQ2" s="763"/>
      <c r="FQR2" s="763"/>
      <c r="FQS2" s="763"/>
      <c r="FQT2" s="763"/>
      <c r="FQU2" s="763"/>
      <c r="FQV2" s="763"/>
      <c r="FQW2" s="763"/>
      <c r="FQX2" s="763"/>
      <c r="FQY2" s="763"/>
      <c r="FQZ2" s="763"/>
      <c r="FRA2" s="763"/>
      <c r="FRB2" s="763"/>
      <c r="FRC2" s="763"/>
      <c r="FRD2" s="763"/>
      <c r="FRE2" s="763"/>
      <c r="FRF2" s="763"/>
      <c r="FRG2" s="763"/>
      <c r="FRH2" s="763"/>
      <c r="FRI2" s="763"/>
      <c r="FRJ2" s="763"/>
      <c r="FRK2" s="763"/>
      <c r="FRL2" s="763"/>
      <c r="FRM2" s="763"/>
      <c r="FRN2" s="763"/>
      <c r="FRO2" s="763"/>
      <c r="FRP2" s="763"/>
      <c r="FRQ2" s="763"/>
      <c r="FRR2" s="763"/>
      <c r="FRS2" s="763"/>
      <c r="FRT2" s="763"/>
      <c r="FRU2" s="763"/>
      <c r="FRV2" s="763"/>
      <c r="FRW2" s="763"/>
      <c r="FRX2" s="763"/>
      <c r="FRY2" s="763"/>
      <c r="FRZ2" s="763"/>
      <c r="FSA2" s="763"/>
      <c r="FSB2" s="763"/>
      <c r="FSC2" s="763"/>
      <c r="FSD2" s="763"/>
      <c r="FSE2" s="763"/>
      <c r="FSF2" s="763"/>
      <c r="FSG2" s="763"/>
      <c r="FSH2" s="763"/>
      <c r="FSI2" s="763"/>
      <c r="FSJ2" s="763"/>
      <c r="FSK2" s="763"/>
      <c r="FSL2" s="763"/>
      <c r="FSM2" s="763"/>
      <c r="FSN2" s="763"/>
      <c r="FSO2" s="763"/>
      <c r="FSP2" s="763"/>
      <c r="FSQ2" s="763"/>
      <c r="FSR2" s="763"/>
      <c r="FSS2" s="763"/>
      <c r="FST2" s="763"/>
      <c r="FSU2" s="763"/>
      <c r="FSV2" s="763"/>
      <c r="FSW2" s="763"/>
      <c r="FSX2" s="763"/>
      <c r="FSY2" s="763"/>
      <c r="FSZ2" s="763"/>
      <c r="FTA2" s="763"/>
      <c r="FTB2" s="763"/>
      <c r="FTC2" s="763"/>
      <c r="FTD2" s="763"/>
      <c r="FTE2" s="763"/>
      <c r="FTF2" s="763"/>
      <c r="FTG2" s="763"/>
      <c r="FTH2" s="763"/>
      <c r="FTI2" s="763"/>
      <c r="FTJ2" s="763"/>
      <c r="FTK2" s="763"/>
      <c r="FTL2" s="763"/>
      <c r="FTM2" s="763"/>
      <c r="FTN2" s="763"/>
      <c r="FTO2" s="763"/>
      <c r="FTP2" s="763"/>
      <c r="FTQ2" s="763"/>
      <c r="FTR2" s="763"/>
      <c r="FTS2" s="763"/>
      <c r="FTT2" s="763"/>
      <c r="FTU2" s="763"/>
      <c r="FTV2" s="763"/>
      <c r="FTW2" s="763"/>
      <c r="FTX2" s="763"/>
      <c r="FTY2" s="763"/>
      <c r="FTZ2" s="763"/>
      <c r="FUA2" s="763"/>
      <c r="FUB2" s="763"/>
      <c r="FUC2" s="763"/>
      <c r="FUD2" s="763"/>
      <c r="FUE2" s="763"/>
      <c r="FUF2" s="763"/>
      <c r="FUG2" s="763"/>
      <c r="FUH2" s="763"/>
      <c r="FUI2" s="763"/>
      <c r="FUJ2" s="763"/>
      <c r="FUK2" s="763"/>
      <c r="FUL2" s="763"/>
      <c r="FUM2" s="763"/>
      <c r="FUN2" s="763"/>
      <c r="FUO2" s="763"/>
      <c r="FUP2" s="763"/>
      <c r="FUQ2" s="763"/>
      <c r="FUR2" s="763"/>
      <c r="FUS2" s="763"/>
      <c r="FUT2" s="763"/>
      <c r="FUU2" s="763"/>
      <c r="FUV2" s="763"/>
      <c r="FUW2" s="763"/>
      <c r="FUX2" s="763"/>
      <c r="FUY2" s="763"/>
      <c r="FUZ2" s="763"/>
      <c r="FVA2" s="763"/>
      <c r="FVB2" s="763"/>
      <c r="FVC2" s="763"/>
      <c r="FVD2" s="763"/>
      <c r="FVE2" s="763"/>
      <c r="FVF2" s="763"/>
      <c r="FVG2" s="763"/>
      <c r="FVH2" s="763"/>
      <c r="FVI2" s="763"/>
      <c r="FVJ2" s="763"/>
      <c r="FVK2" s="763"/>
      <c r="FVL2" s="763"/>
      <c r="FVM2" s="763"/>
      <c r="FVN2" s="763"/>
      <c r="FVO2" s="763"/>
      <c r="FVP2" s="763"/>
      <c r="FVQ2" s="763"/>
      <c r="FVR2" s="763"/>
      <c r="FVS2" s="763"/>
      <c r="FVT2" s="763"/>
      <c r="FVU2" s="763"/>
      <c r="FVV2" s="763"/>
      <c r="FVW2" s="763"/>
      <c r="FVX2" s="763"/>
      <c r="FVY2" s="763"/>
      <c r="FVZ2" s="763"/>
      <c r="FWA2" s="763"/>
      <c r="FWB2" s="763"/>
      <c r="FWC2" s="763"/>
      <c r="FWD2" s="763"/>
      <c r="FWE2" s="763"/>
      <c r="FWF2" s="763"/>
      <c r="FWG2" s="763"/>
      <c r="FWH2" s="763"/>
      <c r="FWI2" s="763"/>
      <c r="FWJ2" s="763"/>
      <c r="FWK2" s="763"/>
      <c r="FWL2" s="763"/>
      <c r="FWM2" s="763"/>
      <c r="FWN2" s="763"/>
      <c r="FWO2" s="763"/>
      <c r="FWP2" s="763"/>
      <c r="FWQ2" s="763"/>
      <c r="FWR2" s="763"/>
      <c r="FWS2" s="763"/>
      <c r="FWT2" s="763"/>
      <c r="FWU2" s="763"/>
      <c r="FWV2" s="763"/>
      <c r="FWW2" s="763"/>
      <c r="FWX2" s="763"/>
      <c r="FWY2" s="763"/>
      <c r="FWZ2" s="763"/>
      <c r="FXA2" s="763"/>
      <c r="FXB2" s="763"/>
      <c r="FXC2" s="763"/>
      <c r="FXD2" s="763"/>
      <c r="FXE2" s="763"/>
      <c r="FXF2" s="763"/>
      <c r="FXG2" s="763"/>
      <c r="FXH2" s="763"/>
      <c r="FXI2" s="763"/>
      <c r="FXJ2" s="763"/>
      <c r="FXK2" s="763"/>
      <c r="FXL2" s="763"/>
      <c r="FXM2" s="763"/>
      <c r="FXN2" s="763"/>
      <c r="FXO2" s="763"/>
      <c r="FXP2" s="763"/>
      <c r="FXQ2" s="763"/>
      <c r="FXR2" s="763"/>
      <c r="FXS2" s="763"/>
      <c r="FXT2" s="763"/>
      <c r="FXU2" s="763"/>
      <c r="FXV2" s="763"/>
      <c r="FXW2" s="763"/>
      <c r="FXX2" s="763"/>
      <c r="FXY2" s="763"/>
      <c r="FXZ2" s="763"/>
      <c r="FYA2" s="763"/>
      <c r="FYB2" s="763"/>
      <c r="FYC2" s="763"/>
      <c r="FYD2" s="763"/>
      <c r="FYE2" s="763"/>
      <c r="FYF2" s="763"/>
      <c r="FYG2" s="763"/>
      <c r="FYH2" s="763"/>
      <c r="FYI2" s="763"/>
      <c r="FYJ2" s="763"/>
      <c r="FYK2" s="763"/>
      <c r="FYL2" s="763"/>
      <c r="FYM2" s="763"/>
      <c r="FYN2" s="763"/>
      <c r="FYO2" s="763"/>
      <c r="FYP2" s="763"/>
      <c r="FYQ2" s="763"/>
      <c r="FYR2" s="763"/>
      <c r="FYS2" s="763"/>
      <c r="FYT2" s="763"/>
      <c r="FYU2" s="763"/>
      <c r="FYV2" s="763"/>
      <c r="FYW2" s="763"/>
      <c r="FYX2" s="763"/>
      <c r="FYY2" s="763"/>
      <c r="FYZ2" s="763"/>
      <c r="FZA2" s="763"/>
      <c r="FZB2" s="763"/>
      <c r="FZC2" s="763"/>
      <c r="FZD2" s="763"/>
      <c r="FZE2" s="763"/>
      <c r="FZF2" s="763"/>
      <c r="FZG2" s="763"/>
      <c r="FZH2" s="763"/>
      <c r="FZI2" s="763"/>
      <c r="FZJ2" s="763"/>
      <c r="FZK2" s="763"/>
      <c r="FZL2" s="763"/>
      <c r="FZM2" s="763"/>
      <c r="FZN2" s="763"/>
      <c r="FZO2" s="763"/>
      <c r="FZP2" s="763"/>
      <c r="FZQ2" s="763"/>
      <c r="FZR2" s="763"/>
      <c r="FZS2" s="763"/>
      <c r="FZT2" s="763"/>
      <c r="FZU2" s="763"/>
      <c r="FZV2" s="763"/>
      <c r="FZW2" s="763"/>
      <c r="FZX2" s="763"/>
      <c r="FZY2" s="763"/>
      <c r="FZZ2" s="763"/>
      <c r="GAA2" s="763"/>
      <c r="GAB2" s="763"/>
      <c r="GAC2" s="763"/>
      <c r="GAD2" s="763"/>
      <c r="GAE2" s="763"/>
      <c r="GAF2" s="763"/>
      <c r="GAG2" s="763"/>
      <c r="GAH2" s="763"/>
      <c r="GAI2" s="763"/>
      <c r="GAJ2" s="763"/>
      <c r="GAK2" s="763"/>
      <c r="GAL2" s="763"/>
      <c r="GAM2" s="763"/>
      <c r="GAN2" s="763"/>
      <c r="GAO2" s="763"/>
      <c r="GAP2" s="763"/>
      <c r="GAQ2" s="763"/>
      <c r="GAR2" s="763"/>
      <c r="GAS2" s="763"/>
      <c r="GAT2" s="763"/>
      <c r="GAU2" s="763"/>
      <c r="GAV2" s="763"/>
      <c r="GAW2" s="763"/>
      <c r="GAX2" s="763"/>
      <c r="GAY2" s="763"/>
      <c r="GAZ2" s="763"/>
      <c r="GBA2" s="763"/>
      <c r="GBB2" s="763"/>
      <c r="GBC2" s="763"/>
      <c r="GBD2" s="763"/>
      <c r="GBE2" s="763"/>
      <c r="GBF2" s="763"/>
      <c r="GBG2" s="763"/>
      <c r="GBH2" s="763"/>
      <c r="GBI2" s="763"/>
      <c r="GBJ2" s="763"/>
      <c r="GBK2" s="763"/>
      <c r="GBL2" s="763"/>
      <c r="GBM2" s="763"/>
      <c r="GBN2" s="763"/>
      <c r="GBO2" s="763"/>
      <c r="GBP2" s="763"/>
      <c r="GBQ2" s="763"/>
      <c r="GBR2" s="763"/>
      <c r="GBS2" s="763"/>
      <c r="GBT2" s="763"/>
      <c r="GBU2" s="763"/>
      <c r="GBV2" s="763"/>
      <c r="GBW2" s="763"/>
      <c r="GBX2" s="763"/>
      <c r="GBY2" s="763"/>
      <c r="GBZ2" s="763"/>
      <c r="GCA2" s="763"/>
      <c r="GCB2" s="763"/>
      <c r="GCC2" s="763"/>
      <c r="GCD2" s="763"/>
      <c r="GCE2" s="763"/>
      <c r="GCF2" s="763"/>
      <c r="GCG2" s="763"/>
      <c r="GCH2" s="763"/>
      <c r="GCI2" s="763"/>
      <c r="GCJ2" s="763"/>
      <c r="GCK2" s="763"/>
      <c r="GCL2" s="763"/>
      <c r="GCM2" s="763"/>
      <c r="GCN2" s="763"/>
      <c r="GCO2" s="763"/>
      <c r="GCP2" s="763"/>
      <c r="GCQ2" s="763"/>
      <c r="GCR2" s="763"/>
      <c r="GCS2" s="763"/>
      <c r="GCT2" s="763"/>
      <c r="GCU2" s="763"/>
      <c r="GCV2" s="763"/>
      <c r="GCW2" s="763"/>
      <c r="GCX2" s="763"/>
      <c r="GCY2" s="763"/>
      <c r="GCZ2" s="763"/>
      <c r="GDA2" s="763"/>
      <c r="GDB2" s="763"/>
      <c r="GDC2" s="763"/>
      <c r="GDD2" s="763"/>
      <c r="GDE2" s="763"/>
      <c r="GDF2" s="763"/>
      <c r="GDG2" s="763"/>
      <c r="GDH2" s="763"/>
      <c r="GDI2" s="763"/>
      <c r="GDJ2" s="763"/>
      <c r="GDK2" s="763"/>
      <c r="GDL2" s="763"/>
      <c r="GDM2" s="763"/>
      <c r="GDN2" s="763"/>
      <c r="GDO2" s="763"/>
      <c r="GDP2" s="763"/>
      <c r="GDQ2" s="763"/>
      <c r="GDR2" s="763"/>
      <c r="GDS2" s="763"/>
      <c r="GDT2" s="763"/>
      <c r="GDU2" s="763"/>
      <c r="GDV2" s="763"/>
      <c r="GDW2" s="763"/>
      <c r="GDX2" s="763"/>
      <c r="GDY2" s="763"/>
      <c r="GDZ2" s="763"/>
      <c r="GEA2" s="763"/>
      <c r="GEB2" s="763"/>
      <c r="GEC2" s="763"/>
      <c r="GED2" s="763"/>
      <c r="GEE2" s="763"/>
      <c r="GEF2" s="763"/>
      <c r="GEG2" s="763"/>
      <c r="GEH2" s="763"/>
      <c r="GEI2" s="763"/>
      <c r="GEJ2" s="763"/>
      <c r="GEK2" s="763"/>
      <c r="GEL2" s="763"/>
      <c r="GEM2" s="763"/>
      <c r="GEN2" s="763"/>
      <c r="GEO2" s="763"/>
      <c r="GEP2" s="763"/>
      <c r="GEQ2" s="763"/>
      <c r="GER2" s="763"/>
      <c r="GES2" s="763"/>
      <c r="GET2" s="763"/>
      <c r="GEU2" s="763"/>
      <c r="GEV2" s="763"/>
      <c r="GEW2" s="763"/>
      <c r="GEX2" s="763"/>
      <c r="GEY2" s="763"/>
      <c r="GEZ2" s="763"/>
      <c r="GFA2" s="763"/>
      <c r="GFB2" s="763"/>
      <c r="GFC2" s="763"/>
      <c r="GFD2" s="763"/>
      <c r="GFE2" s="763"/>
      <c r="GFF2" s="763"/>
      <c r="GFG2" s="763"/>
      <c r="GFH2" s="763"/>
      <c r="GFI2" s="763"/>
      <c r="GFJ2" s="763"/>
      <c r="GFK2" s="763"/>
      <c r="GFL2" s="763"/>
      <c r="GFM2" s="763"/>
      <c r="GFN2" s="763"/>
      <c r="GFO2" s="763"/>
      <c r="GFP2" s="763"/>
      <c r="GFQ2" s="763"/>
      <c r="GFR2" s="763"/>
      <c r="GFS2" s="763"/>
      <c r="GFT2" s="763"/>
      <c r="GFU2" s="763"/>
      <c r="GFV2" s="763"/>
      <c r="GFW2" s="763"/>
      <c r="GFX2" s="763"/>
      <c r="GFY2" s="763"/>
      <c r="GFZ2" s="763"/>
      <c r="GGA2" s="763"/>
      <c r="GGB2" s="763"/>
      <c r="GGC2" s="763"/>
      <c r="GGD2" s="763"/>
      <c r="GGE2" s="763"/>
      <c r="GGF2" s="763"/>
      <c r="GGG2" s="763"/>
      <c r="GGH2" s="763"/>
      <c r="GGI2" s="763"/>
      <c r="GGJ2" s="763"/>
      <c r="GGK2" s="763"/>
      <c r="GGL2" s="763"/>
      <c r="GGM2" s="763"/>
      <c r="GGN2" s="763"/>
      <c r="GGO2" s="763"/>
      <c r="GGP2" s="763"/>
      <c r="GGQ2" s="763"/>
      <c r="GGR2" s="763"/>
      <c r="GGS2" s="763"/>
      <c r="GGT2" s="763"/>
      <c r="GGU2" s="763"/>
      <c r="GGV2" s="763"/>
      <c r="GGW2" s="763"/>
      <c r="GGX2" s="763"/>
      <c r="GGY2" s="763"/>
      <c r="GGZ2" s="763"/>
      <c r="GHA2" s="763"/>
      <c r="GHB2" s="763"/>
      <c r="GHC2" s="763"/>
      <c r="GHD2" s="763"/>
      <c r="GHE2" s="763"/>
      <c r="GHF2" s="763"/>
      <c r="GHG2" s="763"/>
      <c r="GHH2" s="763"/>
      <c r="GHI2" s="763"/>
      <c r="GHJ2" s="763"/>
      <c r="GHK2" s="763"/>
      <c r="GHL2" s="763"/>
      <c r="GHM2" s="763"/>
      <c r="GHN2" s="763"/>
      <c r="GHO2" s="763"/>
      <c r="GHP2" s="763"/>
      <c r="GHQ2" s="763"/>
      <c r="GHR2" s="763"/>
      <c r="GHS2" s="763"/>
      <c r="GHT2" s="763"/>
      <c r="GHU2" s="763"/>
      <c r="GHV2" s="763"/>
      <c r="GHW2" s="763"/>
      <c r="GHX2" s="763"/>
      <c r="GHY2" s="763"/>
      <c r="GHZ2" s="763"/>
      <c r="GIA2" s="763"/>
      <c r="GIB2" s="763"/>
      <c r="GIC2" s="763"/>
      <c r="GID2" s="763"/>
      <c r="GIE2" s="763"/>
      <c r="GIF2" s="763"/>
      <c r="GIG2" s="763"/>
      <c r="GIH2" s="763"/>
      <c r="GII2" s="763"/>
      <c r="GIJ2" s="763"/>
      <c r="GIK2" s="763"/>
      <c r="GIL2" s="763"/>
      <c r="GIM2" s="763"/>
      <c r="GIN2" s="763"/>
      <c r="GIO2" s="763"/>
      <c r="GIP2" s="763"/>
      <c r="GIQ2" s="763"/>
      <c r="GIR2" s="763"/>
      <c r="GIS2" s="763"/>
      <c r="GIT2" s="763"/>
      <c r="GIU2" s="763"/>
      <c r="GIV2" s="763"/>
      <c r="GIW2" s="763"/>
      <c r="GIX2" s="763"/>
      <c r="GIY2" s="763"/>
      <c r="GIZ2" s="763"/>
      <c r="GJA2" s="763"/>
      <c r="GJB2" s="763"/>
      <c r="GJC2" s="763"/>
      <c r="GJD2" s="763"/>
      <c r="GJE2" s="763"/>
      <c r="GJF2" s="763"/>
      <c r="GJG2" s="763"/>
      <c r="GJH2" s="763"/>
      <c r="GJI2" s="763"/>
      <c r="GJJ2" s="763"/>
      <c r="GJK2" s="763"/>
      <c r="GJL2" s="763"/>
      <c r="GJM2" s="763"/>
      <c r="GJN2" s="763"/>
      <c r="GJO2" s="763"/>
      <c r="GJP2" s="763"/>
      <c r="GJQ2" s="763"/>
      <c r="GJR2" s="763"/>
      <c r="GJS2" s="763"/>
      <c r="GJT2" s="763"/>
      <c r="GJU2" s="763"/>
      <c r="GJV2" s="763"/>
      <c r="GJW2" s="763"/>
      <c r="GJX2" s="763"/>
      <c r="GJY2" s="763"/>
      <c r="GJZ2" s="763"/>
      <c r="GKA2" s="763"/>
      <c r="GKB2" s="763"/>
      <c r="GKC2" s="763"/>
      <c r="GKD2" s="763"/>
      <c r="GKE2" s="763"/>
      <c r="GKF2" s="763"/>
      <c r="GKG2" s="763"/>
      <c r="GKH2" s="763"/>
      <c r="GKI2" s="763"/>
      <c r="GKJ2" s="763"/>
      <c r="GKK2" s="763"/>
      <c r="GKL2" s="763"/>
      <c r="GKM2" s="763"/>
      <c r="GKN2" s="763"/>
      <c r="GKO2" s="763"/>
      <c r="GKP2" s="763"/>
      <c r="GKQ2" s="763"/>
      <c r="GKR2" s="763"/>
      <c r="GKS2" s="763"/>
      <c r="GKT2" s="763"/>
      <c r="GKU2" s="763"/>
      <c r="GKV2" s="763"/>
      <c r="GKW2" s="763"/>
      <c r="GKX2" s="763"/>
      <c r="GKY2" s="763"/>
      <c r="GKZ2" s="763"/>
      <c r="GLA2" s="763"/>
      <c r="GLB2" s="763"/>
      <c r="GLC2" s="763"/>
      <c r="GLD2" s="763"/>
      <c r="GLE2" s="763"/>
      <c r="GLF2" s="763"/>
      <c r="GLG2" s="763"/>
      <c r="GLH2" s="763"/>
      <c r="GLI2" s="763"/>
      <c r="GLJ2" s="763"/>
      <c r="GLK2" s="763"/>
      <c r="GLL2" s="763"/>
      <c r="GLM2" s="763"/>
      <c r="GLN2" s="763"/>
      <c r="GLO2" s="763"/>
      <c r="GLP2" s="763"/>
      <c r="GLQ2" s="763"/>
      <c r="GLR2" s="763"/>
      <c r="GLS2" s="763"/>
      <c r="GLT2" s="763"/>
      <c r="GLU2" s="763"/>
      <c r="GLV2" s="763"/>
      <c r="GLW2" s="763"/>
      <c r="GLX2" s="763"/>
      <c r="GLY2" s="763"/>
      <c r="GLZ2" s="763"/>
      <c r="GMA2" s="763"/>
      <c r="GMB2" s="763"/>
      <c r="GMC2" s="763"/>
      <c r="GMD2" s="763"/>
      <c r="GME2" s="763"/>
      <c r="GMF2" s="763"/>
      <c r="GMG2" s="763"/>
      <c r="GMH2" s="763"/>
      <c r="GMI2" s="763"/>
      <c r="GMJ2" s="763"/>
      <c r="GMK2" s="763"/>
      <c r="GML2" s="763"/>
      <c r="GMM2" s="763"/>
      <c r="GMN2" s="763"/>
      <c r="GMO2" s="763"/>
      <c r="GMP2" s="763"/>
      <c r="GMQ2" s="763"/>
      <c r="GMR2" s="763"/>
      <c r="GMS2" s="763"/>
      <c r="GMT2" s="763"/>
      <c r="GMU2" s="763"/>
      <c r="GMV2" s="763"/>
      <c r="GMW2" s="763"/>
      <c r="GMX2" s="763"/>
      <c r="GMY2" s="763"/>
      <c r="GMZ2" s="763"/>
      <c r="GNA2" s="763"/>
      <c r="GNB2" s="763"/>
      <c r="GNC2" s="763"/>
      <c r="GND2" s="763"/>
      <c r="GNE2" s="763"/>
      <c r="GNF2" s="763"/>
      <c r="GNG2" s="763"/>
      <c r="GNH2" s="763"/>
      <c r="GNI2" s="763"/>
      <c r="GNJ2" s="763"/>
      <c r="GNK2" s="763"/>
      <c r="GNL2" s="763"/>
      <c r="GNM2" s="763"/>
      <c r="GNN2" s="763"/>
      <c r="GNO2" s="763"/>
      <c r="GNP2" s="763"/>
      <c r="GNQ2" s="763"/>
      <c r="GNR2" s="763"/>
      <c r="GNS2" s="763"/>
      <c r="GNT2" s="763"/>
      <c r="GNU2" s="763"/>
      <c r="GNV2" s="763"/>
      <c r="GNW2" s="763"/>
      <c r="GNX2" s="763"/>
      <c r="GNY2" s="763"/>
      <c r="GNZ2" s="763"/>
      <c r="GOA2" s="763"/>
      <c r="GOB2" s="763"/>
      <c r="GOC2" s="763"/>
      <c r="GOD2" s="763"/>
      <c r="GOE2" s="763"/>
      <c r="GOF2" s="763"/>
      <c r="GOG2" s="763"/>
      <c r="GOH2" s="763"/>
      <c r="GOI2" s="763"/>
      <c r="GOJ2" s="763"/>
      <c r="GOK2" s="763"/>
      <c r="GOL2" s="763"/>
      <c r="GOM2" s="763"/>
      <c r="GON2" s="763"/>
      <c r="GOO2" s="763"/>
      <c r="GOP2" s="763"/>
      <c r="GOQ2" s="763"/>
      <c r="GOR2" s="763"/>
      <c r="GOS2" s="763"/>
      <c r="GOT2" s="763"/>
      <c r="GOU2" s="763"/>
      <c r="GOV2" s="763"/>
      <c r="GOW2" s="763"/>
      <c r="GOX2" s="763"/>
      <c r="GOY2" s="763"/>
      <c r="GOZ2" s="763"/>
      <c r="GPA2" s="763"/>
      <c r="GPB2" s="763"/>
      <c r="GPC2" s="763"/>
      <c r="GPD2" s="763"/>
      <c r="GPE2" s="763"/>
      <c r="GPF2" s="763"/>
      <c r="GPG2" s="763"/>
      <c r="GPH2" s="763"/>
      <c r="GPI2" s="763"/>
      <c r="GPJ2" s="763"/>
      <c r="GPK2" s="763"/>
      <c r="GPL2" s="763"/>
      <c r="GPM2" s="763"/>
      <c r="GPN2" s="763"/>
      <c r="GPO2" s="763"/>
      <c r="GPP2" s="763"/>
      <c r="GPQ2" s="763"/>
      <c r="GPR2" s="763"/>
      <c r="GPS2" s="763"/>
      <c r="GPT2" s="763"/>
      <c r="GPU2" s="763"/>
      <c r="GPV2" s="763"/>
      <c r="GPW2" s="763"/>
      <c r="GPX2" s="763"/>
      <c r="GPY2" s="763"/>
      <c r="GPZ2" s="763"/>
      <c r="GQA2" s="763"/>
      <c r="GQB2" s="763"/>
      <c r="GQC2" s="763"/>
      <c r="GQD2" s="763"/>
      <c r="GQE2" s="763"/>
      <c r="GQF2" s="763"/>
      <c r="GQG2" s="763"/>
      <c r="GQH2" s="763"/>
      <c r="GQI2" s="763"/>
      <c r="GQJ2" s="763"/>
      <c r="GQK2" s="763"/>
      <c r="GQL2" s="763"/>
      <c r="GQM2" s="763"/>
      <c r="GQN2" s="763"/>
      <c r="GQO2" s="763"/>
      <c r="GQP2" s="763"/>
      <c r="GQQ2" s="763"/>
      <c r="GQR2" s="763"/>
      <c r="GQS2" s="763"/>
      <c r="GQT2" s="763"/>
      <c r="GQU2" s="763"/>
      <c r="GQV2" s="763"/>
      <c r="GQW2" s="763"/>
      <c r="GQX2" s="763"/>
      <c r="GQY2" s="763"/>
      <c r="GQZ2" s="763"/>
      <c r="GRA2" s="763"/>
      <c r="GRB2" s="763"/>
      <c r="GRC2" s="763"/>
      <c r="GRD2" s="763"/>
      <c r="GRE2" s="763"/>
      <c r="GRF2" s="763"/>
      <c r="GRG2" s="763"/>
      <c r="GRH2" s="763"/>
      <c r="GRI2" s="763"/>
      <c r="GRJ2" s="763"/>
      <c r="GRK2" s="763"/>
      <c r="GRL2" s="763"/>
      <c r="GRM2" s="763"/>
      <c r="GRN2" s="763"/>
      <c r="GRO2" s="763"/>
      <c r="GRP2" s="763"/>
      <c r="GRQ2" s="763"/>
      <c r="GRR2" s="763"/>
      <c r="GRS2" s="763"/>
      <c r="GRT2" s="763"/>
      <c r="GRU2" s="763"/>
      <c r="GRV2" s="763"/>
      <c r="GRW2" s="763"/>
      <c r="GRX2" s="763"/>
      <c r="GRY2" s="763"/>
      <c r="GRZ2" s="763"/>
      <c r="GSA2" s="763"/>
      <c r="GSB2" s="763"/>
      <c r="GSC2" s="763"/>
      <c r="GSD2" s="763"/>
      <c r="GSE2" s="763"/>
      <c r="GSF2" s="763"/>
      <c r="GSG2" s="763"/>
      <c r="GSH2" s="763"/>
      <c r="GSI2" s="763"/>
      <c r="GSJ2" s="763"/>
      <c r="GSK2" s="763"/>
      <c r="GSL2" s="763"/>
      <c r="GSM2" s="763"/>
      <c r="GSN2" s="763"/>
      <c r="GSO2" s="763"/>
      <c r="GSP2" s="763"/>
      <c r="GSQ2" s="763"/>
      <c r="GSR2" s="763"/>
      <c r="GSS2" s="763"/>
      <c r="GST2" s="763"/>
      <c r="GSU2" s="763"/>
      <c r="GSV2" s="763"/>
      <c r="GSW2" s="763"/>
      <c r="GSX2" s="763"/>
      <c r="GSY2" s="763"/>
      <c r="GSZ2" s="763"/>
      <c r="GTA2" s="763"/>
      <c r="GTB2" s="763"/>
      <c r="GTC2" s="763"/>
      <c r="GTD2" s="763"/>
      <c r="GTE2" s="763"/>
      <c r="GTF2" s="763"/>
      <c r="GTG2" s="763"/>
      <c r="GTH2" s="763"/>
      <c r="GTI2" s="763"/>
      <c r="GTJ2" s="763"/>
      <c r="GTK2" s="763"/>
      <c r="GTL2" s="763"/>
      <c r="GTM2" s="763"/>
      <c r="GTN2" s="763"/>
      <c r="GTO2" s="763"/>
      <c r="GTP2" s="763"/>
      <c r="GTQ2" s="763"/>
      <c r="GTR2" s="763"/>
      <c r="GTS2" s="763"/>
      <c r="GTT2" s="763"/>
      <c r="GTU2" s="763"/>
      <c r="GTV2" s="763"/>
      <c r="GTW2" s="763"/>
      <c r="GTX2" s="763"/>
      <c r="GTY2" s="763"/>
      <c r="GTZ2" s="763"/>
      <c r="GUA2" s="763"/>
      <c r="GUB2" s="763"/>
      <c r="GUC2" s="763"/>
      <c r="GUD2" s="763"/>
      <c r="GUE2" s="763"/>
      <c r="GUF2" s="763"/>
      <c r="GUG2" s="763"/>
      <c r="GUH2" s="763"/>
      <c r="GUI2" s="763"/>
      <c r="GUJ2" s="763"/>
      <c r="GUK2" s="763"/>
      <c r="GUL2" s="763"/>
      <c r="GUM2" s="763"/>
      <c r="GUN2" s="763"/>
      <c r="GUO2" s="763"/>
      <c r="GUP2" s="763"/>
      <c r="GUQ2" s="763"/>
      <c r="GUR2" s="763"/>
      <c r="GUS2" s="763"/>
      <c r="GUT2" s="763"/>
      <c r="GUU2" s="763"/>
      <c r="GUV2" s="763"/>
      <c r="GUW2" s="763"/>
      <c r="GUX2" s="763"/>
      <c r="GUY2" s="763"/>
      <c r="GUZ2" s="763"/>
      <c r="GVA2" s="763"/>
      <c r="GVB2" s="763"/>
      <c r="GVC2" s="763"/>
      <c r="GVD2" s="763"/>
      <c r="GVE2" s="763"/>
      <c r="GVF2" s="763"/>
      <c r="GVG2" s="763"/>
      <c r="GVH2" s="763"/>
      <c r="GVI2" s="763"/>
      <c r="GVJ2" s="763"/>
      <c r="GVK2" s="763"/>
      <c r="GVL2" s="763"/>
      <c r="GVM2" s="763"/>
      <c r="GVN2" s="763"/>
      <c r="GVO2" s="763"/>
      <c r="GVP2" s="763"/>
      <c r="GVQ2" s="763"/>
      <c r="GVR2" s="763"/>
      <c r="GVS2" s="763"/>
      <c r="GVT2" s="763"/>
      <c r="GVU2" s="763"/>
      <c r="GVV2" s="763"/>
      <c r="GVW2" s="763"/>
      <c r="GVX2" s="763"/>
      <c r="GVY2" s="763"/>
      <c r="GVZ2" s="763"/>
      <c r="GWA2" s="763"/>
      <c r="GWB2" s="763"/>
      <c r="GWC2" s="763"/>
      <c r="GWD2" s="763"/>
      <c r="GWE2" s="763"/>
      <c r="GWF2" s="763"/>
      <c r="GWG2" s="763"/>
      <c r="GWH2" s="763"/>
      <c r="GWI2" s="763"/>
      <c r="GWJ2" s="763"/>
      <c r="GWK2" s="763"/>
      <c r="GWL2" s="763"/>
      <c r="GWM2" s="763"/>
      <c r="GWN2" s="763"/>
      <c r="GWO2" s="763"/>
      <c r="GWP2" s="763"/>
      <c r="GWQ2" s="763"/>
      <c r="GWR2" s="763"/>
      <c r="GWS2" s="763"/>
      <c r="GWT2" s="763"/>
      <c r="GWU2" s="763"/>
      <c r="GWV2" s="763"/>
      <c r="GWW2" s="763"/>
      <c r="GWX2" s="763"/>
      <c r="GWY2" s="763"/>
      <c r="GWZ2" s="763"/>
      <c r="GXA2" s="763"/>
      <c r="GXB2" s="763"/>
      <c r="GXC2" s="763"/>
      <c r="GXD2" s="763"/>
      <c r="GXE2" s="763"/>
      <c r="GXF2" s="763"/>
      <c r="GXG2" s="763"/>
      <c r="GXH2" s="763"/>
      <c r="GXI2" s="763"/>
      <c r="GXJ2" s="763"/>
      <c r="GXK2" s="763"/>
      <c r="GXL2" s="763"/>
      <c r="GXM2" s="763"/>
      <c r="GXN2" s="763"/>
      <c r="GXO2" s="763"/>
      <c r="GXP2" s="763"/>
      <c r="GXQ2" s="763"/>
      <c r="GXR2" s="763"/>
      <c r="GXS2" s="763"/>
      <c r="GXT2" s="763"/>
      <c r="GXU2" s="763"/>
      <c r="GXV2" s="763"/>
      <c r="GXW2" s="763"/>
      <c r="GXX2" s="763"/>
      <c r="GXY2" s="763"/>
      <c r="GXZ2" s="763"/>
      <c r="GYA2" s="763"/>
      <c r="GYB2" s="763"/>
      <c r="GYC2" s="763"/>
      <c r="GYD2" s="763"/>
      <c r="GYE2" s="763"/>
      <c r="GYF2" s="763"/>
      <c r="GYG2" s="763"/>
      <c r="GYH2" s="763"/>
      <c r="GYI2" s="763"/>
      <c r="GYJ2" s="763"/>
      <c r="GYK2" s="763"/>
      <c r="GYL2" s="763"/>
      <c r="GYM2" s="763"/>
      <c r="GYN2" s="763"/>
      <c r="GYO2" s="763"/>
      <c r="GYP2" s="763"/>
      <c r="GYQ2" s="763"/>
      <c r="GYR2" s="763"/>
      <c r="GYS2" s="763"/>
      <c r="GYT2" s="763"/>
      <c r="GYU2" s="763"/>
      <c r="GYV2" s="763"/>
      <c r="GYW2" s="763"/>
      <c r="GYX2" s="763"/>
      <c r="GYY2" s="763"/>
      <c r="GYZ2" s="763"/>
      <c r="GZA2" s="763"/>
      <c r="GZB2" s="763"/>
      <c r="GZC2" s="763"/>
      <c r="GZD2" s="763"/>
      <c r="GZE2" s="763"/>
      <c r="GZF2" s="763"/>
      <c r="GZG2" s="763"/>
      <c r="GZH2" s="763"/>
      <c r="GZI2" s="763"/>
      <c r="GZJ2" s="763"/>
      <c r="GZK2" s="763"/>
      <c r="GZL2" s="763"/>
      <c r="GZM2" s="763"/>
      <c r="GZN2" s="763"/>
      <c r="GZO2" s="763"/>
      <c r="GZP2" s="763"/>
      <c r="GZQ2" s="763"/>
      <c r="GZR2" s="763"/>
      <c r="GZS2" s="763"/>
      <c r="GZT2" s="763"/>
      <c r="GZU2" s="763"/>
      <c r="GZV2" s="763"/>
      <c r="GZW2" s="763"/>
      <c r="GZX2" s="763"/>
      <c r="GZY2" s="763"/>
      <c r="GZZ2" s="763"/>
      <c r="HAA2" s="763"/>
      <c r="HAB2" s="763"/>
      <c r="HAC2" s="763"/>
      <c r="HAD2" s="763"/>
      <c r="HAE2" s="763"/>
      <c r="HAF2" s="763"/>
      <c r="HAG2" s="763"/>
      <c r="HAH2" s="763"/>
      <c r="HAI2" s="763"/>
      <c r="HAJ2" s="763"/>
      <c r="HAK2" s="763"/>
      <c r="HAL2" s="763"/>
      <c r="HAM2" s="763"/>
      <c r="HAN2" s="763"/>
      <c r="HAO2" s="763"/>
      <c r="HAP2" s="763"/>
      <c r="HAQ2" s="763"/>
      <c r="HAR2" s="763"/>
      <c r="HAS2" s="763"/>
      <c r="HAT2" s="763"/>
      <c r="HAU2" s="763"/>
      <c r="HAV2" s="763"/>
      <c r="HAW2" s="763"/>
      <c r="HAX2" s="763"/>
      <c r="HAY2" s="763"/>
      <c r="HAZ2" s="763"/>
      <c r="HBA2" s="763"/>
      <c r="HBB2" s="763"/>
      <c r="HBC2" s="763"/>
      <c r="HBD2" s="763"/>
      <c r="HBE2" s="763"/>
      <c r="HBF2" s="763"/>
      <c r="HBG2" s="763"/>
      <c r="HBH2" s="763"/>
      <c r="HBI2" s="763"/>
      <c r="HBJ2" s="763"/>
      <c r="HBK2" s="763"/>
      <c r="HBL2" s="763"/>
      <c r="HBM2" s="763"/>
      <c r="HBN2" s="763"/>
      <c r="HBO2" s="763"/>
      <c r="HBP2" s="763"/>
      <c r="HBQ2" s="763"/>
      <c r="HBR2" s="763"/>
      <c r="HBS2" s="763"/>
      <c r="HBT2" s="763"/>
      <c r="HBU2" s="763"/>
      <c r="HBV2" s="763"/>
      <c r="HBW2" s="763"/>
      <c r="HBX2" s="763"/>
      <c r="HBY2" s="763"/>
      <c r="HBZ2" s="763"/>
      <c r="HCA2" s="763"/>
      <c r="HCB2" s="763"/>
      <c r="HCC2" s="763"/>
      <c r="HCD2" s="763"/>
      <c r="HCE2" s="763"/>
      <c r="HCF2" s="763"/>
      <c r="HCG2" s="763"/>
      <c r="HCH2" s="763"/>
      <c r="HCI2" s="763"/>
      <c r="HCJ2" s="763"/>
      <c r="HCK2" s="763"/>
      <c r="HCL2" s="763"/>
      <c r="HCM2" s="763"/>
      <c r="HCN2" s="763"/>
      <c r="HCO2" s="763"/>
      <c r="HCP2" s="763"/>
      <c r="HCQ2" s="763"/>
      <c r="HCR2" s="763"/>
      <c r="HCS2" s="763"/>
      <c r="HCT2" s="763"/>
      <c r="HCU2" s="763"/>
      <c r="HCV2" s="763"/>
      <c r="HCW2" s="763"/>
      <c r="HCX2" s="763"/>
      <c r="HCY2" s="763"/>
      <c r="HCZ2" s="763"/>
      <c r="HDA2" s="763"/>
      <c r="HDB2" s="763"/>
      <c r="HDC2" s="763"/>
      <c r="HDD2" s="763"/>
      <c r="HDE2" s="763"/>
      <c r="HDF2" s="763"/>
      <c r="HDG2" s="763"/>
      <c r="HDH2" s="763"/>
      <c r="HDI2" s="763"/>
      <c r="HDJ2" s="763"/>
      <c r="HDK2" s="763"/>
      <c r="HDL2" s="763"/>
      <c r="HDM2" s="763"/>
      <c r="HDN2" s="763"/>
      <c r="HDO2" s="763"/>
      <c r="HDP2" s="763"/>
      <c r="HDQ2" s="763"/>
      <c r="HDR2" s="763"/>
      <c r="HDS2" s="763"/>
      <c r="HDT2" s="763"/>
      <c r="HDU2" s="763"/>
      <c r="HDV2" s="763"/>
      <c r="HDW2" s="763"/>
      <c r="HDX2" s="763"/>
      <c r="HDY2" s="763"/>
      <c r="HDZ2" s="763"/>
      <c r="HEA2" s="763"/>
      <c r="HEB2" s="763"/>
      <c r="HEC2" s="763"/>
      <c r="HED2" s="763"/>
      <c r="HEE2" s="763"/>
      <c r="HEF2" s="763"/>
      <c r="HEG2" s="763"/>
      <c r="HEH2" s="763"/>
      <c r="HEI2" s="763"/>
      <c r="HEJ2" s="763"/>
      <c r="HEK2" s="763"/>
      <c r="HEL2" s="763"/>
      <c r="HEM2" s="763"/>
      <c r="HEN2" s="763"/>
      <c r="HEO2" s="763"/>
      <c r="HEP2" s="763"/>
      <c r="HEQ2" s="763"/>
      <c r="HER2" s="763"/>
      <c r="HES2" s="763"/>
      <c r="HET2" s="763"/>
      <c r="HEU2" s="763"/>
      <c r="HEV2" s="763"/>
      <c r="HEW2" s="763"/>
      <c r="HEX2" s="763"/>
      <c r="HEY2" s="763"/>
      <c r="HEZ2" s="763"/>
      <c r="HFA2" s="763"/>
      <c r="HFB2" s="763"/>
      <c r="HFC2" s="763"/>
      <c r="HFD2" s="763"/>
      <c r="HFE2" s="763"/>
      <c r="HFF2" s="763"/>
      <c r="HFG2" s="763"/>
      <c r="HFH2" s="763"/>
      <c r="HFI2" s="763"/>
      <c r="HFJ2" s="763"/>
      <c r="HFK2" s="763"/>
      <c r="HFL2" s="763"/>
      <c r="HFM2" s="763"/>
      <c r="HFN2" s="763"/>
      <c r="HFO2" s="763"/>
      <c r="HFP2" s="763"/>
      <c r="HFQ2" s="763"/>
      <c r="HFR2" s="763"/>
      <c r="HFS2" s="763"/>
      <c r="HFT2" s="763"/>
      <c r="HFU2" s="763"/>
      <c r="HFV2" s="763"/>
      <c r="HFW2" s="763"/>
      <c r="HFX2" s="763"/>
      <c r="HFY2" s="763"/>
      <c r="HFZ2" s="763"/>
      <c r="HGA2" s="763"/>
      <c r="HGB2" s="763"/>
      <c r="HGC2" s="763"/>
      <c r="HGD2" s="763"/>
      <c r="HGE2" s="763"/>
      <c r="HGF2" s="763"/>
      <c r="HGG2" s="763"/>
      <c r="HGH2" s="763"/>
      <c r="HGI2" s="763"/>
      <c r="HGJ2" s="763"/>
      <c r="HGK2" s="763"/>
      <c r="HGL2" s="763"/>
      <c r="HGM2" s="763"/>
      <c r="HGN2" s="763"/>
      <c r="HGO2" s="763"/>
      <c r="HGP2" s="763"/>
      <c r="HGQ2" s="763"/>
      <c r="HGR2" s="763"/>
      <c r="HGS2" s="763"/>
      <c r="HGT2" s="763"/>
      <c r="HGU2" s="763"/>
      <c r="HGV2" s="763"/>
      <c r="HGW2" s="763"/>
      <c r="HGX2" s="763"/>
      <c r="HGY2" s="763"/>
      <c r="HGZ2" s="763"/>
      <c r="HHA2" s="763"/>
      <c r="HHB2" s="763"/>
      <c r="HHC2" s="763"/>
      <c r="HHD2" s="763"/>
      <c r="HHE2" s="763"/>
      <c r="HHF2" s="763"/>
      <c r="HHG2" s="763"/>
      <c r="HHH2" s="763"/>
      <c r="HHI2" s="763"/>
      <c r="HHJ2" s="763"/>
      <c r="HHK2" s="763"/>
      <c r="HHL2" s="763"/>
      <c r="HHM2" s="763"/>
      <c r="HHN2" s="763"/>
      <c r="HHO2" s="763"/>
      <c r="HHP2" s="763"/>
      <c r="HHQ2" s="763"/>
      <c r="HHR2" s="763"/>
      <c r="HHS2" s="763"/>
      <c r="HHT2" s="763"/>
      <c r="HHU2" s="763"/>
      <c r="HHV2" s="763"/>
      <c r="HHW2" s="763"/>
      <c r="HHX2" s="763"/>
      <c r="HHY2" s="763"/>
      <c r="HHZ2" s="763"/>
      <c r="HIA2" s="763"/>
      <c r="HIB2" s="763"/>
      <c r="HIC2" s="763"/>
      <c r="HID2" s="763"/>
      <c r="HIE2" s="763"/>
      <c r="HIF2" s="763"/>
      <c r="HIG2" s="763"/>
      <c r="HIH2" s="763"/>
      <c r="HII2" s="763"/>
      <c r="HIJ2" s="763"/>
      <c r="HIK2" s="763"/>
      <c r="HIL2" s="763"/>
      <c r="HIM2" s="763"/>
      <c r="HIN2" s="763"/>
      <c r="HIO2" s="763"/>
      <c r="HIP2" s="763"/>
      <c r="HIQ2" s="763"/>
      <c r="HIR2" s="763"/>
      <c r="HIS2" s="763"/>
      <c r="HIT2" s="763"/>
      <c r="HIU2" s="763"/>
      <c r="HIV2" s="763"/>
      <c r="HIW2" s="763"/>
      <c r="HIX2" s="763"/>
      <c r="HIY2" s="763"/>
      <c r="HIZ2" s="763"/>
      <c r="HJA2" s="763"/>
      <c r="HJB2" s="763"/>
      <c r="HJC2" s="763"/>
      <c r="HJD2" s="763"/>
      <c r="HJE2" s="763"/>
      <c r="HJF2" s="763"/>
      <c r="HJG2" s="763"/>
      <c r="HJH2" s="763"/>
      <c r="HJI2" s="763"/>
      <c r="HJJ2" s="763"/>
      <c r="HJK2" s="763"/>
      <c r="HJL2" s="763"/>
      <c r="HJM2" s="763"/>
      <c r="HJN2" s="763"/>
      <c r="HJO2" s="763"/>
      <c r="HJP2" s="763"/>
      <c r="HJQ2" s="763"/>
      <c r="HJR2" s="763"/>
      <c r="HJS2" s="763"/>
      <c r="HJT2" s="763"/>
      <c r="HJU2" s="763"/>
      <c r="HJV2" s="763"/>
      <c r="HJW2" s="763"/>
      <c r="HJX2" s="763"/>
      <c r="HJY2" s="763"/>
      <c r="HJZ2" s="763"/>
      <c r="HKA2" s="763"/>
      <c r="HKB2" s="763"/>
      <c r="HKC2" s="763"/>
      <c r="HKD2" s="763"/>
      <c r="HKE2" s="763"/>
      <c r="HKF2" s="763"/>
      <c r="HKG2" s="763"/>
      <c r="HKH2" s="763"/>
      <c r="HKI2" s="763"/>
      <c r="HKJ2" s="763"/>
      <c r="HKK2" s="763"/>
      <c r="HKL2" s="763"/>
      <c r="HKM2" s="763"/>
      <c r="HKN2" s="763"/>
      <c r="HKO2" s="763"/>
      <c r="HKP2" s="763"/>
      <c r="HKQ2" s="763"/>
      <c r="HKR2" s="763"/>
      <c r="HKS2" s="763"/>
      <c r="HKT2" s="763"/>
      <c r="HKU2" s="763"/>
      <c r="HKV2" s="763"/>
      <c r="HKW2" s="763"/>
      <c r="HKX2" s="763"/>
      <c r="HKY2" s="763"/>
      <c r="HKZ2" s="763"/>
      <c r="HLA2" s="763"/>
      <c r="HLB2" s="763"/>
      <c r="HLC2" s="763"/>
      <c r="HLD2" s="763"/>
      <c r="HLE2" s="763"/>
      <c r="HLF2" s="763"/>
      <c r="HLG2" s="763"/>
      <c r="HLH2" s="763"/>
      <c r="HLI2" s="763"/>
      <c r="HLJ2" s="763"/>
      <c r="HLK2" s="763"/>
      <c r="HLL2" s="763"/>
      <c r="HLM2" s="763"/>
      <c r="HLN2" s="763"/>
      <c r="HLO2" s="763"/>
      <c r="HLP2" s="763"/>
      <c r="HLQ2" s="763"/>
      <c r="HLR2" s="763"/>
      <c r="HLS2" s="763"/>
      <c r="HLT2" s="763"/>
      <c r="HLU2" s="763"/>
      <c r="HLV2" s="763"/>
      <c r="HLW2" s="763"/>
      <c r="HLX2" s="763"/>
      <c r="HLY2" s="763"/>
      <c r="HLZ2" s="763"/>
      <c r="HMA2" s="763"/>
      <c r="HMB2" s="763"/>
      <c r="HMC2" s="763"/>
      <c r="HMD2" s="763"/>
      <c r="HME2" s="763"/>
      <c r="HMF2" s="763"/>
      <c r="HMG2" s="763"/>
      <c r="HMH2" s="763"/>
      <c r="HMI2" s="763"/>
      <c r="HMJ2" s="763"/>
      <c r="HMK2" s="763"/>
      <c r="HML2" s="763"/>
      <c r="HMM2" s="763"/>
      <c r="HMN2" s="763"/>
      <c r="HMO2" s="763"/>
      <c r="HMP2" s="763"/>
      <c r="HMQ2" s="763"/>
      <c r="HMR2" s="763"/>
      <c r="HMS2" s="763"/>
      <c r="HMT2" s="763"/>
      <c r="HMU2" s="763"/>
      <c r="HMV2" s="763"/>
      <c r="HMW2" s="763"/>
      <c r="HMX2" s="763"/>
      <c r="HMY2" s="763"/>
      <c r="HMZ2" s="763"/>
      <c r="HNA2" s="763"/>
      <c r="HNB2" s="763"/>
      <c r="HNC2" s="763"/>
      <c r="HND2" s="763"/>
      <c r="HNE2" s="763"/>
      <c r="HNF2" s="763"/>
      <c r="HNG2" s="763"/>
      <c r="HNH2" s="763"/>
      <c r="HNI2" s="763"/>
      <c r="HNJ2" s="763"/>
      <c r="HNK2" s="763"/>
      <c r="HNL2" s="763"/>
      <c r="HNM2" s="763"/>
      <c r="HNN2" s="763"/>
      <c r="HNO2" s="763"/>
      <c r="HNP2" s="763"/>
      <c r="HNQ2" s="763"/>
      <c r="HNR2" s="763"/>
      <c r="HNS2" s="763"/>
      <c r="HNT2" s="763"/>
      <c r="HNU2" s="763"/>
      <c r="HNV2" s="763"/>
      <c r="HNW2" s="763"/>
      <c r="HNX2" s="763"/>
      <c r="HNY2" s="763"/>
      <c r="HNZ2" s="763"/>
      <c r="HOA2" s="763"/>
      <c r="HOB2" s="763"/>
      <c r="HOC2" s="763"/>
      <c r="HOD2" s="763"/>
      <c r="HOE2" s="763"/>
      <c r="HOF2" s="763"/>
      <c r="HOG2" s="763"/>
      <c r="HOH2" s="763"/>
      <c r="HOI2" s="763"/>
      <c r="HOJ2" s="763"/>
      <c r="HOK2" s="763"/>
      <c r="HOL2" s="763"/>
      <c r="HOM2" s="763"/>
      <c r="HON2" s="763"/>
      <c r="HOO2" s="763"/>
      <c r="HOP2" s="763"/>
      <c r="HOQ2" s="763"/>
      <c r="HOR2" s="763"/>
      <c r="HOS2" s="763"/>
      <c r="HOT2" s="763"/>
      <c r="HOU2" s="763"/>
      <c r="HOV2" s="763"/>
      <c r="HOW2" s="763"/>
      <c r="HOX2" s="763"/>
      <c r="HOY2" s="763"/>
      <c r="HOZ2" s="763"/>
      <c r="HPA2" s="763"/>
      <c r="HPB2" s="763"/>
      <c r="HPC2" s="763"/>
      <c r="HPD2" s="763"/>
      <c r="HPE2" s="763"/>
      <c r="HPF2" s="763"/>
      <c r="HPG2" s="763"/>
      <c r="HPH2" s="763"/>
      <c r="HPI2" s="763"/>
      <c r="HPJ2" s="763"/>
      <c r="HPK2" s="763"/>
      <c r="HPL2" s="763"/>
      <c r="HPM2" s="763"/>
      <c r="HPN2" s="763"/>
      <c r="HPO2" s="763"/>
      <c r="HPP2" s="763"/>
      <c r="HPQ2" s="763"/>
      <c r="HPR2" s="763"/>
      <c r="HPS2" s="763"/>
      <c r="HPT2" s="763"/>
      <c r="HPU2" s="763"/>
      <c r="HPV2" s="763"/>
      <c r="HPW2" s="763"/>
      <c r="HPX2" s="763"/>
      <c r="HPY2" s="763"/>
      <c r="HPZ2" s="763"/>
      <c r="HQA2" s="763"/>
      <c r="HQB2" s="763"/>
      <c r="HQC2" s="763"/>
      <c r="HQD2" s="763"/>
      <c r="HQE2" s="763"/>
      <c r="HQF2" s="763"/>
      <c r="HQG2" s="763"/>
      <c r="HQH2" s="763"/>
      <c r="HQI2" s="763"/>
      <c r="HQJ2" s="763"/>
      <c r="HQK2" s="763"/>
      <c r="HQL2" s="763"/>
      <c r="HQM2" s="763"/>
      <c r="HQN2" s="763"/>
      <c r="HQO2" s="763"/>
      <c r="HQP2" s="763"/>
      <c r="HQQ2" s="763"/>
      <c r="HQR2" s="763"/>
      <c r="HQS2" s="763"/>
      <c r="HQT2" s="763"/>
      <c r="HQU2" s="763"/>
      <c r="HQV2" s="763"/>
      <c r="HQW2" s="763"/>
      <c r="HQX2" s="763"/>
      <c r="HQY2" s="763"/>
      <c r="HQZ2" s="763"/>
      <c r="HRA2" s="763"/>
      <c r="HRB2" s="763"/>
      <c r="HRC2" s="763"/>
      <c r="HRD2" s="763"/>
      <c r="HRE2" s="763"/>
      <c r="HRF2" s="763"/>
      <c r="HRG2" s="763"/>
      <c r="HRH2" s="763"/>
      <c r="HRI2" s="763"/>
      <c r="HRJ2" s="763"/>
      <c r="HRK2" s="763"/>
      <c r="HRL2" s="763"/>
      <c r="HRM2" s="763"/>
      <c r="HRN2" s="763"/>
      <c r="HRO2" s="763"/>
      <c r="HRP2" s="763"/>
      <c r="HRQ2" s="763"/>
      <c r="HRR2" s="763"/>
      <c r="HRS2" s="763"/>
      <c r="HRT2" s="763"/>
      <c r="HRU2" s="763"/>
      <c r="HRV2" s="763"/>
      <c r="HRW2" s="763"/>
      <c r="HRX2" s="763"/>
      <c r="HRY2" s="763"/>
      <c r="HRZ2" s="763"/>
      <c r="HSA2" s="763"/>
      <c r="HSB2" s="763"/>
      <c r="HSC2" s="763"/>
      <c r="HSD2" s="763"/>
      <c r="HSE2" s="763"/>
      <c r="HSF2" s="763"/>
      <c r="HSG2" s="763"/>
      <c r="HSH2" s="763"/>
      <c r="HSI2" s="763"/>
      <c r="HSJ2" s="763"/>
      <c r="HSK2" s="763"/>
      <c r="HSL2" s="763"/>
      <c r="HSM2" s="763"/>
      <c r="HSN2" s="763"/>
      <c r="HSO2" s="763"/>
      <c r="HSP2" s="763"/>
      <c r="HSQ2" s="763"/>
      <c r="HSR2" s="763"/>
      <c r="HSS2" s="763"/>
      <c r="HST2" s="763"/>
      <c r="HSU2" s="763"/>
      <c r="HSV2" s="763"/>
      <c r="HSW2" s="763"/>
      <c r="HSX2" s="763"/>
      <c r="HSY2" s="763"/>
      <c r="HSZ2" s="763"/>
      <c r="HTA2" s="763"/>
      <c r="HTB2" s="763"/>
      <c r="HTC2" s="763"/>
      <c r="HTD2" s="763"/>
      <c r="HTE2" s="763"/>
      <c r="HTF2" s="763"/>
      <c r="HTG2" s="763"/>
      <c r="HTH2" s="763"/>
      <c r="HTI2" s="763"/>
      <c r="HTJ2" s="763"/>
      <c r="HTK2" s="763"/>
      <c r="HTL2" s="763"/>
      <c r="HTM2" s="763"/>
      <c r="HTN2" s="763"/>
      <c r="HTO2" s="763"/>
      <c r="HTP2" s="763"/>
      <c r="HTQ2" s="763"/>
      <c r="HTR2" s="763"/>
      <c r="HTS2" s="763"/>
      <c r="HTT2" s="763"/>
      <c r="HTU2" s="763"/>
      <c r="HTV2" s="763"/>
      <c r="HTW2" s="763"/>
      <c r="HTX2" s="763"/>
      <c r="HTY2" s="763"/>
      <c r="HTZ2" s="763"/>
      <c r="HUA2" s="763"/>
      <c r="HUB2" s="763"/>
      <c r="HUC2" s="763"/>
      <c r="HUD2" s="763"/>
      <c r="HUE2" s="763"/>
      <c r="HUF2" s="763"/>
      <c r="HUG2" s="763"/>
      <c r="HUH2" s="763"/>
      <c r="HUI2" s="763"/>
      <c r="HUJ2" s="763"/>
      <c r="HUK2" s="763"/>
      <c r="HUL2" s="763"/>
      <c r="HUM2" s="763"/>
      <c r="HUN2" s="763"/>
      <c r="HUO2" s="763"/>
      <c r="HUP2" s="763"/>
      <c r="HUQ2" s="763"/>
      <c r="HUR2" s="763"/>
      <c r="HUS2" s="763"/>
      <c r="HUT2" s="763"/>
      <c r="HUU2" s="763"/>
      <c r="HUV2" s="763"/>
      <c r="HUW2" s="763"/>
      <c r="HUX2" s="763"/>
      <c r="HUY2" s="763"/>
      <c r="HUZ2" s="763"/>
      <c r="HVA2" s="763"/>
      <c r="HVB2" s="763"/>
      <c r="HVC2" s="763"/>
      <c r="HVD2" s="763"/>
      <c r="HVE2" s="763"/>
      <c r="HVF2" s="763"/>
      <c r="HVG2" s="763"/>
      <c r="HVH2" s="763"/>
      <c r="HVI2" s="763"/>
      <c r="HVJ2" s="763"/>
      <c r="HVK2" s="763"/>
      <c r="HVL2" s="763"/>
      <c r="HVM2" s="763"/>
      <c r="HVN2" s="763"/>
      <c r="HVO2" s="763"/>
      <c r="HVP2" s="763"/>
      <c r="HVQ2" s="763"/>
      <c r="HVR2" s="763"/>
      <c r="HVS2" s="763"/>
      <c r="HVT2" s="763"/>
      <c r="HVU2" s="763"/>
      <c r="HVV2" s="763"/>
      <c r="HVW2" s="763"/>
      <c r="HVX2" s="763"/>
      <c r="HVY2" s="763"/>
      <c r="HVZ2" s="763"/>
      <c r="HWA2" s="763"/>
      <c r="HWB2" s="763"/>
      <c r="HWC2" s="763"/>
      <c r="HWD2" s="763"/>
      <c r="HWE2" s="763"/>
      <c r="HWF2" s="763"/>
      <c r="HWG2" s="763"/>
      <c r="HWH2" s="763"/>
      <c r="HWI2" s="763"/>
      <c r="HWJ2" s="763"/>
      <c r="HWK2" s="763"/>
      <c r="HWL2" s="763"/>
      <c r="HWM2" s="763"/>
      <c r="HWN2" s="763"/>
      <c r="HWO2" s="763"/>
      <c r="HWP2" s="763"/>
      <c r="HWQ2" s="763"/>
      <c r="HWR2" s="763"/>
      <c r="HWS2" s="763"/>
      <c r="HWT2" s="763"/>
      <c r="HWU2" s="763"/>
      <c r="HWV2" s="763"/>
      <c r="HWW2" s="763"/>
      <c r="HWX2" s="763"/>
      <c r="HWY2" s="763"/>
      <c r="HWZ2" s="763"/>
      <c r="HXA2" s="763"/>
      <c r="HXB2" s="763"/>
      <c r="HXC2" s="763"/>
      <c r="HXD2" s="763"/>
      <c r="HXE2" s="763"/>
      <c r="HXF2" s="763"/>
      <c r="HXG2" s="763"/>
      <c r="HXH2" s="763"/>
      <c r="HXI2" s="763"/>
      <c r="HXJ2" s="763"/>
      <c r="HXK2" s="763"/>
      <c r="HXL2" s="763"/>
      <c r="HXM2" s="763"/>
      <c r="HXN2" s="763"/>
      <c r="HXO2" s="763"/>
      <c r="HXP2" s="763"/>
      <c r="HXQ2" s="763"/>
      <c r="HXR2" s="763"/>
      <c r="HXS2" s="763"/>
      <c r="HXT2" s="763"/>
      <c r="HXU2" s="763"/>
      <c r="HXV2" s="763"/>
      <c r="HXW2" s="763"/>
      <c r="HXX2" s="763"/>
      <c r="HXY2" s="763"/>
      <c r="HXZ2" s="763"/>
      <c r="HYA2" s="763"/>
      <c r="HYB2" s="763"/>
      <c r="HYC2" s="763"/>
      <c r="HYD2" s="763"/>
      <c r="HYE2" s="763"/>
      <c r="HYF2" s="763"/>
      <c r="HYG2" s="763"/>
      <c r="HYH2" s="763"/>
      <c r="HYI2" s="763"/>
      <c r="HYJ2" s="763"/>
      <c r="HYK2" s="763"/>
      <c r="HYL2" s="763"/>
      <c r="HYM2" s="763"/>
      <c r="HYN2" s="763"/>
      <c r="HYO2" s="763"/>
      <c r="HYP2" s="763"/>
      <c r="HYQ2" s="763"/>
      <c r="HYR2" s="763"/>
      <c r="HYS2" s="763"/>
      <c r="HYT2" s="763"/>
      <c r="HYU2" s="763"/>
      <c r="HYV2" s="763"/>
      <c r="HYW2" s="763"/>
      <c r="HYX2" s="763"/>
      <c r="HYY2" s="763"/>
      <c r="HYZ2" s="763"/>
      <c r="HZA2" s="763"/>
      <c r="HZB2" s="763"/>
      <c r="HZC2" s="763"/>
      <c r="HZD2" s="763"/>
      <c r="HZE2" s="763"/>
      <c r="HZF2" s="763"/>
      <c r="HZG2" s="763"/>
      <c r="HZH2" s="763"/>
      <c r="HZI2" s="763"/>
      <c r="HZJ2" s="763"/>
      <c r="HZK2" s="763"/>
      <c r="HZL2" s="763"/>
      <c r="HZM2" s="763"/>
      <c r="HZN2" s="763"/>
      <c r="HZO2" s="763"/>
      <c r="HZP2" s="763"/>
      <c r="HZQ2" s="763"/>
      <c r="HZR2" s="763"/>
      <c r="HZS2" s="763"/>
      <c r="HZT2" s="763"/>
      <c r="HZU2" s="763"/>
      <c r="HZV2" s="763"/>
      <c r="HZW2" s="763"/>
      <c r="HZX2" s="763"/>
      <c r="HZY2" s="763"/>
      <c r="HZZ2" s="763"/>
      <c r="IAA2" s="763"/>
      <c r="IAB2" s="763"/>
      <c r="IAC2" s="763"/>
      <c r="IAD2" s="763"/>
      <c r="IAE2" s="763"/>
      <c r="IAF2" s="763"/>
      <c r="IAG2" s="763"/>
      <c r="IAH2" s="763"/>
      <c r="IAI2" s="763"/>
      <c r="IAJ2" s="763"/>
      <c r="IAK2" s="763"/>
      <c r="IAL2" s="763"/>
      <c r="IAM2" s="763"/>
      <c r="IAN2" s="763"/>
      <c r="IAO2" s="763"/>
      <c r="IAP2" s="763"/>
      <c r="IAQ2" s="763"/>
      <c r="IAR2" s="763"/>
      <c r="IAS2" s="763"/>
      <c r="IAT2" s="763"/>
      <c r="IAU2" s="763"/>
      <c r="IAV2" s="763"/>
      <c r="IAW2" s="763"/>
      <c r="IAX2" s="763"/>
      <c r="IAY2" s="763"/>
      <c r="IAZ2" s="763"/>
      <c r="IBA2" s="763"/>
      <c r="IBB2" s="763"/>
      <c r="IBC2" s="763"/>
      <c r="IBD2" s="763"/>
      <c r="IBE2" s="763"/>
      <c r="IBF2" s="763"/>
      <c r="IBG2" s="763"/>
      <c r="IBH2" s="763"/>
      <c r="IBI2" s="763"/>
      <c r="IBJ2" s="763"/>
      <c r="IBK2" s="763"/>
      <c r="IBL2" s="763"/>
      <c r="IBM2" s="763"/>
      <c r="IBN2" s="763"/>
      <c r="IBO2" s="763"/>
      <c r="IBP2" s="763"/>
      <c r="IBQ2" s="763"/>
      <c r="IBR2" s="763"/>
      <c r="IBS2" s="763"/>
      <c r="IBT2" s="763"/>
      <c r="IBU2" s="763"/>
      <c r="IBV2" s="763"/>
      <c r="IBW2" s="763"/>
      <c r="IBX2" s="763"/>
      <c r="IBY2" s="763"/>
      <c r="IBZ2" s="763"/>
      <c r="ICA2" s="763"/>
      <c r="ICB2" s="763"/>
      <c r="ICC2" s="763"/>
      <c r="ICD2" s="763"/>
      <c r="ICE2" s="763"/>
      <c r="ICF2" s="763"/>
      <c r="ICG2" s="763"/>
      <c r="ICH2" s="763"/>
      <c r="ICI2" s="763"/>
      <c r="ICJ2" s="763"/>
      <c r="ICK2" s="763"/>
      <c r="ICL2" s="763"/>
      <c r="ICM2" s="763"/>
      <c r="ICN2" s="763"/>
      <c r="ICO2" s="763"/>
      <c r="ICP2" s="763"/>
      <c r="ICQ2" s="763"/>
      <c r="ICR2" s="763"/>
      <c r="ICS2" s="763"/>
      <c r="ICT2" s="763"/>
      <c r="ICU2" s="763"/>
      <c r="ICV2" s="763"/>
      <c r="ICW2" s="763"/>
      <c r="ICX2" s="763"/>
      <c r="ICY2" s="763"/>
      <c r="ICZ2" s="763"/>
      <c r="IDA2" s="763"/>
      <c r="IDB2" s="763"/>
      <c r="IDC2" s="763"/>
      <c r="IDD2" s="763"/>
      <c r="IDE2" s="763"/>
      <c r="IDF2" s="763"/>
      <c r="IDG2" s="763"/>
      <c r="IDH2" s="763"/>
      <c r="IDI2" s="763"/>
      <c r="IDJ2" s="763"/>
      <c r="IDK2" s="763"/>
      <c r="IDL2" s="763"/>
      <c r="IDM2" s="763"/>
      <c r="IDN2" s="763"/>
      <c r="IDO2" s="763"/>
      <c r="IDP2" s="763"/>
      <c r="IDQ2" s="763"/>
      <c r="IDR2" s="763"/>
      <c r="IDS2" s="763"/>
      <c r="IDT2" s="763"/>
      <c r="IDU2" s="763"/>
      <c r="IDV2" s="763"/>
      <c r="IDW2" s="763"/>
      <c r="IDX2" s="763"/>
      <c r="IDY2" s="763"/>
      <c r="IDZ2" s="763"/>
      <c r="IEA2" s="763"/>
      <c r="IEB2" s="763"/>
      <c r="IEC2" s="763"/>
      <c r="IED2" s="763"/>
      <c r="IEE2" s="763"/>
      <c r="IEF2" s="763"/>
      <c r="IEG2" s="763"/>
      <c r="IEH2" s="763"/>
      <c r="IEI2" s="763"/>
      <c r="IEJ2" s="763"/>
      <c r="IEK2" s="763"/>
      <c r="IEL2" s="763"/>
      <c r="IEM2" s="763"/>
      <c r="IEN2" s="763"/>
      <c r="IEO2" s="763"/>
      <c r="IEP2" s="763"/>
      <c r="IEQ2" s="763"/>
      <c r="IER2" s="763"/>
      <c r="IES2" s="763"/>
      <c r="IET2" s="763"/>
      <c r="IEU2" s="763"/>
      <c r="IEV2" s="763"/>
      <c r="IEW2" s="763"/>
      <c r="IEX2" s="763"/>
      <c r="IEY2" s="763"/>
      <c r="IEZ2" s="763"/>
      <c r="IFA2" s="763"/>
      <c r="IFB2" s="763"/>
      <c r="IFC2" s="763"/>
      <c r="IFD2" s="763"/>
      <c r="IFE2" s="763"/>
      <c r="IFF2" s="763"/>
      <c r="IFG2" s="763"/>
      <c r="IFH2" s="763"/>
      <c r="IFI2" s="763"/>
      <c r="IFJ2" s="763"/>
      <c r="IFK2" s="763"/>
      <c r="IFL2" s="763"/>
      <c r="IFM2" s="763"/>
      <c r="IFN2" s="763"/>
      <c r="IFO2" s="763"/>
      <c r="IFP2" s="763"/>
      <c r="IFQ2" s="763"/>
      <c r="IFR2" s="763"/>
      <c r="IFS2" s="763"/>
      <c r="IFT2" s="763"/>
      <c r="IFU2" s="763"/>
      <c r="IFV2" s="763"/>
      <c r="IFW2" s="763"/>
      <c r="IFX2" s="763"/>
      <c r="IFY2" s="763"/>
      <c r="IFZ2" s="763"/>
      <c r="IGA2" s="763"/>
      <c r="IGB2" s="763"/>
      <c r="IGC2" s="763"/>
      <c r="IGD2" s="763"/>
      <c r="IGE2" s="763"/>
      <c r="IGF2" s="763"/>
      <c r="IGG2" s="763"/>
      <c r="IGH2" s="763"/>
      <c r="IGI2" s="763"/>
      <c r="IGJ2" s="763"/>
      <c r="IGK2" s="763"/>
      <c r="IGL2" s="763"/>
      <c r="IGM2" s="763"/>
      <c r="IGN2" s="763"/>
      <c r="IGO2" s="763"/>
      <c r="IGP2" s="763"/>
      <c r="IGQ2" s="763"/>
      <c r="IGR2" s="763"/>
      <c r="IGS2" s="763"/>
      <c r="IGT2" s="763"/>
      <c r="IGU2" s="763"/>
      <c r="IGV2" s="763"/>
      <c r="IGW2" s="763"/>
      <c r="IGX2" s="763"/>
      <c r="IGY2" s="763"/>
      <c r="IGZ2" s="763"/>
      <c r="IHA2" s="763"/>
      <c r="IHB2" s="763"/>
      <c r="IHC2" s="763"/>
      <c r="IHD2" s="763"/>
      <c r="IHE2" s="763"/>
      <c r="IHF2" s="763"/>
      <c r="IHG2" s="763"/>
      <c r="IHH2" s="763"/>
      <c r="IHI2" s="763"/>
      <c r="IHJ2" s="763"/>
      <c r="IHK2" s="763"/>
      <c r="IHL2" s="763"/>
      <c r="IHM2" s="763"/>
      <c r="IHN2" s="763"/>
      <c r="IHO2" s="763"/>
      <c r="IHP2" s="763"/>
      <c r="IHQ2" s="763"/>
      <c r="IHR2" s="763"/>
      <c r="IHS2" s="763"/>
      <c r="IHT2" s="763"/>
      <c r="IHU2" s="763"/>
      <c r="IHV2" s="763"/>
      <c r="IHW2" s="763"/>
      <c r="IHX2" s="763"/>
      <c r="IHY2" s="763"/>
      <c r="IHZ2" s="763"/>
      <c r="IIA2" s="763"/>
      <c r="IIB2" s="763"/>
      <c r="IIC2" s="763"/>
      <c r="IID2" s="763"/>
      <c r="IIE2" s="763"/>
      <c r="IIF2" s="763"/>
      <c r="IIG2" s="763"/>
      <c r="IIH2" s="763"/>
      <c r="III2" s="763"/>
      <c r="IIJ2" s="763"/>
      <c r="IIK2" s="763"/>
      <c r="IIL2" s="763"/>
      <c r="IIM2" s="763"/>
      <c r="IIN2" s="763"/>
      <c r="IIO2" s="763"/>
      <c r="IIP2" s="763"/>
      <c r="IIQ2" s="763"/>
      <c r="IIR2" s="763"/>
      <c r="IIS2" s="763"/>
      <c r="IIT2" s="763"/>
      <c r="IIU2" s="763"/>
      <c r="IIV2" s="763"/>
      <c r="IIW2" s="763"/>
      <c r="IIX2" s="763"/>
      <c r="IIY2" s="763"/>
      <c r="IIZ2" s="763"/>
      <c r="IJA2" s="763"/>
      <c r="IJB2" s="763"/>
      <c r="IJC2" s="763"/>
      <c r="IJD2" s="763"/>
      <c r="IJE2" s="763"/>
      <c r="IJF2" s="763"/>
      <c r="IJG2" s="763"/>
      <c r="IJH2" s="763"/>
      <c r="IJI2" s="763"/>
      <c r="IJJ2" s="763"/>
      <c r="IJK2" s="763"/>
      <c r="IJL2" s="763"/>
      <c r="IJM2" s="763"/>
      <c r="IJN2" s="763"/>
      <c r="IJO2" s="763"/>
      <c r="IJP2" s="763"/>
      <c r="IJQ2" s="763"/>
      <c r="IJR2" s="763"/>
      <c r="IJS2" s="763"/>
      <c r="IJT2" s="763"/>
      <c r="IJU2" s="763"/>
      <c r="IJV2" s="763"/>
      <c r="IJW2" s="763"/>
      <c r="IJX2" s="763"/>
      <c r="IJY2" s="763"/>
      <c r="IJZ2" s="763"/>
      <c r="IKA2" s="763"/>
      <c r="IKB2" s="763"/>
      <c r="IKC2" s="763"/>
      <c r="IKD2" s="763"/>
      <c r="IKE2" s="763"/>
      <c r="IKF2" s="763"/>
      <c r="IKG2" s="763"/>
      <c r="IKH2" s="763"/>
      <c r="IKI2" s="763"/>
      <c r="IKJ2" s="763"/>
      <c r="IKK2" s="763"/>
      <c r="IKL2" s="763"/>
      <c r="IKM2" s="763"/>
      <c r="IKN2" s="763"/>
      <c r="IKO2" s="763"/>
      <c r="IKP2" s="763"/>
      <c r="IKQ2" s="763"/>
      <c r="IKR2" s="763"/>
      <c r="IKS2" s="763"/>
      <c r="IKT2" s="763"/>
      <c r="IKU2" s="763"/>
      <c r="IKV2" s="763"/>
      <c r="IKW2" s="763"/>
      <c r="IKX2" s="763"/>
      <c r="IKY2" s="763"/>
      <c r="IKZ2" s="763"/>
      <c r="ILA2" s="763"/>
      <c r="ILB2" s="763"/>
      <c r="ILC2" s="763"/>
      <c r="ILD2" s="763"/>
      <c r="ILE2" s="763"/>
      <c r="ILF2" s="763"/>
      <c r="ILG2" s="763"/>
      <c r="ILH2" s="763"/>
      <c r="ILI2" s="763"/>
      <c r="ILJ2" s="763"/>
      <c r="ILK2" s="763"/>
      <c r="ILL2" s="763"/>
      <c r="ILM2" s="763"/>
      <c r="ILN2" s="763"/>
      <c r="ILO2" s="763"/>
      <c r="ILP2" s="763"/>
      <c r="ILQ2" s="763"/>
      <c r="ILR2" s="763"/>
      <c r="ILS2" s="763"/>
      <c r="ILT2" s="763"/>
      <c r="ILU2" s="763"/>
      <c r="ILV2" s="763"/>
      <c r="ILW2" s="763"/>
      <c r="ILX2" s="763"/>
      <c r="ILY2" s="763"/>
      <c r="ILZ2" s="763"/>
      <c r="IMA2" s="763"/>
      <c r="IMB2" s="763"/>
      <c r="IMC2" s="763"/>
      <c r="IMD2" s="763"/>
      <c r="IME2" s="763"/>
      <c r="IMF2" s="763"/>
      <c r="IMG2" s="763"/>
      <c r="IMH2" s="763"/>
      <c r="IMI2" s="763"/>
      <c r="IMJ2" s="763"/>
      <c r="IMK2" s="763"/>
      <c r="IML2" s="763"/>
      <c r="IMM2" s="763"/>
      <c r="IMN2" s="763"/>
      <c r="IMO2" s="763"/>
      <c r="IMP2" s="763"/>
      <c r="IMQ2" s="763"/>
      <c r="IMR2" s="763"/>
      <c r="IMS2" s="763"/>
      <c r="IMT2" s="763"/>
      <c r="IMU2" s="763"/>
      <c r="IMV2" s="763"/>
      <c r="IMW2" s="763"/>
      <c r="IMX2" s="763"/>
      <c r="IMY2" s="763"/>
      <c r="IMZ2" s="763"/>
      <c r="INA2" s="763"/>
      <c r="INB2" s="763"/>
      <c r="INC2" s="763"/>
      <c r="IND2" s="763"/>
      <c r="INE2" s="763"/>
      <c r="INF2" s="763"/>
      <c r="ING2" s="763"/>
      <c r="INH2" s="763"/>
      <c r="INI2" s="763"/>
      <c r="INJ2" s="763"/>
      <c r="INK2" s="763"/>
      <c r="INL2" s="763"/>
      <c r="INM2" s="763"/>
      <c r="INN2" s="763"/>
      <c r="INO2" s="763"/>
      <c r="INP2" s="763"/>
      <c r="INQ2" s="763"/>
      <c r="INR2" s="763"/>
      <c r="INS2" s="763"/>
      <c r="INT2" s="763"/>
      <c r="INU2" s="763"/>
      <c r="INV2" s="763"/>
      <c r="INW2" s="763"/>
      <c r="INX2" s="763"/>
      <c r="INY2" s="763"/>
      <c r="INZ2" s="763"/>
      <c r="IOA2" s="763"/>
      <c r="IOB2" s="763"/>
      <c r="IOC2" s="763"/>
      <c r="IOD2" s="763"/>
      <c r="IOE2" s="763"/>
      <c r="IOF2" s="763"/>
      <c r="IOG2" s="763"/>
      <c r="IOH2" s="763"/>
      <c r="IOI2" s="763"/>
      <c r="IOJ2" s="763"/>
      <c r="IOK2" s="763"/>
      <c r="IOL2" s="763"/>
      <c r="IOM2" s="763"/>
      <c r="ION2" s="763"/>
      <c r="IOO2" s="763"/>
      <c r="IOP2" s="763"/>
      <c r="IOQ2" s="763"/>
      <c r="IOR2" s="763"/>
      <c r="IOS2" s="763"/>
      <c r="IOT2" s="763"/>
      <c r="IOU2" s="763"/>
      <c r="IOV2" s="763"/>
      <c r="IOW2" s="763"/>
      <c r="IOX2" s="763"/>
      <c r="IOY2" s="763"/>
      <c r="IOZ2" s="763"/>
      <c r="IPA2" s="763"/>
      <c r="IPB2" s="763"/>
      <c r="IPC2" s="763"/>
      <c r="IPD2" s="763"/>
      <c r="IPE2" s="763"/>
      <c r="IPF2" s="763"/>
      <c r="IPG2" s="763"/>
      <c r="IPH2" s="763"/>
      <c r="IPI2" s="763"/>
      <c r="IPJ2" s="763"/>
      <c r="IPK2" s="763"/>
      <c r="IPL2" s="763"/>
      <c r="IPM2" s="763"/>
      <c r="IPN2" s="763"/>
      <c r="IPO2" s="763"/>
      <c r="IPP2" s="763"/>
      <c r="IPQ2" s="763"/>
      <c r="IPR2" s="763"/>
      <c r="IPS2" s="763"/>
      <c r="IPT2" s="763"/>
      <c r="IPU2" s="763"/>
      <c r="IPV2" s="763"/>
      <c r="IPW2" s="763"/>
      <c r="IPX2" s="763"/>
      <c r="IPY2" s="763"/>
      <c r="IPZ2" s="763"/>
      <c r="IQA2" s="763"/>
      <c r="IQB2" s="763"/>
      <c r="IQC2" s="763"/>
      <c r="IQD2" s="763"/>
      <c r="IQE2" s="763"/>
      <c r="IQF2" s="763"/>
      <c r="IQG2" s="763"/>
      <c r="IQH2" s="763"/>
      <c r="IQI2" s="763"/>
      <c r="IQJ2" s="763"/>
      <c r="IQK2" s="763"/>
      <c r="IQL2" s="763"/>
      <c r="IQM2" s="763"/>
      <c r="IQN2" s="763"/>
      <c r="IQO2" s="763"/>
      <c r="IQP2" s="763"/>
      <c r="IQQ2" s="763"/>
      <c r="IQR2" s="763"/>
      <c r="IQS2" s="763"/>
      <c r="IQT2" s="763"/>
      <c r="IQU2" s="763"/>
      <c r="IQV2" s="763"/>
      <c r="IQW2" s="763"/>
      <c r="IQX2" s="763"/>
      <c r="IQY2" s="763"/>
      <c r="IQZ2" s="763"/>
      <c r="IRA2" s="763"/>
      <c r="IRB2" s="763"/>
      <c r="IRC2" s="763"/>
      <c r="IRD2" s="763"/>
      <c r="IRE2" s="763"/>
      <c r="IRF2" s="763"/>
      <c r="IRG2" s="763"/>
      <c r="IRH2" s="763"/>
      <c r="IRI2" s="763"/>
      <c r="IRJ2" s="763"/>
      <c r="IRK2" s="763"/>
      <c r="IRL2" s="763"/>
      <c r="IRM2" s="763"/>
      <c r="IRN2" s="763"/>
      <c r="IRO2" s="763"/>
      <c r="IRP2" s="763"/>
      <c r="IRQ2" s="763"/>
      <c r="IRR2" s="763"/>
      <c r="IRS2" s="763"/>
      <c r="IRT2" s="763"/>
      <c r="IRU2" s="763"/>
      <c r="IRV2" s="763"/>
      <c r="IRW2" s="763"/>
      <c r="IRX2" s="763"/>
      <c r="IRY2" s="763"/>
      <c r="IRZ2" s="763"/>
      <c r="ISA2" s="763"/>
      <c r="ISB2" s="763"/>
      <c r="ISC2" s="763"/>
      <c r="ISD2" s="763"/>
      <c r="ISE2" s="763"/>
      <c r="ISF2" s="763"/>
      <c r="ISG2" s="763"/>
      <c r="ISH2" s="763"/>
      <c r="ISI2" s="763"/>
      <c r="ISJ2" s="763"/>
      <c r="ISK2" s="763"/>
      <c r="ISL2" s="763"/>
      <c r="ISM2" s="763"/>
      <c r="ISN2" s="763"/>
      <c r="ISO2" s="763"/>
      <c r="ISP2" s="763"/>
      <c r="ISQ2" s="763"/>
      <c r="ISR2" s="763"/>
      <c r="ISS2" s="763"/>
      <c r="IST2" s="763"/>
      <c r="ISU2" s="763"/>
      <c r="ISV2" s="763"/>
      <c r="ISW2" s="763"/>
      <c r="ISX2" s="763"/>
      <c r="ISY2" s="763"/>
      <c r="ISZ2" s="763"/>
      <c r="ITA2" s="763"/>
      <c r="ITB2" s="763"/>
      <c r="ITC2" s="763"/>
      <c r="ITD2" s="763"/>
      <c r="ITE2" s="763"/>
      <c r="ITF2" s="763"/>
      <c r="ITG2" s="763"/>
      <c r="ITH2" s="763"/>
      <c r="ITI2" s="763"/>
      <c r="ITJ2" s="763"/>
      <c r="ITK2" s="763"/>
      <c r="ITL2" s="763"/>
      <c r="ITM2" s="763"/>
      <c r="ITN2" s="763"/>
      <c r="ITO2" s="763"/>
      <c r="ITP2" s="763"/>
      <c r="ITQ2" s="763"/>
      <c r="ITR2" s="763"/>
      <c r="ITS2" s="763"/>
      <c r="ITT2" s="763"/>
      <c r="ITU2" s="763"/>
      <c r="ITV2" s="763"/>
      <c r="ITW2" s="763"/>
      <c r="ITX2" s="763"/>
      <c r="ITY2" s="763"/>
      <c r="ITZ2" s="763"/>
      <c r="IUA2" s="763"/>
      <c r="IUB2" s="763"/>
      <c r="IUC2" s="763"/>
      <c r="IUD2" s="763"/>
      <c r="IUE2" s="763"/>
      <c r="IUF2" s="763"/>
      <c r="IUG2" s="763"/>
      <c r="IUH2" s="763"/>
      <c r="IUI2" s="763"/>
      <c r="IUJ2" s="763"/>
      <c r="IUK2" s="763"/>
      <c r="IUL2" s="763"/>
      <c r="IUM2" s="763"/>
      <c r="IUN2" s="763"/>
      <c r="IUO2" s="763"/>
      <c r="IUP2" s="763"/>
      <c r="IUQ2" s="763"/>
      <c r="IUR2" s="763"/>
      <c r="IUS2" s="763"/>
      <c r="IUT2" s="763"/>
      <c r="IUU2" s="763"/>
      <c r="IUV2" s="763"/>
      <c r="IUW2" s="763"/>
      <c r="IUX2" s="763"/>
      <c r="IUY2" s="763"/>
      <c r="IUZ2" s="763"/>
      <c r="IVA2" s="763"/>
      <c r="IVB2" s="763"/>
      <c r="IVC2" s="763"/>
      <c r="IVD2" s="763"/>
      <c r="IVE2" s="763"/>
      <c r="IVF2" s="763"/>
      <c r="IVG2" s="763"/>
      <c r="IVH2" s="763"/>
      <c r="IVI2" s="763"/>
      <c r="IVJ2" s="763"/>
      <c r="IVK2" s="763"/>
      <c r="IVL2" s="763"/>
      <c r="IVM2" s="763"/>
      <c r="IVN2" s="763"/>
      <c r="IVO2" s="763"/>
      <c r="IVP2" s="763"/>
      <c r="IVQ2" s="763"/>
      <c r="IVR2" s="763"/>
      <c r="IVS2" s="763"/>
      <c r="IVT2" s="763"/>
      <c r="IVU2" s="763"/>
      <c r="IVV2" s="763"/>
      <c r="IVW2" s="763"/>
      <c r="IVX2" s="763"/>
      <c r="IVY2" s="763"/>
      <c r="IVZ2" s="763"/>
      <c r="IWA2" s="763"/>
      <c r="IWB2" s="763"/>
      <c r="IWC2" s="763"/>
      <c r="IWD2" s="763"/>
      <c r="IWE2" s="763"/>
      <c r="IWF2" s="763"/>
      <c r="IWG2" s="763"/>
      <c r="IWH2" s="763"/>
      <c r="IWI2" s="763"/>
      <c r="IWJ2" s="763"/>
      <c r="IWK2" s="763"/>
      <c r="IWL2" s="763"/>
      <c r="IWM2" s="763"/>
      <c r="IWN2" s="763"/>
      <c r="IWO2" s="763"/>
      <c r="IWP2" s="763"/>
      <c r="IWQ2" s="763"/>
      <c r="IWR2" s="763"/>
      <c r="IWS2" s="763"/>
      <c r="IWT2" s="763"/>
      <c r="IWU2" s="763"/>
      <c r="IWV2" s="763"/>
      <c r="IWW2" s="763"/>
      <c r="IWX2" s="763"/>
      <c r="IWY2" s="763"/>
      <c r="IWZ2" s="763"/>
      <c r="IXA2" s="763"/>
      <c r="IXB2" s="763"/>
      <c r="IXC2" s="763"/>
      <c r="IXD2" s="763"/>
      <c r="IXE2" s="763"/>
      <c r="IXF2" s="763"/>
      <c r="IXG2" s="763"/>
      <c r="IXH2" s="763"/>
      <c r="IXI2" s="763"/>
      <c r="IXJ2" s="763"/>
      <c r="IXK2" s="763"/>
      <c r="IXL2" s="763"/>
      <c r="IXM2" s="763"/>
      <c r="IXN2" s="763"/>
      <c r="IXO2" s="763"/>
      <c r="IXP2" s="763"/>
      <c r="IXQ2" s="763"/>
      <c r="IXR2" s="763"/>
      <c r="IXS2" s="763"/>
      <c r="IXT2" s="763"/>
      <c r="IXU2" s="763"/>
      <c r="IXV2" s="763"/>
      <c r="IXW2" s="763"/>
      <c r="IXX2" s="763"/>
      <c r="IXY2" s="763"/>
      <c r="IXZ2" s="763"/>
      <c r="IYA2" s="763"/>
      <c r="IYB2" s="763"/>
      <c r="IYC2" s="763"/>
      <c r="IYD2" s="763"/>
      <c r="IYE2" s="763"/>
      <c r="IYF2" s="763"/>
      <c r="IYG2" s="763"/>
      <c r="IYH2" s="763"/>
      <c r="IYI2" s="763"/>
      <c r="IYJ2" s="763"/>
      <c r="IYK2" s="763"/>
      <c r="IYL2" s="763"/>
      <c r="IYM2" s="763"/>
      <c r="IYN2" s="763"/>
      <c r="IYO2" s="763"/>
      <c r="IYP2" s="763"/>
      <c r="IYQ2" s="763"/>
      <c r="IYR2" s="763"/>
      <c r="IYS2" s="763"/>
      <c r="IYT2" s="763"/>
      <c r="IYU2" s="763"/>
      <c r="IYV2" s="763"/>
      <c r="IYW2" s="763"/>
      <c r="IYX2" s="763"/>
      <c r="IYY2" s="763"/>
      <c r="IYZ2" s="763"/>
      <c r="IZA2" s="763"/>
      <c r="IZB2" s="763"/>
      <c r="IZC2" s="763"/>
      <c r="IZD2" s="763"/>
      <c r="IZE2" s="763"/>
      <c r="IZF2" s="763"/>
      <c r="IZG2" s="763"/>
      <c r="IZH2" s="763"/>
      <c r="IZI2" s="763"/>
      <c r="IZJ2" s="763"/>
      <c r="IZK2" s="763"/>
      <c r="IZL2" s="763"/>
      <c r="IZM2" s="763"/>
      <c r="IZN2" s="763"/>
      <c r="IZO2" s="763"/>
      <c r="IZP2" s="763"/>
      <c r="IZQ2" s="763"/>
      <c r="IZR2" s="763"/>
      <c r="IZS2" s="763"/>
      <c r="IZT2" s="763"/>
      <c r="IZU2" s="763"/>
      <c r="IZV2" s="763"/>
      <c r="IZW2" s="763"/>
      <c r="IZX2" s="763"/>
      <c r="IZY2" s="763"/>
      <c r="IZZ2" s="763"/>
      <c r="JAA2" s="763"/>
      <c r="JAB2" s="763"/>
      <c r="JAC2" s="763"/>
      <c r="JAD2" s="763"/>
      <c r="JAE2" s="763"/>
      <c r="JAF2" s="763"/>
      <c r="JAG2" s="763"/>
      <c r="JAH2" s="763"/>
      <c r="JAI2" s="763"/>
      <c r="JAJ2" s="763"/>
      <c r="JAK2" s="763"/>
      <c r="JAL2" s="763"/>
      <c r="JAM2" s="763"/>
      <c r="JAN2" s="763"/>
      <c r="JAO2" s="763"/>
      <c r="JAP2" s="763"/>
      <c r="JAQ2" s="763"/>
      <c r="JAR2" s="763"/>
      <c r="JAS2" s="763"/>
      <c r="JAT2" s="763"/>
      <c r="JAU2" s="763"/>
      <c r="JAV2" s="763"/>
      <c r="JAW2" s="763"/>
      <c r="JAX2" s="763"/>
      <c r="JAY2" s="763"/>
      <c r="JAZ2" s="763"/>
      <c r="JBA2" s="763"/>
      <c r="JBB2" s="763"/>
      <c r="JBC2" s="763"/>
      <c r="JBD2" s="763"/>
      <c r="JBE2" s="763"/>
      <c r="JBF2" s="763"/>
      <c r="JBG2" s="763"/>
      <c r="JBH2" s="763"/>
      <c r="JBI2" s="763"/>
      <c r="JBJ2" s="763"/>
      <c r="JBK2" s="763"/>
      <c r="JBL2" s="763"/>
      <c r="JBM2" s="763"/>
      <c r="JBN2" s="763"/>
      <c r="JBO2" s="763"/>
      <c r="JBP2" s="763"/>
      <c r="JBQ2" s="763"/>
      <c r="JBR2" s="763"/>
      <c r="JBS2" s="763"/>
      <c r="JBT2" s="763"/>
      <c r="JBU2" s="763"/>
      <c r="JBV2" s="763"/>
      <c r="JBW2" s="763"/>
      <c r="JBX2" s="763"/>
      <c r="JBY2" s="763"/>
      <c r="JBZ2" s="763"/>
      <c r="JCA2" s="763"/>
      <c r="JCB2" s="763"/>
      <c r="JCC2" s="763"/>
      <c r="JCD2" s="763"/>
      <c r="JCE2" s="763"/>
      <c r="JCF2" s="763"/>
      <c r="JCG2" s="763"/>
      <c r="JCH2" s="763"/>
      <c r="JCI2" s="763"/>
      <c r="JCJ2" s="763"/>
      <c r="JCK2" s="763"/>
      <c r="JCL2" s="763"/>
      <c r="JCM2" s="763"/>
      <c r="JCN2" s="763"/>
      <c r="JCO2" s="763"/>
      <c r="JCP2" s="763"/>
      <c r="JCQ2" s="763"/>
      <c r="JCR2" s="763"/>
      <c r="JCS2" s="763"/>
      <c r="JCT2" s="763"/>
      <c r="JCU2" s="763"/>
      <c r="JCV2" s="763"/>
      <c r="JCW2" s="763"/>
      <c r="JCX2" s="763"/>
      <c r="JCY2" s="763"/>
      <c r="JCZ2" s="763"/>
      <c r="JDA2" s="763"/>
      <c r="JDB2" s="763"/>
      <c r="JDC2" s="763"/>
      <c r="JDD2" s="763"/>
      <c r="JDE2" s="763"/>
      <c r="JDF2" s="763"/>
      <c r="JDG2" s="763"/>
      <c r="JDH2" s="763"/>
      <c r="JDI2" s="763"/>
      <c r="JDJ2" s="763"/>
      <c r="JDK2" s="763"/>
      <c r="JDL2" s="763"/>
      <c r="JDM2" s="763"/>
      <c r="JDN2" s="763"/>
      <c r="JDO2" s="763"/>
      <c r="JDP2" s="763"/>
      <c r="JDQ2" s="763"/>
      <c r="JDR2" s="763"/>
      <c r="JDS2" s="763"/>
      <c r="JDT2" s="763"/>
      <c r="JDU2" s="763"/>
      <c r="JDV2" s="763"/>
      <c r="JDW2" s="763"/>
      <c r="JDX2" s="763"/>
      <c r="JDY2" s="763"/>
      <c r="JDZ2" s="763"/>
      <c r="JEA2" s="763"/>
      <c r="JEB2" s="763"/>
      <c r="JEC2" s="763"/>
      <c r="JED2" s="763"/>
      <c r="JEE2" s="763"/>
      <c r="JEF2" s="763"/>
      <c r="JEG2" s="763"/>
      <c r="JEH2" s="763"/>
      <c r="JEI2" s="763"/>
      <c r="JEJ2" s="763"/>
      <c r="JEK2" s="763"/>
      <c r="JEL2" s="763"/>
      <c r="JEM2" s="763"/>
      <c r="JEN2" s="763"/>
      <c r="JEO2" s="763"/>
      <c r="JEP2" s="763"/>
      <c r="JEQ2" s="763"/>
      <c r="JER2" s="763"/>
      <c r="JES2" s="763"/>
      <c r="JET2" s="763"/>
      <c r="JEU2" s="763"/>
      <c r="JEV2" s="763"/>
      <c r="JEW2" s="763"/>
      <c r="JEX2" s="763"/>
      <c r="JEY2" s="763"/>
      <c r="JEZ2" s="763"/>
      <c r="JFA2" s="763"/>
      <c r="JFB2" s="763"/>
      <c r="JFC2" s="763"/>
      <c r="JFD2" s="763"/>
      <c r="JFE2" s="763"/>
      <c r="JFF2" s="763"/>
      <c r="JFG2" s="763"/>
      <c r="JFH2" s="763"/>
      <c r="JFI2" s="763"/>
      <c r="JFJ2" s="763"/>
      <c r="JFK2" s="763"/>
      <c r="JFL2" s="763"/>
      <c r="JFM2" s="763"/>
      <c r="JFN2" s="763"/>
      <c r="JFO2" s="763"/>
      <c r="JFP2" s="763"/>
      <c r="JFQ2" s="763"/>
      <c r="JFR2" s="763"/>
      <c r="JFS2" s="763"/>
      <c r="JFT2" s="763"/>
      <c r="JFU2" s="763"/>
      <c r="JFV2" s="763"/>
      <c r="JFW2" s="763"/>
      <c r="JFX2" s="763"/>
      <c r="JFY2" s="763"/>
      <c r="JFZ2" s="763"/>
      <c r="JGA2" s="763"/>
      <c r="JGB2" s="763"/>
      <c r="JGC2" s="763"/>
      <c r="JGD2" s="763"/>
      <c r="JGE2" s="763"/>
      <c r="JGF2" s="763"/>
      <c r="JGG2" s="763"/>
      <c r="JGH2" s="763"/>
      <c r="JGI2" s="763"/>
      <c r="JGJ2" s="763"/>
      <c r="JGK2" s="763"/>
      <c r="JGL2" s="763"/>
      <c r="JGM2" s="763"/>
      <c r="JGN2" s="763"/>
      <c r="JGO2" s="763"/>
      <c r="JGP2" s="763"/>
      <c r="JGQ2" s="763"/>
      <c r="JGR2" s="763"/>
      <c r="JGS2" s="763"/>
      <c r="JGT2" s="763"/>
      <c r="JGU2" s="763"/>
      <c r="JGV2" s="763"/>
      <c r="JGW2" s="763"/>
      <c r="JGX2" s="763"/>
      <c r="JGY2" s="763"/>
      <c r="JGZ2" s="763"/>
      <c r="JHA2" s="763"/>
      <c r="JHB2" s="763"/>
      <c r="JHC2" s="763"/>
      <c r="JHD2" s="763"/>
      <c r="JHE2" s="763"/>
      <c r="JHF2" s="763"/>
      <c r="JHG2" s="763"/>
      <c r="JHH2" s="763"/>
      <c r="JHI2" s="763"/>
      <c r="JHJ2" s="763"/>
      <c r="JHK2" s="763"/>
      <c r="JHL2" s="763"/>
      <c r="JHM2" s="763"/>
      <c r="JHN2" s="763"/>
      <c r="JHO2" s="763"/>
      <c r="JHP2" s="763"/>
      <c r="JHQ2" s="763"/>
      <c r="JHR2" s="763"/>
      <c r="JHS2" s="763"/>
      <c r="JHT2" s="763"/>
      <c r="JHU2" s="763"/>
      <c r="JHV2" s="763"/>
      <c r="JHW2" s="763"/>
      <c r="JHX2" s="763"/>
      <c r="JHY2" s="763"/>
      <c r="JHZ2" s="763"/>
      <c r="JIA2" s="763"/>
      <c r="JIB2" s="763"/>
      <c r="JIC2" s="763"/>
      <c r="JID2" s="763"/>
      <c r="JIE2" s="763"/>
      <c r="JIF2" s="763"/>
      <c r="JIG2" s="763"/>
      <c r="JIH2" s="763"/>
      <c r="JII2" s="763"/>
      <c r="JIJ2" s="763"/>
      <c r="JIK2" s="763"/>
      <c r="JIL2" s="763"/>
      <c r="JIM2" s="763"/>
      <c r="JIN2" s="763"/>
      <c r="JIO2" s="763"/>
      <c r="JIP2" s="763"/>
      <c r="JIQ2" s="763"/>
      <c r="JIR2" s="763"/>
      <c r="JIS2" s="763"/>
      <c r="JIT2" s="763"/>
      <c r="JIU2" s="763"/>
      <c r="JIV2" s="763"/>
      <c r="JIW2" s="763"/>
      <c r="JIX2" s="763"/>
      <c r="JIY2" s="763"/>
      <c r="JIZ2" s="763"/>
      <c r="JJA2" s="763"/>
      <c r="JJB2" s="763"/>
      <c r="JJC2" s="763"/>
      <c r="JJD2" s="763"/>
      <c r="JJE2" s="763"/>
      <c r="JJF2" s="763"/>
      <c r="JJG2" s="763"/>
      <c r="JJH2" s="763"/>
      <c r="JJI2" s="763"/>
      <c r="JJJ2" s="763"/>
      <c r="JJK2" s="763"/>
      <c r="JJL2" s="763"/>
      <c r="JJM2" s="763"/>
      <c r="JJN2" s="763"/>
      <c r="JJO2" s="763"/>
      <c r="JJP2" s="763"/>
      <c r="JJQ2" s="763"/>
      <c r="JJR2" s="763"/>
      <c r="JJS2" s="763"/>
      <c r="JJT2" s="763"/>
      <c r="JJU2" s="763"/>
      <c r="JJV2" s="763"/>
      <c r="JJW2" s="763"/>
      <c r="JJX2" s="763"/>
      <c r="JJY2" s="763"/>
      <c r="JJZ2" s="763"/>
      <c r="JKA2" s="763"/>
      <c r="JKB2" s="763"/>
      <c r="JKC2" s="763"/>
      <c r="JKD2" s="763"/>
      <c r="JKE2" s="763"/>
      <c r="JKF2" s="763"/>
      <c r="JKG2" s="763"/>
      <c r="JKH2" s="763"/>
      <c r="JKI2" s="763"/>
      <c r="JKJ2" s="763"/>
      <c r="JKK2" s="763"/>
      <c r="JKL2" s="763"/>
      <c r="JKM2" s="763"/>
      <c r="JKN2" s="763"/>
      <c r="JKO2" s="763"/>
      <c r="JKP2" s="763"/>
      <c r="JKQ2" s="763"/>
      <c r="JKR2" s="763"/>
      <c r="JKS2" s="763"/>
      <c r="JKT2" s="763"/>
      <c r="JKU2" s="763"/>
      <c r="JKV2" s="763"/>
      <c r="JKW2" s="763"/>
      <c r="JKX2" s="763"/>
      <c r="JKY2" s="763"/>
      <c r="JKZ2" s="763"/>
      <c r="JLA2" s="763"/>
      <c r="JLB2" s="763"/>
      <c r="JLC2" s="763"/>
      <c r="JLD2" s="763"/>
      <c r="JLE2" s="763"/>
      <c r="JLF2" s="763"/>
      <c r="JLG2" s="763"/>
      <c r="JLH2" s="763"/>
      <c r="JLI2" s="763"/>
      <c r="JLJ2" s="763"/>
      <c r="JLK2" s="763"/>
      <c r="JLL2" s="763"/>
      <c r="JLM2" s="763"/>
      <c r="JLN2" s="763"/>
      <c r="JLO2" s="763"/>
      <c r="JLP2" s="763"/>
      <c r="JLQ2" s="763"/>
      <c r="JLR2" s="763"/>
      <c r="JLS2" s="763"/>
      <c r="JLT2" s="763"/>
      <c r="JLU2" s="763"/>
      <c r="JLV2" s="763"/>
      <c r="JLW2" s="763"/>
      <c r="JLX2" s="763"/>
      <c r="JLY2" s="763"/>
      <c r="JLZ2" s="763"/>
      <c r="JMA2" s="763"/>
      <c r="JMB2" s="763"/>
      <c r="JMC2" s="763"/>
      <c r="JMD2" s="763"/>
      <c r="JME2" s="763"/>
      <c r="JMF2" s="763"/>
      <c r="JMG2" s="763"/>
      <c r="JMH2" s="763"/>
      <c r="JMI2" s="763"/>
      <c r="JMJ2" s="763"/>
      <c r="JMK2" s="763"/>
      <c r="JML2" s="763"/>
      <c r="JMM2" s="763"/>
      <c r="JMN2" s="763"/>
      <c r="JMO2" s="763"/>
      <c r="JMP2" s="763"/>
      <c r="JMQ2" s="763"/>
      <c r="JMR2" s="763"/>
      <c r="JMS2" s="763"/>
      <c r="JMT2" s="763"/>
      <c r="JMU2" s="763"/>
      <c r="JMV2" s="763"/>
      <c r="JMW2" s="763"/>
      <c r="JMX2" s="763"/>
      <c r="JMY2" s="763"/>
      <c r="JMZ2" s="763"/>
      <c r="JNA2" s="763"/>
      <c r="JNB2" s="763"/>
      <c r="JNC2" s="763"/>
      <c r="JND2" s="763"/>
      <c r="JNE2" s="763"/>
      <c r="JNF2" s="763"/>
      <c r="JNG2" s="763"/>
      <c r="JNH2" s="763"/>
      <c r="JNI2" s="763"/>
      <c r="JNJ2" s="763"/>
      <c r="JNK2" s="763"/>
      <c r="JNL2" s="763"/>
      <c r="JNM2" s="763"/>
      <c r="JNN2" s="763"/>
      <c r="JNO2" s="763"/>
      <c r="JNP2" s="763"/>
      <c r="JNQ2" s="763"/>
      <c r="JNR2" s="763"/>
      <c r="JNS2" s="763"/>
      <c r="JNT2" s="763"/>
      <c r="JNU2" s="763"/>
      <c r="JNV2" s="763"/>
      <c r="JNW2" s="763"/>
      <c r="JNX2" s="763"/>
      <c r="JNY2" s="763"/>
      <c r="JNZ2" s="763"/>
      <c r="JOA2" s="763"/>
      <c r="JOB2" s="763"/>
      <c r="JOC2" s="763"/>
      <c r="JOD2" s="763"/>
      <c r="JOE2" s="763"/>
      <c r="JOF2" s="763"/>
      <c r="JOG2" s="763"/>
      <c r="JOH2" s="763"/>
      <c r="JOI2" s="763"/>
      <c r="JOJ2" s="763"/>
      <c r="JOK2" s="763"/>
      <c r="JOL2" s="763"/>
      <c r="JOM2" s="763"/>
      <c r="JON2" s="763"/>
      <c r="JOO2" s="763"/>
      <c r="JOP2" s="763"/>
      <c r="JOQ2" s="763"/>
      <c r="JOR2" s="763"/>
      <c r="JOS2" s="763"/>
      <c r="JOT2" s="763"/>
      <c r="JOU2" s="763"/>
      <c r="JOV2" s="763"/>
      <c r="JOW2" s="763"/>
      <c r="JOX2" s="763"/>
      <c r="JOY2" s="763"/>
      <c r="JOZ2" s="763"/>
      <c r="JPA2" s="763"/>
      <c r="JPB2" s="763"/>
      <c r="JPC2" s="763"/>
      <c r="JPD2" s="763"/>
      <c r="JPE2" s="763"/>
      <c r="JPF2" s="763"/>
      <c r="JPG2" s="763"/>
      <c r="JPH2" s="763"/>
      <c r="JPI2" s="763"/>
      <c r="JPJ2" s="763"/>
      <c r="JPK2" s="763"/>
      <c r="JPL2" s="763"/>
      <c r="JPM2" s="763"/>
      <c r="JPN2" s="763"/>
      <c r="JPO2" s="763"/>
      <c r="JPP2" s="763"/>
      <c r="JPQ2" s="763"/>
      <c r="JPR2" s="763"/>
      <c r="JPS2" s="763"/>
      <c r="JPT2" s="763"/>
      <c r="JPU2" s="763"/>
      <c r="JPV2" s="763"/>
      <c r="JPW2" s="763"/>
      <c r="JPX2" s="763"/>
      <c r="JPY2" s="763"/>
      <c r="JPZ2" s="763"/>
      <c r="JQA2" s="763"/>
      <c r="JQB2" s="763"/>
      <c r="JQC2" s="763"/>
      <c r="JQD2" s="763"/>
      <c r="JQE2" s="763"/>
      <c r="JQF2" s="763"/>
      <c r="JQG2" s="763"/>
      <c r="JQH2" s="763"/>
      <c r="JQI2" s="763"/>
      <c r="JQJ2" s="763"/>
      <c r="JQK2" s="763"/>
      <c r="JQL2" s="763"/>
      <c r="JQM2" s="763"/>
      <c r="JQN2" s="763"/>
      <c r="JQO2" s="763"/>
      <c r="JQP2" s="763"/>
      <c r="JQQ2" s="763"/>
      <c r="JQR2" s="763"/>
      <c r="JQS2" s="763"/>
      <c r="JQT2" s="763"/>
      <c r="JQU2" s="763"/>
      <c r="JQV2" s="763"/>
      <c r="JQW2" s="763"/>
      <c r="JQX2" s="763"/>
      <c r="JQY2" s="763"/>
      <c r="JQZ2" s="763"/>
      <c r="JRA2" s="763"/>
      <c r="JRB2" s="763"/>
      <c r="JRC2" s="763"/>
      <c r="JRD2" s="763"/>
      <c r="JRE2" s="763"/>
      <c r="JRF2" s="763"/>
      <c r="JRG2" s="763"/>
      <c r="JRH2" s="763"/>
      <c r="JRI2" s="763"/>
      <c r="JRJ2" s="763"/>
      <c r="JRK2" s="763"/>
      <c r="JRL2" s="763"/>
      <c r="JRM2" s="763"/>
      <c r="JRN2" s="763"/>
      <c r="JRO2" s="763"/>
      <c r="JRP2" s="763"/>
      <c r="JRQ2" s="763"/>
      <c r="JRR2" s="763"/>
      <c r="JRS2" s="763"/>
      <c r="JRT2" s="763"/>
      <c r="JRU2" s="763"/>
      <c r="JRV2" s="763"/>
      <c r="JRW2" s="763"/>
      <c r="JRX2" s="763"/>
      <c r="JRY2" s="763"/>
      <c r="JRZ2" s="763"/>
      <c r="JSA2" s="763"/>
      <c r="JSB2" s="763"/>
      <c r="JSC2" s="763"/>
      <c r="JSD2" s="763"/>
      <c r="JSE2" s="763"/>
      <c r="JSF2" s="763"/>
      <c r="JSG2" s="763"/>
      <c r="JSH2" s="763"/>
      <c r="JSI2" s="763"/>
      <c r="JSJ2" s="763"/>
      <c r="JSK2" s="763"/>
      <c r="JSL2" s="763"/>
      <c r="JSM2" s="763"/>
      <c r="JSN2" s="763"/>
      <c r="JSO2" s="763"/>
      <c r="JSP2" s="763"/>
      <c r="JSQ2" s="763"/>
      <c r="JSR2" s="763"/>
      <c r="JSS2" s="763"/>
      <c r="JST2" s="763"/>
      <c r="JSU2" s="763"/>
      <c r="JSV2" s="763"/>
      <c r="JSW2" s="763"/>
      <c r="JSX2" s="763"/>
      <c r="JSY2" s="763"/>
      <c r="JSZ2" s="763"/>
      <c r="JTA2" s="763"/>
      <c r="JTB2" s="763"/>
      <c r="JTC2" s="763"/>
      <c r="JTD2" s="763"/>
      <c r="JTE2" s="763"/>
      <c r="JTF2" s="763"/>
      <c r="JTG2" s="763"/>
      <c r="JTH2" s="763"/>
      <c r="JTI2" s="763"/>
      <c r="JTJ2" s="763"/>
      <c r="JTK2" s="763"/>
      <c r="JTL2" s="763"/>
      <c r="JTM2" s="763"/>
      <c r="JTN2" s="763"/>
      <c r="JTO2" s="763"/>
      <c r="JTP2" s="763"/>
      <c r="JTQ2" s="763"/>
      <c r="JTR2" s="763"/>
      <c r="JTS2" s="763"/>
      <c r="JTT2" s="763"/>
      <c r="JTU2" s="763"/>
      <c r="JTV2" s="763"/>
      <c r="JTW2" s="763"/>
      <c r="JTX2" s="763"/>
      <c r="JTY2" s="763"/>
      <c r="JTZ2" s="763"/>
      <c r="JUA2" s="763"/>
      <c r="JUB2" s="763"/>
      <c r="JUC2" s="763"/>
      <c r="JUD2" s="763"/>
      <c r="JUE2" s="763"/>
      <c r="JUF2" s="763"/>
      <c r="JUG2" s="763"/>
      <c r="JUH2" s="763"/>
      <c r="JUI2" s="763"/>
      <c r="JUJ2" s="763"/>
      <c r="JUK2" s="763"/>
      <c r="JUL2" s="763"/>
      <c r="JUM2" s="763"/>
      <c r="JUN2" s="763"/>
      <c r="JUO2" s="763"/>
      <c r="JUP2" s="763"/>
      <c r="JUQ2" s="763"/>
      <c r="JUR2" s="763"/>
      <c r="JUS2" s="763"/>
      <c r="JUT2" s="763"/>
      <c r="JUU2" s="763"/>
      <c r="JUV2" s="763"/>
      <c r="JUW2" s="763"/>
      <c r="JUX2" s="763"/>
      <c r="JUY2" s="763"/>
      <c r="JUZ2" s="763"/>
      <c r="JVA2" s="763"/>
      <c r="JVB2" s="763"/>
      <c r="JVC2" s="763"/>
      <c r="JVD2" s="763"/>
      <c r="JVE2" s="763"/>
      <c r="JVF2" s="763"/>
      <c r="JVG2" s="763"/>
      <c r="JVH2" s="763"/>
      <c r="JVI2" s="763"/>
      <c r="JVJ2" s="763"/>
      <c r="JVK2" s="763"/>
      <c r="JVL2" s="763"/>
      <c r="JVM2" s="763"/>
      <c r="JVN2" s="763"/>
      <c r="JVO2" s="763"/>
      <c r="JVP2" s="763"/>
      <c r="JVQ2" s="763"/>
      <c r="JVR2" s="763"/>
      <c r="JVS2" s="763"/>
      <c r="JVT2" s="763"/>
      <c r="JVU2" s="763"/>
      <c r="JVV2" s="763"/>
      <c r="JVW2" s="763"/>
      <c r="JVX2" s="763"/>
      <c r="JVY2" s="763"/>
      <c r="JVZ2" s="763"/>
      <c r="JWA2" s="763"/>
      <c r="JWB2" s="763"/>
      <c r="JWC2" s="763"/>
      <c r="JWD2" s="763"/>
      <c r="JWE2" s="763"/>
      <c r="JWF2" s="763"/>
      <c r="JWG2" s="763"/>
      <c r="JWH2" s="763"/>
      <c r="JWI2" s="763"/>
      <c r="JWJ2" s="763"/>
      <c r="JWK2" s="763"/>
      <c r="JWL2" s="763"/>
      <c r="JWM2" s="763"/>
      <c r="JWN2" s="763"/>
      <c r="JWO2" s="763"/>
      <c r="JWP2" s="763"/>
      <c r="JWQ2" s="763"/>
      <c r="JWR2" s="763"/>
      <c r="JWS2" s="763"/>
      <c r="JWT2" s="763"/>
      <c r="JWU2" s="763"/>
      <c r="JWV2" s="763"/>
      <c r="JWW2" s="763"/>
      <c r="JWX2" s="763"/>
      <c r="JWY2" s="763"/>
      <c r="JWZ2" s="763"/>
      <c r="JXA2" s="763"/>
      <c r="JXB2" s="763"/>
      <c r="JXC2" s="763"/>
      <c r="JXD2" s="763"/>
      <c r="JXE2" s="763"/>
      <c r="JXF2" s="763"/>
      <c r="JXG2" s="763"/>
      <c r="JXH2" s="763"/>
      <c r="JXI2" s="763"/>
      <c r="JXJ2" s="763"/>
      <c r="JXK2" s="763"/>
      <c r="JXL2" s="763"/>
      <c r="JXM2" s="763"/>
      <c r="JXN2" s="763"/>
      <c r="JXO2" s="763"/>
      <c r="JXP2" s="763"/>
      <c r="JXQ2" s="763"/>
      <c r="JXR2" s="763"/>
      <c r="JXS2" s="763"/>
      <c r="JXT2" s="763"/>
      <c r="JXU2" s="763"/>
      <c r="JXV2" s="763"/>
      <c r="JXW2" s="763"/>
      <c r="JXX2" s="763"/>
      <c r="JXY2" s="763"/>
      <c r="JXZ2" s="763"/>
      <c r="JYA2" s="763"/>
      <c r="JYB2" s="763"/>
      <c r="JYC2" s="763"/>
      <c r="JYD2" s="763"/>
      <c r="JYE2" s="763"/>
      <c r="JYF2" s="763"/>
      <c r="JYG2" s="763"/>
      <c r="JYH2" s="763"/>
      <c r="JYI2" s="763"/>
      <c r="JYJ2" s="763"/>
      <c r="JYK2" s="763"/>
      <c r="JYL2" s="763"/>
      <c r="JYM2" s="763"/>
      <c r="JYN2" s="763"/>
      <c r="JYO2" s="763"/>
      <c r="JYP2" s="763"/>
      <c r="JYQ2" s="763"/>
      <c r="JYR2" s="763"/>
      <c r="JYS2" s="763"/>
      <c r="JYT2" s="763"/>
      <c r="JYU2" s="763"/>
      <c r="JYV2" s="763"/>
      <c r="JYW2" s="763"/>
      <c r="JYX2" s="763"/>
      <c r="JYY2" s="763"/>
      <c r="JYZ2" s="763"/>
      <c r="JZA2" s="763"/>
      <c r="JZB2" s="763"/>
      <c r="JZC2" s="763"/>
      <c r="JZD2" s="763"/>
      <c r="JZE2" s="763"/>
      <c r="JZF2" s="763"/>
      <c r="JZG2" s="763"/>
      <c r="JZH2" s="763"/>
      <c r="JZI2" s="763"/>
      <c r="JZJ2" s="763"/>
      <c r="JZK2" s="763"/>
      <c r="JZL2" s="763"/>
      <c r="JZM2" s="763"/>
      <c r="JZN2" s="763"/>
      <c r="JZO2" s="763"/>
      <c r="JZP2" s="763"/>
      <c r="JZQ2" s="763"/>
      <c r="JZR2" s="763"/>
      <c r="JZS2" s="763"/>
      <c r="JZT2" s="763"/>
      <c r="JZU2" s="763"/>
      <c r="JZV2" s="763"/>
      <c r="JZW2" s="763"/>
      <c r="JZX2" s="763"/>
      <c r="JZY2" s="763"/>
      <c r="JZZ2" s="763"/>
      <c r="KAA2" s="763"/>
      <c r="KAB2" s="763"/>
      <c r="KAC2" s="763"/>
      <c r="KAD2" s="763"/>
      <c r="KAE2" s="763"/>
      <c r="KAF2" s="763"/>
      <c r="KAG2" s="763"/>
      <c r="KAH2" s="763"/>
      <c r="KAI2" s="763"/>
      <c r="KAJ2" s="763"/>
      <c r="KAK2" s="763"/>
      <c r="KAL2" s="763"/>
      <c r="KAM2" s="763"/>
      <c r="KAN2" s="763"/>
      <c r="KAO2" s="763"/>
      <c r="KAP2" s="763"/>
      <c r="KAQ2" s="763"/>
      <c r="KAR2" s="763"/>
      <c r="KAS2" s="763"/>
      <c r="KAT2" s="763"/>
      <c r="KAU2" s="763"/>
      <c r="KAV2" s="763"/>
      <c r="KAW2" s="763"/>
      <c r="KAX2" s="763"/>
      <c r="KAY2" s="763"/>
      <c r="KAZ2" s="763"/>
      <c r="KBA2" s="763"/>
      <c r="KBB2" s="763"/>
      <c r="KBC2" s="763"/>
      <c r="KBD2" s="763"/>
      <c r="KBE2" s="763"/>
      <c r="KBF2" s="763"/>
      <c r="KBG2" s="763"/>
      <c r="KBH2" s="763"/>
      <c r="KBI2" s="763"/>
      <c r="KBJ2" s="763"/>
      <c r="KBK2" s="763"/>
      <c r="KBL2" s="763"/>
      <c r="KBM2" s="763"/>
      <c r="KBN2" s="763"/>
      <c r="KBO2" s="763"/>
      <c r="KBP2" s="763"/>
      <c r="KBQ2" s="763"/>
      <c r="KBR2" s="763"/>
      <c r="KBS2" s="763"/>
      <c r="KBT2" s="763"/>
      <c r="KBU2" s="763"/>
      <c r="KBV2" s="763"/>
      <c r="KBW2" s="763"/>
      <c r="KBX2" s="763"/>
      <c r="KBY2" s="763"/>
      <c r="KBZ2" s="763"/>
      <c r="KCA2" s="763"/>
      <c r="KCB2" s="763"/>
      <c r="KCC2" s="763"/>
      <c r="KCD2" s="763"/>
      <c r="KCE2" s="763"/>
      <c r="KCF2" s="763"/>
      <c r="KCG2" s="763"/>
      <c r="KCH2" s="763"/>
      <c r="KCI2" s="763"/>
      <c r="KCJ2" s="763"/>
      <c r="KCK2" s="763"/>
      <c r="KCL2" s="763"/>
      <c r="KCM2" s="763"/>
      <c r="KCN2" s="763"/>
      <c r="KCO2" s="763"/>
      <c r="KCP2" s="763"/>
      <c r="KCQ2" s="763"/>
      <c r="KCR2" s="763"/>
      <c r="KCS2" s="763"/>
      <c r="KCT2" s="763"/>
      <c r="KCU2" s="763"/>
      <c r="KCV2" s="763"/>
      <c r="KCW2" s="763"/>
      <c r="KCX2" s="763"/>
      <c r="KCY2" s="763"/>
      <c r="KCZ2" s="763"/>
      <c r="KDA2" s="763"/>
      <c r="KDB2" s="763"/>
      <c r="KDC2" s="763"/>
      <c r="KDD2" s="763"/>
      <c r="KDE2" s="763"/>
      <c r="KDF2" s="763"/>
      <c r="KDG2" s="763"/>
      <c r="KDH2" s="763"/>
      <c r="KDI2" s="763"/>
      <c r="KDJ2" s="763"/>
      <c r="KDK2" s="763"/>
      <c r="KDL2" s="763"/>
      <c r="KDM2" s="763"/>
      <c r="KDN2" s="763"/>
      <c r="KDO2" s="763"/>
      <c r="KDP2" s="763"/>
      <c r="KDQ2" s="763"/>
      <c r="KDR2" s="763"/>
      <c r="KDS2" s="763"/>
      <c r="KDT2" s="763"/>
      <c r="KDU2" s="763"/>
      <c r="KDV2" s="763"/>
      <c r="KDW2" s="763"/>
      <c r="KDX2" s="763"/>
      <c r="KDY2" s="763"/>
      <c r="KDZ2" s="763"/>
      <c r="KEA2" s="763"/>
      <c r="KEB2" s="763"/>
      <c r="KEC2" s="763"/>
      <c r="KED2" s="763"/>
      <c r="KEE2" s="763"/>
      <c r="KEF2" s="763"/>
      <c r="KEG2" s="763"/>
      <c r="KEH2" s="763"/>
      <c r="KEI2" s="763"/>
      <c r="KEJ2" s="763"/>
      <c r="KEK2" s="763"/>
      <c r="KEL2" s="763"/>
      <c r="KEM2" s="763"/>
      <c r="KEN2" s="763"/>
      <c r="KEO2" s="763"/>
      <c r="KEP2" s="763"/>
      <c r="KEQ2" s="763"/>
      <c r="KER2" s="763"/>
      <c r="KES2" s="763"/>
      <c r="KET2" s="763"/>
      <c r="KEU2" s="763"/>
      <c r="KEV2" s="763"/>
      <c r="KEW2" s="763"/>
      <c r="KEX2" s="763"/>
      <c r="KEY2" s="763"/>
      <c r="KEZ2" s="763"/>
      <c r="KFA2" s="763"/>
      <c r="KFB2" s="763"/>
      <c r="KFC2" s="763"/>
      <c r="KFD2" s="763"/>
      <c r="KFE2" s="763"/>
      <c r="KFF2" s="763"/>
      <c r="KFG2" s="763"/>
      <c r="KFH2" s="763"/>
      <c r="KFI2" s="763"/>
      <c r="KFJ2" s="763"/>
      <c r="KFK2" s="763"/>
      <c r="KFL2" s="763"/>
      <c r="KFM2" s="763"/>
      <c r="KFN2" s="763"/>
      <c r="KFO2" s="763"/>
      <c r="KFP2" s="763"/>
      <c r="KFQ2" s="763"/>
      <c r="KFR2" s="763"/>
      <c r="KFS2" s="763"/>
      <c r="KFT2" s="763"/>
      <c r="KFU2" s="763"/>
      <c r="KFV2" s="763"/>
      <c r="KFW2" s="763"/>
      <c r="KFX2" s="763"/>
      <c r="KFY2" s="763"/>
      <c r="KFZ2" s="763"/>
      <c r="KGA2" s="763"/>
      <c r="KGB2" s="763"/>
      <c r="KGC2" s="763"/>
      <c r="KGD2" s="763"/>
      <c r="KGE2" s="763"/>
      <c r="KGF2" s="763"/>
      <c r="KGG2" s="763"/>
      <c r="KGH2" s="763"/>
      <c r="KGI2" s="763"/>
      <c r="KGJ2" s="763"/>
      <c r="KGK2" s="763"/>
      <c r="KGL2" s="763"/>
      <c r="KGM2" s="763"/>
      <c r="KGN2" s="763"/>
      <c r="KGO2" s="763"/>
      <c r="KGP2" s="763"/>
      <c r="KGQ2" s="763"/>
      <c r="KGR2" s="763"/>
      <c r="KGS2" s="763"/>
      <c r="KGT2" s="763"/>
      <c r="KGU2" s="763"/>
      <c r="KGV2" s="763"/>
      <c r="KGW2" s="763"/>
      <c r="KGX2" s="763"/>
      <c r="KGY2" s="763"/>
      <c r="KGZ2" s="763"/>
      <c r="KHA2" s="763"/>
      <c r="KHB2" s="763"/>
      <c r="KHC2" s="763"/>
      <c r="KHD2" s="763"/>
      <c r="KHE2" s="763"/>
      <c r="KHF2" s="763"/>
      <c r="KHG2" s="763"/>
      <c r="KHH2" s="763"/>
      <c r="KHI2" s="763"/>
      <c r="KHJ2" s="763"/>
      <c r="KHK2" s="763"/>
      <c r="KHL2" s="763"/>
      <c r="KHM2" s="763"/>
      <c r="KHN2" s="763"/>
      <c r="KHO2" s="763"/>
      <c r="KHP2" s="763"/>
      <c r="KHQ2" s="763"/>
      <c r="KHR2" s="763"/>
      <c r="KHS2" s="763"/>
      <c r="KHT2" s="763"/>
      <c r="KHU2" s="763"/>
      <c r="KHV2" s="763"/>
      <c r="KHW2" s="763"/>
      <c r="KHX2" s="763"/>
      <c r="KHY2" s="763"/>
      <c r="KHZ2" s="763"/>
      <c r="KIA2" s="763"/>
      <c r="KIB2" s="763"/>
      <c r="KIC2" s="763"/>
      <c r="KID2" s="763"/>
      <c r="KIE2" s="763"/>
      <c r="KIF2" s="763"/>
      <c r="KIG2" s="763"/>
      <c r="KIH2" s="763"/>
      <c r="KII2" s="763"/>
      <c r="KIJ2" s="763"/>
      <c r="KIK2" s="763"/>
      <c r="KIL2" s="763"/>
      <c r="KIM2" s="763"/>
      <c r="KIN2" s="763"/>
      <c r="KIO2" s="763"/>
      <c r="KIP2" s="763"/>
      <c r="KIQ2" s="763"/>
      <c r="KIR2" s="763"/>
      <c r="KIS2" s="763"/>
      <c r="KIT2" s="763"/>
      <c r="KIU2" s="763"/>
      <c r="KIV2" s="763"/>
      <c r="KIW2" s="763"/>
      <c r="KIX2" s="763"/>
      <c r="KIY2" s="763"/>
      <c r="KIZ2" s="763"/>
      <c r="KJA2" s="763"/>
      <c r="KJB2" s="763"/>
      <c r="KJC2" s="763"/>
      <c r="KJD2" s="763"/>
      <c r="KJE2" s="763"/>
      <c r="KJF2" s="763"/>
      <c r="KJG2" s="763"/>
      <c r="KJH2" s="763"/>
      <c r="KJI2" s="763"/>
      <c r="KJJ2" s="763"/>
      <c r="KJK2" s="763"/>
      <c r="KJL2" s="763"/>
      <c r="KJM2" s="763"/>
      <c r="KJN2" s="763"/>
      <c r="KJO2" s="763"/>
      <c r="KJP2" s="763"/>
      <c r="KJQ2" s="763"/>
      <c r="KJR2" s="763"/>
      <c r="KJS2" s="763"/>
      <c r="KJT2" s="763"/>
      <c r="KJU2" s="763"/>
      <c r="KJV2" s="763"/>
      <c r="KJW2" s="763"/>
      <c r="KJX2" s="763"/>
      <c r="KJY2" s="763"/>
      <c r="KJZ2" s="763"/>
      <c r="KKA2" s="763"/>
      <c r="KKB2" s="763"/>
      <c r="KKC2" s="763"/>
      <c r="KKD2" s="763"/>
      <c r="KKE2" s="763"/>
      <c r="KKF2" s="763"/>
      <c r="KKG2" s="763"/>
      <c r="KKH2" s="763"/>
      <c r="KKI2" s="763"/>
      <c r="KKJ2" s="763"/>
      <c r="KKK2" s="763"/>
      <c r="KKL2" s="763"/>
      <c r="KKM2" s="763"/>
      <c r="KKN2" s="763"/>
      <c r="KKO2" s="763"/>
      <c r="KKP2" s="763"/>
      <c r="KKQ2" s="763"/>
      <c r="KKR2" s="763"/>
      <c r="KKS2" s="763"/>
      <c r="KKT2" s="763"/>
      <c r="KKU2" s="763"/>
      <c r="KKV2" s="763"/>
      <c r="KKW2" s="763"/>
      <c r="KKX2" s="763"/>
      <c r="KKY2" s="763"/>
      <c r="KKZ2" s="763"/>
      <c r="KLA2" s="763"/>
      <c r="KLB2" s="763"/>
      <c r="KLC2" s="763"/>
      <c r="KLD2" s="763"/>
      <c r="KLE2" s="763"/>
      <c r="KLF2" s="763"/>
      <c r="KLG2" s="763"/>
      <c r="KLH2" s="763"/>
      <c r="KLI2" s="763"/>
      <c r="KLJ2" s="763"/>
      <c r="KLK2" s="763"/>
      <c r="KLL2" s="763"/>
      <c r="KLM2" s="763"/>
      <c r="KLN2" s="763"/>
      <c r="KLO2" s="763"/>
      <c r="KLP2" s="763"/>
      <c r="KLQ2" s="763"/>
      <c r="KLR2" s="763"/>
      <c r="KLS2" s="763"/>
      <c r="KLT2" s="763"/>
      <c r="KLU2" s="763"/>
      <c r="KLV2" s="763"/>
      <c r="KLW2" s="763"/>
      <c r="KLX2" s="763"/>
      <c r="KLY2" s="763"/>
      <c r="KLZ2" s="763"/>
      <c r="KMA2" s="763"/>
      <c r="KMB2" s="763"/>
      <c r="KMC2" s="763"/>
      <c r="KMD2" s="763"/>
      <c r="KME2" s="763"/>
      <c r="KMF2" s="763"/>
      <c r="KMG2" s="763"/>
      <c r="KMH2" s="763"/>
      <c r="KMI2" s="763"/>
      <c r="KMJ2" s="763"/>
      <c r="KMK2" s="763"/>
      <c r="KML2" s="763"/>
      <c r="KMM2" s="763"/>
      <c r="KMN2" s="763"/>
      <c r="KMO2" s="763"/>
      <c r="KMP2" s="763"/>
      <c r="KMQ2" s="763"/>
      <c r="KMR2" s="763"/>
      <c r="KMS2" s="763"/>
      <c r="KMT2" s="763"/>
      <c r="KMU2" s="763"/>
      <c r="KMV2" s="763"/>
      <c r="KMW2" s="763"/>
      <c r="KMX2" s="763"/>
      <c r="KMY2" s="763"/>
      <c r="KMZ2" s="763"/>
      <c r="KNA2" s="763"/>
      <c r="KNB2" s="763"/>
      <c r="KNC2" s="763"/>
      <c r="KND2" s="763"/>
      <c r="KNE2" s="763"/>
      <c r="KNF2" s="763"/>
      <c r="KNG2" s="763"/>
      <c r="KNH2" s="763"/>
      <c r="KNI2" s="763"/>
      <c r="KNJ2" s="763"/>
      <c r="KNK2" s="763"/>
      <c r="KNL2" s="763"/>
      <c r="KNM2" s="763"/>
      <c r="KNN2" s="763"/>
      <c r="KNO2" s="763"/>
      <c r="KNP2" s="763"/>
      <c r="KNQ2" s="763"/>
      <c r="KNR2" s="763"/>
      <c r="KNS2" s="763"/>
      <c r="KNT2" s="763"/>
      <c r="KNU2" s="763"/>
      <c r="KNV2" s="763"/>
      <c r="KNW2" s="763"/>
      <c r="KNX2" s="763"/>
      <c r="KNY2" s="763"/>
      <c r="KNZ2" s="763"/>
      <c r="KOA2" s="763"/>
      <c r="KOB2" s="763"/>
      <c r="KOC2" s="763"/>
      <c r="KOD2" s="763"/>
      <c r="KOE2" s="763"/>
      <c r="KOF2" s="763"/>
      <c r="KOG2" s="763"/>
      <c r="KOH2" s="763"/>
      <c r="KOI2" s="763"/>
      <c r="KOJ2" s="763"/>
      <c r="KOK2" s="763"/>
      <c r="KOL2" s="763"/>
      <c r="KOM2" s="763"/>
      <c r="KON2" s="763"/>
      <c r="KOO2" s="763"/>
      <c r="KOP2" s="763"/>
      <c r="KOQ2" s="763"/>
      <c r="KOR2" s="763"/>
      <c r="KOS2" s="763"/>
      <c r="KOT2" s="763"/>
      <c r="KOU2" s="763"/>
      <c r="KOV2" s="763"/>
      <c r="KOW2" s="763"/>
      <c r="KOX2" s="763"/>
      <c r="KOY2" s="763"/>
      <c r="KOZ2" s="763"/>
      <c r="KPA2" s="763"/>
      <c r="KPB2" s="763"/>
      <c r="KPC2" s="763"/>
      <c r="KPD2" s="763"/>
      <c r="KPE2" s="763"/>
      <c r="KPF2" s="763"/>
      <c r="KPG2" s="763"/>
      <c r="KPH2" s="763"/>
      <c r="KPI2" s="763"/>
      <c r="KPJ2" s="763"/>
      <c r="KPK2" s="763"/>
      <c r="KPL2" s="763"/>
      <c r="KPM2" s="763"/>
      <c r="KPN2" s="763"/>
      <c r="KPO2" s="763"/>
      <c r="KPP2" s="763"/>
      <c r="KPQ2" s="763"/>
      <c r="KPR2" s="763"/>
      <c r="KPS2" s="763"/>
      <c r="KPT2" s="763"/>
      <c r="KPU2" s="763"/>
      <c r="KPV2" s="763"/>
      <c r="KPW2" s="763"/>
      <c r="KPX2" s="763"/>
      <c r="KPY2" s="763"/>
      <c r="KPZ2" s="763"/>
      <c r="KQA2" s="763"/>
      <c r="KQB2" s="763"/>
      <c r="KQC2" s="763"/>
      <c r="KQD2" s="763"/>
      <c r="KQE2" s="763"/>
      <c r="KQF2" s="763"/>
      <c r="KQG2" s="763"/>
      <c r="KQH2" s="763"/>
      <c r="KQI2" s="763"/>
      <c r="KQJ2" s="763"/>
      <c r="KQK2" s="763"/>
      <c r="KQL2" s="763"/>
      <c r="KQM2" s="763"/>
      <c r="KQN2" s="763"/>
      <c r="KQO2" s="763"/>
      <c r="KQP2" s="763"/>
      <c r="KQQ2" s="763"/>
      <c r="KQR2" s="763"/>
      <c r="KQS2" s="763"/>
      <c r="KQT2" s="763"/>
      <c r="KQU2" s="763"/>
      <c r="KQV2" s="763"/>
      <c r="KQW2" s="763"/>
      <c r="KQX2" s="763"/>
      <c r="KQY2" s="763"/>
      <c r="KQZ2" s="763"/>
      <c r="KRA2" s="763"/>
      <c r="KRB2" s="763"/>
      <c r="KRC2" s="763"/>
      <c r="KRD2" s="763"/>
      <c r="KRE2" s="763"/>
      <c r="KRF2" s="763"/>
      <c r="KRG2" s="763"/>
      <c r="KRH2" s="763"/>
      <c r="KRI2" s="763"/>
      <c r="KRJ2" s="763"/>
      <c r="KRK2" s="763"/>
      <c r="KRL2" s="763"/>
      <c r="KRM2" s="763"/>
      <c r="KRN2" s="763"/>
      <c r="KRO2" s="763"/>
      <c r="KRP2" s="763"/>
      <c r="KRQ2" s="763"/>
      <c r="KRR2" s="763"/>
      <c r="KRS2" s="763"/>
      <c r="KRT2" s="763"/>
      <c r="KRU2" s="763"/>
      <c r="KRV2" s="763"/>
      <c r="KRW2" s="763"/>
      <c r="KRX2" s="763"/>
      <c r="KRY2" s="763"/>
      <c r="KRZ2" s="763"/>
      <c r="KSA2" s="763"/>
      <c r="KSB2" s="763"/>
      <c r="KSC2" s="763"/>
      <c r="KSD2" s="763"/>
      <c r="KSE2" s="763"/>
      <c r="KSF2" s="763"/>
      <c r="KSG2" s="763"/>
      <c r="KSH2" s="763"/>
      <c r="KSI2" s="763"/>
      <c r="KSJ2" s="763"/>
      <c r="KSK2" s="763"/>
      <c r="KSL2" s="763"/>
      <c r="KSM2" s="763"/>
      <c r="KSN2" s="763"/>
      <c r="KSO2" s="763"/>
      <c r="KSP2" s="763"/>
      <c r="KSQ2" s="763"/>
      <c r="KSR2" s="763"/>
      <c r="KSS2" s="763"/>
      <c r="KST2" s="763"/>
      <c r="KSU2" s="763"/>
      <c r="KSV2" s="763"/>
      <c r="KSW2" s="763"/>
      <c r="KSX2" s="763"/>
      <c r="KSY2" s="763"/>
      <c r="KSZ2" s="763"/>
      <c r="KTA2" s="763"/>
      <c r="KTB2" s="763"/>
      <c r="KTC2" s="763"/>
      <c r="KTD2" s="763"/>
      <c r="KTE2" s="763"/>
      <c r="KTF2" s="763"/>
      <c r="KTG2" s="763"/>
      <c r="KTH2" s="763"/>
      <c r="KTI2" s="763"/>
      <c r="KTJ2" s="763"/>
      <c r="KTK2" s="763"/>
      <c r="KTL2" s="763"/>
      <c r="KTM2" s="763"/>
      <c r="KTN2" s="763"/>
      <c r="KTO2" s="763"/>
      <c r="KTP2" s="763"/>
      <c r="KTQ2" s="763"/>
      <c r="KTR2" s="763"/>
      <c r="KTS2" s="763"/>
      <c r="KTT2" s="763"/>
      <c r="KTU2" s="763"/>
      <c r="KTV2" s="763"/>
      <c r="KTW2" s="763"/>
      <c r="KTX2" s="763"/>
      <c r="KTY2" s="763"/>
      <c r="KTZ2" s="763"/>
      <c r="KUA2" s="763"/>
      <c r="KUB2" s="763"/>
      <c r="KUC2" s="763"/>
      <c r="KUD2" s="763"/>
      <c r="KUE2" s="763"/>
      <c r="KUF2" s="763"/>
      <c r="KUG2" s="763"/>
      <c r="KUH2" s="763"/>
      <c r="KUI2" s="763"/>
      <c r="KUJ2" s="763"/>
      <c r="KUK2" s="763"/>
      <c r="KUL2" s="763"/>
      <c r="KUM2" s="763"/>
      <c r="KUN2" s="763"/>
      <c r="KUO2" s="763"/>
      <c r="KUP2" s="763"/>
      <c r="KUQ2" s="763"/>
      <c r="KUR2" s="763"/>
      <c r="KUS2" s="763"/>
      <c r="KUT2" s="763"/>
      <c r="KUU2" s="763"/>
      <c r="KUV2" s="763"/>
      <c r="KUW2" s="763"/>
      <c r="KUX2" s="763"/>
      <c r="KUY2" s="763"/>
      <c r="KUZ2" s="763"/>
      <c r="KVA2" s="763"/>
      <c r="KVB2" s="763"/>
      <c r="KVC2" s="763"/>
      <c r="KVD2" s="763"/>
      <c r="KVE2" s="763"/>
      <c r="KVF2" s="763"/>
      <c r="KVG2" s="763"/>
      <c r="KVH2" s="763"/>
      <c r="KVI2" s="763"/>
      <c r="KVJ2" s="763"/>
      <c r="KVK2" s="763"/>
      <c r="KVL2" s="763"/>
      <c r="KVM2" s="763"/>
      <c r="KVN2" s="763"/>
      <c r="KVO2" s="763"/>
      <c r="KVP2" s="763"/>
      <c r="KVQ2" s="763"/>
      <c r="KVR2" s="763"/>
      <c r="KVS2" s="763"/>
      <c r="KVT2" s="763"/>
      <c r="KVU2" s="763"/>
      <c r="KVV2" s="763"/>
      <c r="KVW2" s="763"/>
      <c r="KVX2" s="763"/>
      <c r="KVY2" s="763"/>
      <c r="KVZ2" s="763"/>
      <c r="KWA2" s="763"/>
      <c r="KWB2" s="763"/>
      <c r="KWC2" s="763"/>
      <c r="KWD2" s="763"/>
      <c r="KWE2" s="763"/>
      <c r="KWF2" s="763"/>
      <c r="KWG2" s="763"/>
      <c r="KWH2" s="763"/>
      <c r="KWI2" s="763"/>
      <c r="KWJ2" s="763"/>
      <c r="KWK2" s="763"/>
      <c r="KWL2" s="763"/>
      <c r="KWM2" s="763"/>
      <c r="KWN2" s="763"/>
      <c r="KWO2" s="763"/>
      <c r="KWP2" s="763"/>
      <c r="KWQ2" s="763"/>
      <c r="KWR2" s="763"/>
      <c r="KWS2" s="763"/>
      <c r="KWT2" s="763"/>
      <c r="KWU2" s="763"/>
      <c r="KWV2" s="763"/>
      <c r="KWW2" s="763"/>
      <c r="KWX2" s="763"/>
      <c r="KWY2" s="763"/>
      <c r="KWZ2" s="763"/>
      <c r="KXA2" s="763"/>
      <c r="KXB2" s="763"/>
      <c r="KXC2" s="763"/>
      <c r="KXD2" s="763"/>
      <c r="KXE2" s="763"/>
      <c r="KXF2" s="763"/>
      <c r="KXG2" s="763"/>
      <c r="KXH2" s="763"/>
      <c r="KXI2" s="763"/>
      <c r="KXJ2" s="763"/>
      <c r="KXK2" s="763"/>
      <c r="KXL2" s="763"/>
      <c r="KXM2" s="763"/>
      <c r="KXN2" s="763"/>
      <c r="KXO2" s="763"/>
      <c r="KXP2" s="763"/>
      <c r="KXQ2" s="763"/>
      <c r="KXR2" s="763"/>
      <c r="KXS2" s="763"/>
      <c r="KXT2" s="763"/>
      <c r="KXU2" s="763"/>
      <c r="KXV2" s="763"/>
      <c r="KXW2" s="763"/>
      <c r="KXX2" s="763"/>
      <c r="KXY2" s="763"/>
      <c r="KXZ2" s="763"/>
      <c r="KYA2" s="763"/>
      <c r="KYB2" s="763"/>
      <c r="KYC2" s="763"/>
      <c r="KYD2" s="763"/>
      <c r="KYE2" s="763"/>
      <c r="KYF2" s="763"/>
      <c r="KYG2" s="763"/>
      <c r="KYH2" s="763"/>
      <c r="KYI2" s="763"/>
      <c r="KYJ2" s="763"/>
      <c r="KYK2" s="763"/>
      <c r="KYL2" s="763"/>
      <c r="KYM2" s="763"/>
      <c r="KYN2" s="763"/>
      <c r="KYO2" s="763"/>
      <c r="KYP2" s="763"/>
      <c r="KYQ2" s="763"/>
      <c r="KYR2" s="763"/>
      <c r="KYS2" s="763"/>
      <c r="KYT2" s="763"/>
      <c r="KYU2" s="763"/>
      <c r="KYV2" s="763"/>
      <c r="KYW2" s="763"/>
      <c r="KYX2" s="763"/>
      <c r="KYY2" s="763"/>
      <c r="KYZ2" s="763"/>
      <c r="KZA2" s="763"/>
      <c r="KZB2" s="763"/>
      <c r="KZC2" s="763"/>
      <c r="KZD2" s="763"/>
      <c r="KZE2" s="763"/>
      <c r="KZF2" s="763"/>
      <c r="KZG2" s="763"/>
      <c r="KZH2" s="763"/>
      <c r="KZI2" s="763"/>
      <c r="KZJ2" s="763"/>
      <c r="KZK2" s="763"/>
      <c r="KZL2" s="763"/>
      <c r="KZM2" s="763"/>
      <c r="KZN2" s="763"/>
      <c r="KZO2" s="763"/>
      <c r="KZP2" s="763"/>
      <c r="KZQ2" s="763"/>
      <c r="KZR2" s="763"/>
      <c r="KZS2" s="763"/>
      <c r="KZT2" s="763"/>
      <c r="KZU2" s="763"/>
      <c r="KZV2" s="763"/>
      <c r="KZW2" s="763"/>
      <c r="KZX2" s="763"/>
      <c r="KZY2" s="763"/>
      <c r="KZZ2" s="763"/>
      <c r="LAA2" s="763"/>
      <c r="LAB2" s="763"/>
      <c r="LAC2" s="763"/>
      <c r="LAD2" s="763"/>
      <c r="LAE2" s="763"/>
      <c r="LAF2" s="763"/>
      <c r="LAG2" s="763"/>
      <c r="LAH2" s="763"/>
      <c r="LAI2" s="763"/>
      <c r="LAJ2" s="763"/>
      <c r="LAK2" s="763"/>
      <c r="LAL2" s="763"/>
      <c r="LAM2" s="763"/>
      <c r="LAN2" s="763"/>
      <c r="LAO2" s="763"/>
      <c r="LAP2" s="763"/>
      <c r="LAQ2" s="763"/>
      <c r="LAR2" s="763"/>
      <c r="LAS2" s="763"/>
      <c r="LAT2" s="763"/>
      <c r="LAU2" s="763"/>
      <c r="LAV2" s="763"/>
      <c r="LAW2" s="763"/>
      <c r="LAX2" s="763"/>
      <c r="LAY2" s="763"/>
      <c r="LAZ2" s="763"/>
      <c r="LBA2" s="763"/>
      <c r="LBB2" s="763"/>
      <c r="LBC2" s="763"/>
      <c r="LBD2" s="763"/>
      <c r="LBE2" s="763"/>
      <c r="LBF2" s="763"/>
      <c r="LBG2" s="763"/>
      <c r="LBH2" s="763"/>
      <c r="LBI2" s="763"/>
      <c r="LBJ2" s="763"/>
      <c r="LBK2" s="763"/>
      <c r="LBL2" s="763"/>
      <c r="LBM2" s="763"/>
      <c r="LBN2" s="763"/>
      <c r="LBO2" s="763"/>
      <c r="LBP2" s="763"/>
      <c r="LBQ2" s="763"/>
      <c r="LBR2" s="763"/>
      <c r="LBS2" s="763"/>
      <c r="LBT2" s="763"/>
      <c r="LBU2" s="763"/>
      <c r="LBV2" s="763"/>
      <c r="LBW2" s="763"/>
      <c r="LBX2" s="763"/>
      <c r="LBY2" s="763"/>
      <c r="LBZ2" s="763"/>
      <c r="LCA2" s="763"/>
      <c r="LCB2" s="763"/>
      <c r="LCC2" s="763"/>
      <c r="LCD2" s="763"/>
      <c r="LCE2" s="763"/>
      <c r="LCF2" s="763"/>
      <c r="LCG2" s="763"/>
      <c r="LCH2" s="763"/>
      <c r="LCI2" s="763"/>
      <c r="LCJ2" s="763"/>
      <c r="LCK2" s="763"/>
      <c r="LCL2" s="763"/>
      <c r="LCM2" s="763"/>
      <c r="LCN2" s="763"/>
      <c r="LCO2" s="763"/>
      <c r="LCP2" s="763"/>
      <c r="LCQ2" s="763"/>
      <c r="LCR2" s="763"/>
      <c r="LCS2" s="763"/>
      <c r="LCT2" s="763"/>
      <c r="LCU2" s="763"/>
      <c r="LCV2" s="763"/>
      <c r="LCW2" s="763"/>
      <c r="LCX2" s="763"/>
      <c r="LCY2" s="763"/>
      <c r="LCZ2" s="763"/>
      <c r="LDA2" s="763"/>
      <c r="LDB2" s="763"/>
      <c r="LDC2" s="763"/>
      <c r="LDD2" s="763"/>
      <c r="LDE2" s="763"/>
      <c r="LDF2" s="763"/>
      <c r="LDG2" s="763"/>
      <c r="LDH2" s="763"/>
      <c r="LDI2" s="763"/>
      <c r="LDJ2" s="763"/>
      <c r="LDK2" s="763"/>
      <c r="LDL2" s="763"/>
      <c r="LDM2" s="763"/>
      <c r="LDN2" s="763"/>
      <c r="LDO2" s="763"/>
      <c r="LDP2" s="763"/>
      <c r="LDQ2" s="763"/>
      <c r="LDR2" s="763"/>
      <c r="LDS2" s="763"/>
      <c r="LDT2" s="763"/>
      <c r="LDU2" s="763"/>
      <c r="LDV2" s="763"/>
      <c r="LDW2" s="763"/>
      <c r="LDX2" s="763"/>
      <c r="LDY2" s="763"/>
      <c r="LDZ2" s="763"/>
      <c r="LEA2" s="763"/>
      <c r="LEB2" s="763"/>
      <c r="LEC2" s="763"/>
      <c r="LED2" s="763"/>
      <c r="LEE2" s="763"/>
      <c r="LEF2" s="763"/>
      <c r="LEG2" s="763"/>
      <c r="LEH2" s="763"/>
      <c r="LEI2" s="763"/>
      <c r="LEJ2" s="763"/>
      <c r="LEK2" s="763"/>
      <c r="LEL2" s="763"/>
      <c r="LEM2" s="763"/>
      <c r="LEN2" s="763"/>
      <c r="LEO2" s="763"/>
      <c r="LEP2" s="763"/>
      <c r="LEQ2" s="763"/>
      <c r="LER2" s="763"/>
      <c r="LES2" s="763"/>
      <c r="LET2" s="763"/>
      <c r="LEU2" s="763"/>
      <c r="LEV2" s="763"/>
      <c r="LEW2" s="763"/>
      <c r="LEX2" s="763"/>
      <c r="LEY2" s="763"/>
      <c r="LEZ2" s="763"/>
      <c r="LFA2" s="763"/>
      <c r="LFB2" s="763"/>
      <c r="LFC2" s="763"/>
      <c r="LFD2" s="763"/>
      <c r="LFE2" s="763"/>
      <c r="LFF2" s="763"/>
      <c r="LFG2" s="763"/>
      <c r="LFH2" s="763"/>
      <c r="LFI2" s="763"/>
      <c r="LFJ2" s="763"/>
      <c r="LFK2" s="763"/>
      <c r="LFL2" s="763"/>
      <c r="LFM2" s="763"/>
      <c r="LFN2" s="763"/>
      <c r="LFO2" s="763"/>
      <c r="LFP2" s="763"/>
      <c r="LFQ2" s="763"/>
      <c r="LFR2" s="763"/>
      <c r="LFS2" s="763"/>
      <c r="LFT2" s="763"/>
      <c r="LFU2" s="763"/>
      <c r="LFV2" s="763"/>
      <c r="LFW2" s="763"/>
      <c r="LFX2" s="763"/>
      <c r="LFY2" s="763"/>
      <c r="LFZ2" s="763"/>
      <c r="LGA2" s="763"/>
      <c r="LGB2" s="763"/>
      <c r="LGC2" s="763"/>
      <c r="LGD2" s="763"/>
      <c r="LGE2" s="763"/>
      <c r="LGF2" s="763"/>
      <c r="LGG2" s="763"/>
      <c r="LGH2" s="763"/>
      <c r="LGI2" s="763"/>
      <c r="LGJ2" s="763"/>
      <c r="LGK2" s="763"/>
      <c r="LGL2" s="763"/>
      <c r="LGM2" s="763"/>
      <c r="LGN2" s="763"/>
      <c r="LGO2" s="763"/>
      <c r="LGP2" s="763"/>
      <c r="LGQ2" s="763"/>
      <c r="LGR2" s="763"/>
      <c r="LGS2" s="763"/>
      <c r="LGT2" s="763"/>
      <c r="LGU2" s="763"/>
      <c r="LGV2" s="763"/>
      <c r="LGW2" s="763"/>
      <c r="LGX2" s="763"/>
      <c r="LGY2" s="763"/>
      <c r="LGZ2" s="763"/>
      <c r="LHA2" s="763"/>
      <c r="LHB2" s="763"/>
      <c r="LHC2" s="763"/>
      <c r="LHD2" s="763"/>
      <c r="LHE2" s="763"/>
      <c r="LHF2" s="763"/>
      <c r="LHG2" s="763"/>
      <c r="LHH2" s="763"/>
      <c r="LHI2" s="763"/>
      <c r="LHJ2" s="763"/>
      <c r="LHK2" s="763"/>
      <c r="LHL2" s="763"/>
      <c r="LHM2" s="763"/>
      <c r="LHN2" s="763"/>
      <c r="LHO2" s="763"/>
      <c r="LHP2" s="763"/>
      <c r="LHQ2" s="763"/>
      <c r="LHR2" s="763"/>
      <c r="LHS2" s="763"/>
      <c r="LHT2" s="763"/>
      <c r="LHU2" s="763"/>
      <c r="LHV2" s="763"/>
      <c r="LHW2" s="763"/>
      <c r="LHX2" s="763"/>
      <c r="LHY2" s="763"/>
      <c r="LHZ2" s="763"/>
      <c r="LIA2" s="763"/>
      <c r="LIB2" s="763"/>
      <c r="LIC2" s="763"/>
      <c r="LID2" s="763"/>
      <c r="LIE2" s="763"/>
      <c r="LIF2" s="763"/>
      <c r="LIG2" s="763"/>
      <c r="LIH2" s="763"/>
      <c r="LII2" s="763"/>
      <c r="LIJ2" s="763"/>
      <c r="LIK2" s="763"/>
      <c r="LIL2" s="763"/>
      <c r="LIM2" s="763"/>
      <c r="LIN2" s="763"/>
      <c r="LIO2" s="763"/>
      <c r="LIP2" s="763"/>
      <c r="LIQ2" s="763"/>
      <c r="LIR2" s="763"/>
      <c r="LIS2" s="763"/>
      <c r="LIT2" s="763"/>
      <c r="LIU2" s="763"/>
      <c r="LIV2" s="763"/>
      <c r="LIW2" s="763"/>
      <c r="LIX2" s="763"/>
      <c r="LIY2" s="763"/>
      <c r="LIZ2" s="763"/>
      <c r="LJA2" s="763"/>
      <c r="LJB2" s="763"/>
      <c r="LJC2" s="763"/>
      <c r="LJD2" s="763"/>
      <c r="LJE2" s="763"/>
      <c r="LJF2" s="763"/>
      <c r="LJG2" s="763"/>
      <c r="LJH2" s="763"/>
      <c r="LJI2" s="763"/>
      <c r="LJJ2" s="763"/>
      <c r="LJK2" s="763"/>
      <c r="LJL2" s="763"/>
      <c r="LJM2" s="763"/>
      <c r="LJN2" s="763"/>
      <c r="LJO2" s="763"/>
      <c r="LJP2" s="763"/>
      <c r="LJQ2" s="763"/>
      <c r="LJR2" s="763"/>
      <c r="LJS2" s="763"/>
      <c r="LJT2" s="763"/>
      <c r="LJU2" s="763"/>
      <c r="LJV2" s="763"/>
      <c r="LJW2" s="763"/>
      <c r="LJX2" s="763"/>
      <c r="LJY2" s="763"/>
      <c r="LJZ2" s="763"/>
      <c r="LKA2" s="763"/>
      <c r="LKB2" s="763"/>
      <c r="LKC2" s="763"/>
      <c r="LKD2" s="763"/>
      <c r="LKE2" s="763"/>
      <c r="LKF2" s="763"/>
      <c r="LKG2" s="763"/>
      <c r="LKH2" s="763"/>
      <c r="LKI2" s="763"/>
      <c r="LKJ2" s="763"/>
      <c r="LKK2" s="763"/>
      <c r="LKL2" s="763"/>
      <c r="LKM2" s="763"/>
      <c r="LKN2" s="763"/>
      <c r="LKO2" s="763"/>
      <c r="LKP2" s="763"/>
      <c r="LKQ2" s="763"/>
      <c r="LKR2" s="763"/>
      <c r="LKS2" s="763"/>
      <c r="LKT2" s="763"/>
      <c r="LKU2" s="763"/>
      <c r="LKV2" s="763"/>
      <c r="LKW2" s="763"/>
      <c r="LKX2" s="763"/>
      <c r="LKY2" s="763"/>
      <c r="LKZ2" s="763"/>
      <c r="LLA2" s="763"/>
      <c r="LLB2" s="763"/>
      <c r="LLC2" s="763"/>
      <c r="LLD2" s="763"/>
      <c r="LLE2" s="763"/>
      <c r="LLF2" s="763"/>
      <c r="LLG2" s="763"/>
      <c r="LLH2" s="763"/>
      <c r="LLI2" s="763"/>
      <c r="LLJ2" s="763"/>
      <c r="LLK2" s="763"/>
      <c r="LLL2" s="763"/>
      <c r="LLM2" s="763"/>
      <c r="LLN2" s="763"/>
      <c r="LLO2" s="763"/>
      <c r="LLP2" s="763"/>
      <c r="LLQ2" s="763"/>
      <c r="LLR2" s="763"/>
      <c r="LLS2" s="763"/>
      <c r="LLT2" s="763"/>
      <c r="LLU2" s="763"/>
      <c r="LLV2" s="763"/>
      <c r="LLW2" s="763"/>
      <c r="LLX2" s="763"/>
      <c r="LLY2" s="763"/>
      <c r="LLZ2" s="763"/>
      <c r="LMA2" s="763"/>
      <c r="LMB2" s="763"/>
      <c r="LMC2" s="763"/>
      <c r="LMD2" s="763"/>
      <c r="LME2" s="763"/>
      <c r="LMF2" s="763"/>
      <c r="LMG2" s="763"/>
      <c r="LMH2" s="763"/>
      <c r="LMI2" s="763"/>
      <c r="LMJ2" s="763"/>
      <c r="LMK2" s="763"/>
      <c r="LML2" s="763"/>
      <c r="LMM2" s="763"/>
      <c r="LMN2" s="763"/>
      <c r="LMO2" s="763"/>
      <c r="LMP2" s="763"/>
      <c r="LMQ2" s="763"/>
      <c r="LMR2" s="763"/>
      <c r="LMS2" s="763"/>
      <c r="LMT2" s="763"/>
      <c r="LMU2" s="763"/>
      <c r="LMV2" s="763"/>
      <c r="LMW2" s="763"/>
      <c r="LMX2" s="763"/>
      <c r="LMY2" s="763"/>
      <c r="LMZ2" s="763"/>
      <c r="LNA2" s="763"/>
      <c r="LNB2" s="763"/>
      <c r="LNC2" s="763"/>
      <c r="LND2" s="763"/>
      <c r="LNE2" s="763"/>
      <c r="LNF2" s="763"/>
      <c r="LNG2" s="763"/>
      <c r="LNH2" s="763"/>
      <c r="LNI2" s="763"/>
      <c r="LNJ2" s="763"/>
      <c r="LNK2" s="763"/>
      <c r="LNL2" s="763"/>
      <c r="LNM2" s="763"/>
      <c r="LNN2" s="763"/>
      <c r="LNO2" s="763"/>
      <c r="LNP2" s="763"/>
      <c r="LNQ2" s="763"/>
      <c r="LNR2" s="763"/>
      <c r="LNS2" s="763"/>
      <c r="LNT2" s="763"/>
      <c r="LNU2" s="763"/>
      <c r="LNV2" s="763"/>
      <c r="LNW2" s="763"/>
      <c r="LNX2" s="763"/>
      <c r="LNY2" s="763"/>
      <c r="LNZ2" s="763"/>
      <c r="LOA2" s="763"/>
      <c r="LOB2" s="763"/>
      <c r="LOC2" s="763"/>
      <c r="LOD2" s="763"/>
      <c r="LOE2" s="763"/>
      <c r="LOF2" s="763"/>
      <c r="LOG2" s="763"/>
      <c r="LOH2" s="763"/>
      <c r="LOI2" s="763"/>
      <c r="LOJ2" s="763"/>
      <c r="LOK2" s="763"/>
      <c r="LOL2" s="763"/>
      <c r="LOM2" s="763"/>
      <c r="LON2" s="763"/>
      <c r="LOO2" s="763"/>
      <c r="LOP2" s="763"/>
      <c r="LOQ2" s="763"/>
      <c r="LOR2" s="763"/>
      <c r="LOS2" s="763"/>
      <c r="LOT2" s="763"/>
      <c r="LOU2" s="763"/>
      <c r="LOV2" s="763"/>
      <c r="LOW2" s="763"/>
      <c r="LOX2" s="763"/>
      <c r="LOY2" s="763"/>
      <c r="LOZ2" s="763"/>
      <c r="LPA2" s="763"/>
      <c r="LPB2" s="763"/>
      <c r="LPC2" s="763"/>
      <c r="LPD2" s="763"/>
      <c r="LPE2" s="763"/>
      <c r="LPF2" s="763"/>
      <c r="LPG2" s="763"/>
      <c r="LPH2" s="763"/>
      <c r="LPI2" s="763"/>
      <c r="LPJ2" s="763"/>
      <c r="LPK2" s="763"/>
      <c r="LPL2" s="763"/>
      <c r="LPM2" s="763"/>
      <c r="LPN2" s="763"/>
      <c r="LPO2" s="763"/>
      <c r="LPP2" s="763"/>
      <c r="LPQ2" s="763"/>
      <c r="LPR2" s="763"/>
      <c r="LPS2" s="763"/>
      <c r="LPT2" s="763"/>
      <c r="LPU2" s="763"/>
      <c r="LPV2" s="763"/>
      <c r="LPW2" s="763"/>
      <c r="LPX2" s="763"/>
      <c r="LPY2" s="763"/>
      <c r="LPZ2" s="763"/>
      <c r="LQA2" s="763"/>
      <c r="LQB2" s="763"/>
      <c r="LQC2" s="763"/>
      <c r="LQD2" s="763"/>
      <c r="LQE2" s="763"/>
      <c r="LQF2" s="763"/>
      <c r="LQG2" s="763"/>
      <c r="LQH2" s="763"/>
      <c r="LQI2" s="763"/>
      <c r="LQJ2" s="763"/>
      <c r="LQK2" s="763"/>
      <c r="LQL2" s="763"/>
      <c r="LQM2" s="763"/>
      <c r="LQN2" s="763"/>
      <c r="LQO2" s="763"/>
      <c r="LQP2" s="763"/>
      <c r="LQQ2" s="763"/>
      <c r="LQR2" s="763"/>
      <c r="LQS2" s="763"/>
      <c r="LQT2" s="763"/>
      <c r="LQU2" s="763"/>
      <c r="LQV2" s="763"/>
      <c r="LQW2" s="763"/>
      <c r="LQX2" s="763"/>
      <c r="LQY2" s="763"/>
      <c r="LQZ2" s="763"/>
      <c r="LRA2" s="763"/>
      <c r="LRB2" s="763"/>
      <c r="LRC2" s="763"/>
      <c r="LRD2" s="763"/>
      <c r="LRE2" s="763"/>
      <c r="LRF2" s="763"/>
      <c r="LRG2" s="763"/>
      <c r="LRH2" s="763"/>
      <c r="LRI2" s="763"/>
      <c r="LRJ2" s="763"/>
      <c r="LRK2" s="763"/>
      <c r="LRL2" s="763"/>
      <c r="LRM2" s="763"/>
      <c r="LRN2" s="763"/>
      <c r="LRO2" s="763"/>
      <c r="LRP2" s="763"/>
      <c r="LRQ2" s="763"/>
      <c r="LRR2" s="763"/>
      <c r="LRS2" s="763"/>
      <c r="LRT2" s="763"/>
      <c r="LRU2" s="763"/>
      <c r="LRV2" s="763"/>
      <c r="LRW2" s="763"/>
      <c r="LRX2" s="763"/>
      <c r="LRY2" s="763"/>
      <c r="LRZ2" s="763"/>
      <c r="LSA2" s="763"/>
      <c r="LSB2" s="763"/>
      <c r="LSC2" s="763"/>
      <c r="LSD2" s="763"/>
      <c r="LSE2" s="763"/>
      <c r="LSF2" s="763"/>
      <c r="LSG2" s="763"/>
      <c r="LSH2" s="763"/>
      <c r="LSI2" s="763"/>
      <c r="LSJ2" s="763"/>
      <c r="LSK2" s="763"/>
      <c r="LSL2" s="763"/>
      <c r="LSM2" s="763"/>
      <c r="LSN2" s="763"/>
      <c r="LSO2" s="763"/>
      <c r="LSP2" s="763"/>
      <c r="LSQ2" s="763"/>
      <c r="LSR2" s="763"/>
      <c r="LSS2" s="763"/>
      <c r="LST2" s="763"/>
      <c r="LSU2" s="763"/>
      <c r="LSV2" s="763"/>
      <c r="LSW2" s="763"/>
      <c r="LSX2" s="763"/>
      <c r="LSY2" s="763"/>
      <c r="LSZ2" s="763"/>
      <c r="LTA2" s="763"/>
      <c r="LTB2" s="763"/>
      <c r="LTC2" s="763"/>
      <c r="LTD2" s="763"/>
      <c r="LTE2" s="763"/>
      <c r="LTF2" s="763"/>
      <c r="LTG2" s="763"/>
      <c r="LTH2" s="763"/>
      <c r="LTI2" s="763"/>
      <c r="LTJ2" s="763"/>
      <c r="LTK2" s="763"/>
      <c r="LTL2" s="763"/>
      <c r="LTM2" s="763"/>
      <c r="LTN2" s="763"/>
      <c r="LTO2" s="763"/>
      <c r="LTP2" s="763"/>
      <c r="LTQ2" s="763"/>
      <c r="LTR2" s="763"/>
      <c r="LTS2" s="763"/>
      <c r="LTT2" s="763"/>
      <c r="LTU2" s="763"/>
      <c r="LTV2" s="763"/>
      <c r="LTW2" s="763"/>
      <c r="LTX2" s="763"/>
      <c r="LTY2" s="763"/>
      <c r="LTZ2" s="763"/>
      <c r="LUA2" s="763"/>
      <c r="LUB2" s="763"/>
      <c r="LUC2" s="763"/>
      <c r="LUD2" s="763"/>
      <c r="LUE2" s="763"/>
      <c r="LUF2" s="763"/>
      <c r="LUG2" s="763"/>
      <c r="LUH2" s="763"/>
      <c r="LUI2" s="763"/>
      <c r="LUJ2" s="763"/>
      <c r="LUK2" s="763"/>
      <c r="LUL2" s="763"/>
      <c r="LUM2" s="763"/>
      <c r="LUN2" s="763"/>
      <c r="LUO2" s="763"/>
      <c r="LUP2" s="763"/>
      <c r="LUQ2" s="763"/>
      <c r="LUR2" s="763"/>
      <c r="LUS2" s="763"/>
      <c r="LUT2" s="763"/>
      <c r="LUU2" s="763"/>
      <c r="LUV2" s="763"/>
      <c r="LUW2" s="763"/>
      <c r="LUX2" s="763"/>
      <c r="LUY2" s="763"/>
      <c r="LUZ2" s="763"/>
      <c r="LVA2" s="763"/>
      <c r="LVB2" s="763"/>
      <c r="LVC2" s="763"/>
      <c r="LVD2" s="763"/>
      <c r="LVE2" s="763"/>
      <c r="LVF2" s="763"/>
      <c r="LVG2" s="763"/>
      <c r="LVH2" s="763"/>
      <c r="LVI2" s="763"/>
      <c r="LVJ2" s="763"/>
      <c r="LVK2" s="763"/>
      <c r="LVL2" s="763"/>
      <c r="LVM2" s="763"/>
      <c r="LVN2" s="763"/>
      <c r="LVO2" s="763"/>
      <c r="LVP2" s="763"/>
      <c r="LVQ2" s="763"/>
      <c r="LVR2" s="763"/>
      <c r="LVS2" s="763"/>
      <c r="LVT2" s="763"/>
      <c r="LVU2" s="763"/>
      <c r="LVV2" s="763"/>
      <c r="LVW2" s="763"/>
      <c r="LVX2" s="763"/>
      <c r="LVY2" s="763"/>
      <c r="LVZ2" s="763"/>
      <c r="LWA2" s="763"/>
      <c r="LWB2" s="763"/>
      <c r="LWC2" s="763"/>
      <c r="LWD2" s="763"/>
      <c r="LWE2" s="763"/>
      <c r="LWF2" s="763"/>
      <c r="LWG2" s="763"/>
      <c r="LWH2" s="763"/>
      <c r="LWI2" s="763"/>
      <c r="LWJ2" s="763"/>
      <c r="LWK2" s="763"/>
      <c r="LWL2" s="763"/>
      <c r="LWM2" s="763"/>
      <c r="LWN2" s="763"/>
      <c r="LWO2" s="763"/>
      <c r="LWP2" s="763"/>
      <c r="LWQ2" s="763"/>
      <c r="LWR2" s="763"/>
      <c r="LWS2" s="763"/>
      <c r="LWT2" s="763"/>
      <c r="LWU2" s="763"/>
      <c r="LWV2" s="763"/>
      <c r="LWW2" s="763"/>
      <c r="LWX2" s="763"/>
      <c r="LWY2" s="763"/>
      <c r="LWZ2" s="763"/>
      <c r="LXA2" s="763"/>
      <c r="LXB2" s="763"/>
      <c r="LXC2" s="763"/>
      <c r="LXD2" s="763"/>
      <c r="LXE2" s="763"/>
      <c r="LXF2" s="763"/>
      <c r="LXG2" s="763"/>
      <c r="LXH2" s="763"/>
      <c r="LXI2" s="763"/>
      <c r="LXJ2" s="763"/>
      <c r="LXK2" s="763"/>
      <c r="LXL2" s="763"/>
      <c r="LXM2" s="763"/>
      <c r="LXN2" s="763"/>
      <c r="LXO2" s="763"/>
      <c r="LXP2" s="763"/>
      <c r="LXQ2" s="763"/>
      <c r="LXR2" s="763"/>
      <c r="LXS2" s="763"/>
      <c r="LXT2" s="763"/>
      <c r="LXU2" s="763"/>
      <c r="LXV2" s="763"/>
      <c r="LXW2" s="763"/>
      <c r="LXX2" s="763"/>
      <c r="LXY2" s="763"/>
      <c r="LXZ2" s="763"/>
      <c r="LYA2" s="763"/>
      <c r="LYB2" s="763"/>
      <c r="LYC2" s="763"/>
      <c r="LYD2" s="763"/>
      <c r="LYE2" s="763"/>
      <c r="LYF2" s="763"/>
      <c r="LYG2" s="763"/>
      <c r="LYH2" s="763"/>
      <c r="LYI2" s="763"/>
      <c r="LYJ2" s="763"/>
      <c r="LYK2" s="763"/>
      <c r="LYL2" s="763"/>
      <c r="LYM2" s="763"/>
      <c r="LYN2" s="763"/>
      <c r="LYO2" s="763"/>
      <c r="LYP2" s="763"/>
      <c r="LYQ2" s="763"/>
      <c r="LYR2" s="763"/>
      <c r="LYS2" s="763"/>
      <c r="LYT2" s="763"/>
      <c r="LYU2" s="763"/>
      <c r="LYV2" s="763"/>
      <c r="LYW2" s="763"/>
      <c r="LYX2" s="763"/>
      <c r="LYY2" s="763"/>
      <c r="LYZ2" s="763"/>
      <c r="LZA2" s="763"/>
      <c r="LZB2" s="763"/>
      <c r="LZC2" s="763"/>
      <c r="LZD2" s="763"/>
      <c r="LZE2" s="763"/>
      <c r="LZF2" s="763"/>
      <c r="LZG2" s="763"/>
      <c r="LZH2" s="763"/>
      <c r="LZI2" s="763"/>
      <c r="LZJ2" s="763"/>
      <c r="LZK2" s="763"/>
      <c r="LZL2" s="763"/>
      <c r="LZM2" s="763"/>
      <c r="LZN2" s="763"/>
      <c r="LZO2" s="763"/>
      <c r="LZP2" s="763"/>
      <c r="LZQ2" s="763"/>
      <c r="LZR2" s="763"/>
      <c r="LZS2" s="763"/>
      <c r="LZT2" s="763"/>
      <c r="LZU2" s="763"/>
      <c r="LZV2" s="763"/>
      <c r="LZW2" s="763"/>
      <c r="LZX2" s="763"/>
      <c r="LZY2" s="763"/>
      <c r="LZZ2" s="763"/>
      <c r="MAA2" s="763"/>
      <c r="MAB2" s="763"/>
      <c r="MAC2" s="763"/>
      <c r="MAD2" s="763"/>
      <c r="MAE2" s="763"/>
      <c r="MAF2" s="763"/>
      <c r="MAG2" s="763"/>
      <c r="MAH2" s="763"/>
      <c r="MAI2" s="763"/>
      <c r="MAJ2" s="763"/>
      <c r="MAK2" s="763"/>
      <c r="MAL2" s="763"/>
      <c r="MAM2" s="763"/>
      <c r="MAN2" s="763"/>
      <c r="MAO2" s="763"/>
      <c r="MAP2" s="763"/>
      <c r="MAQ2" s="763"/>
      <c r="MAR2" s="763"/>
      <c r="MAS2" s="763"/>
      <c r="MAT2" s="763"/>
      <c r="MAU2" s="763"/>
      <c r="MAV2" s="763"/>
      <c r="MAW2" s="763"/>
      <c r="MAX2" s="763"/>
      <c r="MAY2" s="763"/>
      <c r="MAZ2" s="763"/>
      <c r="MBA2" s="763"/>
      <c r="MBB2" s="763"/>
      <c r="MBC2" s="763"/>
      <c r="MBD2" s="763"/>
      <c r="MBE2" s="763"/>
      <c r="MBF2" s="763"/>
      <c r="MBG2" s="763"/>
      <c r="MBH2" s="763"/>
      <c r="MBI2" s="763"/>
      <c r="MBJ2" s="763"/>
      <c r="MBK2" s="763"/>
      <c r="MBL2" s="763"/>
      <c r="MBM2" s="763"/>
      <c r="MBN2" s="763"/>
      <c r="MBO2" s="763"/>
      <c r="MBP2" s="763"/>
      <c r="MBQ2" s="763"/>
      <c r="MBR2" s="763"/>
      <c r="MBS2" s="763"/>
      <c r="MBT2" s="763"/>
      <c r="MBU2" s="763"/>
      <c r="MBV2" s="763"/>
      <c r="MBW2" s="763"/>
      <c r="MBX2" s="763"/>
      <c r="MBY2" s="763"/>
      <c r="MBZ2" s="763"/>
      <c r="MCA2" s="763"/>
      <c r="MCB2" s="763"/>
      <c r="MCC2" s="763"/>
      <c r="MCD2" s="763"/>
      <c r="MCE2" s="763"/>
      <c r="MCF2" s="763"/>
      <c r="MCG2" s="763"/>
      <c r="MCH2" s="763"/>
      <c r="MCI2" s="763"/>
      <c r="MCJ2" s="763"/>
      <c r="MCK2" s="763"/>
      <c r="MCL2" s="763"/>
      <c r="MCM2" s="763"/>
      <c r="MCN2" s="763"/>
      <c r="MCO2" s="763"/>
      <c r="MCP2" s="763"/>
      <c r="MCQ2" s="763"/>
      <c r="MCR2" s="763"/>
      <c r="MCS2" s="763"/>
      <c r="MCT2" s="763"/>
      <c r="MCU2" s="763"/>
      <c r="MCV2" s="763"/>
      <c r="MCW2" s="763"/>
      <c r="MCX2" s="763"/>
      <c r="MCY2" s="763"/>
      <c r="MCZ2" s="763"/>
      <c r="MDA2" s="763"/>
      <c r="MDB2" s="763"/>
      <c r="MDC2" s="763"/>
      <c r="MDD2" s="763"/>
      <c r="MDE2" s="763"/>
      <c r="MDF2" s="763"/>
      <c r="MDG2" s="763"/>
      <c r="MDH2" s="763"/>
      <c r="MDI2" s="763"/>
      <c r="MDJ2" s="763"/>
      <c r="MDK2" s="763"/>
      <c r="MDL2" s="763"/>
      <c r="MDM2" s="763"/>
      <c r="MDN2" s="763"/>
      <c r="MDO2" s="763"/>
      <c r="MDP2" s="763"/>
      <c r="MDQ2" s="763"/>
      <c r="MDR2" s="763"/>
      <c r="MDS2" s="763"/>
      <c r="MDT2" s="763"/>
      <c r="MDU2" s="763"/>
      <c r="MDV2" s="763"/>
      <c r="MDW2" s="763"/>
      <c r="MDX2" s="763"/>
      <c r="MDY2" s="763"/>
      <c r="MDZ2" s="763"/>
      <c r="MEA2" s="763"/>
      <c r="MEB2" s="763"/>
      <c r="MEC2" s="763"/>
      <c r="MED2" s="763"/>
      <c r="MEE2" s="763"/>
      <c r="MEF2" s="763"/>
      <c r="MEG2" s="763"/>
      <c r="MEH2" s="763"/>
      <c r="MEI2" s="763"/>
      <c r="MEJ2" s="763"/>
      <c r="MEK2" s="763"/>
      <c r="MEL2" s="763"/>
      <c r="MEM2" s="763"/>
      <c r="MEN2" s="763"/>
      <c r="MEO2" s="763"/>
      <c r="MEP2" s="763"/>
      <c r="MEQ2" s="763"/>
      <c r="MER2" s="763"/>
      <c r="MES2" s="763"/>
      <c r="MET2" s="763"/>
      <c r="MEU2" s="763"/>
      <c r="MEV2" s="763"/>
      <c r="MEW2" s="763"/>
      <c r="MEX2" s="763"/>
      <c r="MEY2" s="763"/>
      <c r="MEZ2" s="763"/>
      <c r="MFA2" s="763"/>
      <c r="MFB2" s="763"/>
      <c r="MFC2" s="763"/>
      <c r="MFD2" s="763"/>
      <c r="MFE2" s="763"/>
      <c r="MFF2" s="763"/>
      <c r="MFG2" s="763"/>
      <c r="MFH2" s="763"/>
      <c r="MFI2" s="763"/>
      <c r="MFJ2" s="763"/>
      <c r="MFK2" s="763"/>
      <c r="MFL2" s="763"/>
      <c r="MFM2" s="763"/>
      <c r="MFN2" s="763"/>
      <c r="MFO2" s="763"/>
      <c r="MFP2" s="763"/>
      <c r="MFQ2" s="763"/>
      <c r="MFR2" s="763"/>
      <c r="MFS2" s="763"/>
      <c r="MFT2" s="763"/>
      <c r="MFU2" s="763"/>
      <c r="MFV2" s="763"/>
      <c r="MFW2" s="763"/>
      <c r="MFX2" s="763"/>
      <c r="MFY2" s="763"/>
      <c r="MFZ2" s="763"/>
      <c r="MGA2" s="763"/>
      <c r="MGB2" s="763"/>
      <c r="MGC2" s="763"/>
      <c r="MGD2" s="763"/>
      <c r="MGE2" s="763"/>
      <c r="MGF2" s="763"/>
      <c r="MGG2" s="763"/>
      <c r="MGH2" s="763"/>
      <c r="MGI2" s="763"/>
      <c r="MGJ2" s="763"/>
      <c r="MGK2" s="763"/>
      <c r="MGL2" s="763"/>
      <c r="MGM2" s="763"/>
      <c r="MGN2" s="763"/>
      <c r="MGO2" s="763"/>
      <c r="MGP2" s="763"/>
      <c r="MGQ2" s="763"/>
      <c r="MGR2" s="763"/>
      <c r="MGS2" s="763"/>
      <c r="MGT2" s="763"/>
      <c r="MGU2" s="763"/>
      <c r="MGV2" s="763"/>
      <c r="MGW2" s="763"/>
      <c r="MGX2" s="763"/>
      <c r="MGY2" s="763"/>
      <c r="MGZ2" s="763"/>
      <c r="MHA2" s="763"/>
      <c r="MHB2" s="763"/>
      <c r="MHC2" s="763"/>
      <c r="MHD2" s="763"/>
      <c r="MHE2" s="763"/>
      <c r="MHF2" s="763"/>
      <c r="MHG2" s="763"/>
      <c r="MHH2" s="763"/>
      <c r="MHI2" s="763"/>
      <c r="MHJ2" s="763"/>
      <c r="MHK2" s="763"/>
      <c r="MHL2" s="763"/>
      <c r="MHM2" s="763"/>
      <c r="MHN2" s="763"/>
      <c r="MHO2" s="763"/>
      <c r="MHP2" s="763"/>
      <c r="MHQ2" s="763"/>
      <c r="MHR2" s="763"/>
      <c r="MHS2" s="763"/>
      <c r="MHT2" s="763"/>
      <c r="MHU2" s="763"/>
      <c r="MHV2" s="763"/>
      <c r="MHW2" s="763"/>
      <c r="MHX2" s="763"/>
      <c r="MHY2" s="763"/>
      <c r="MHZ2" s="763"/>
      <c r="MIA2" s="763"/>
      <c r="MIB2" s="763"/>
      <c r="MIC2" s="763"/>
      <c r="MID2" s="763"/>
      <c r="MIE2" s="763"/>
      <c r="MIF2" s="763"/>
      <c r="MIG2" s="763"/>
      <c r="MIH2" s="763"/>
      <c r="MII2" s="763"/>
      <c r="MIJ2" s="763"/>
      <c r="MIK2" s="763"/>
      <c r="MIL2" s="763"/>
      <c r="MIM2" s="763"/>
      <c r="MIN2" s="763"/>
      <c r="MIO2" s="763"/>
      <c r="MIP2" s="763"/>
      <c r="MIQ2" s="763"/>
      <c r="MIR2" s="763"/>
      <c r="MIS2" s="763"/>
      <c r="MIT2" s="763"/>
      <c r="MIU2" s="763"/>
      <c r="MIV2" s="763"/>
      <c r="MIW2" s="763"/>
      <c r="MIX2" s="763"/>
      <c r="MIY2" s="763"/>
      <c r="MIZ2" s="763"/>
      <c r="MJA2" s="763"/>
      <c r="MJB2" s="763"/>
      <c r="MJC2" s="763"/>
      <c r="MJD2" s="763"/>
      <c r="MJE2" s="763"/>
      <c r="MJF2" s="763"/>
      <c r="MJG2" s="763"/>
      <c r="MJH2" s="763"/>
      <c r="MJI2" s="763"/>
      <c r="MJJ2" s="763"/>
      <c r="MJK2" s="763"/>
      <c r="MJL2" s="763"/>
      <c r="MJM2" s="763"/>
      <c r="MJN2" s="763"/>
      <c r="MJO2" s="763"/>
      <c r="MJP2" s="763"/>
      <c r="MJQ2" s="763"/>
      <c r="MJR2" s="763"/>
      <c r="MJS2" s="763"/>
      <c r="MJT2" s="763"/>
      <c r="MJU2" s="763"/>
      <c r="MJV2" s="763"/>
      <c r="MJW2" s="763"/>
      <c r="MJX2" s="763"/>
      <c r="MJY2" s="763"/>
      <c r="MJZ2" s="763"/>
      <c r="MKA2" s="763"/>
      <c r="MKB2" s="763"/>
      <c r="MKC2" s="763"/>
      <c r="MKD2" s="763"/>
      <c r="MKE2" s="763"/>
      <c r="MKF2" s="763"/>
      <c r="MKG2" s="763"/>
      <c r="MKH2" s="763"/>
      <c r="MKI2" s="763"/>
      <c r="MKJ2" s="763"/>
      <c r="MKK2" s="763"/>
      <c r="MKL2" s="763"/>
      <c r="MKM2" s="763"/>
      <c r="MKN2" s="763"/>
      <c r="MKO2" s="763"/>
      <c r="MKP2" s="763"/>
      <c r="MKQ2" s="763"/>
      <c r="MKR2" s="763"/>
      <c r="MKS2" s="763"/>
      <c r="MKT2" s="763"/>
      <c r="MKU2" s="763"/>
      <c r="MKV2" s="763"/>
      <c r="MKW2" s="763"/>
      <c r="MKX2" s="763"/>
      <c r="MKY2" s="763"/>
      <c r="MKZ2" s="763"/>
      <c r="MLA2" s="763"/>
      <c r="MLB2" s="763"/>
      <c r="MLC2" s="763"/>
      <c r="MLD2" s="763"/>
      <c r="MLE2" s="763"/>
      <c r="MLF2" s="763"/>
      <c r="MLG2" s="763"/>
      <c r="MLH2" s="763"/>
      <c r="MLI2" s="763"/>
      <c r="MLJ2" s="763"/>
      <c r="MLK2" s="763"/>
      <c r="MLL2" s="763"/>
      <c r="MLM2" s="763"/>
      <c r="MLN2" s="763"/>
      <c r="MLO2" s="763"/>
      <c r="MLP2" s="763"/>
      <c r="MLQ2" s="763"/>
      <c r="MLR2" s="763"/>
      <c r="MLS2" s="763"/>
      <c r="MLT2" s="763"/>
      <c r="MLU2" s="763"/>
      <c r="MLV2" s="763"/>
      <c r="MLW2" s="763"/>
      <c r="MLX2" s="763"/>
      <c r="MLY2" s="763"/>
      <c r="MLZ2" s="763"/>
      <c r="MMA2" s="763"/>
      <c r="MMB2" s="763"/>
      <c r="MMC2" s="763"/>
      <c r="MMD2" s="763"/>
      <c r="MME2" s="763"/>
      <c r="MMF2" s="763"/>
      <c r="MMG2" s="763"/>
      <c r="MMH2" s="763"/>
      <c r="MMI2" s="763"/>
      <c r="MMJ2" s="763"/>
      <c r="MMK2" s="763"/>
      <c r="MML2" s="763"/>
      <c r="MMM2" s="763"/>
      <c r="MMN2" s="763"/>
      <c r="MMO2" s="763"/>
      <c r="MMP2" s="763"/>
      <c r="MMQ2" s="763"/>
      <c r="MMR2" s="763"/>
      <c r="MMS2" s="763"/>
      <c r="MMT2" s="763"/>
      <c r="MMU2" s="763"/>
      <c r="MMV2" s="763"/>
      <c r="MMW2" s="763"/>
      <c r="MMX2" s="763"/>
      <c r="MMY2" s="763"/>
      <c r="MMZ2" s="763"/>
      <c r="MNA2" s="763"/>
      <c r="MNB2" s="763"/>
      <c r="MNC2" s="763"/>
      <c r="MND2" s="763"/>
      <c r="MNE2" s="763"/>
      <c r="MNF2" s="763"/>
      <c r="MNG2" s="763"/>
      <c r="MNH2" s="763"/>
      <c r="MNI2" s="763"/>
      <c r="MNJ2" s="763"/>
      <c r="MNK2" s="763"/>
      <c r="MNL2" s="763"/>
      <c r="MNM2" s="763"/>
      <c r="MNN2" s="763"/>
      <c r="MNO2" s="763"/>
      <c r="MNP2" s="763"/>
      <c r="MNQ2" s="763"/>
      <c r="MNR2" s="763"/>
      <c r="MNS2" s="763"/>
      <c r="MNT2" s="763"/>
      <c r="MNU2" s="763"/>
      <c r="MNV2" s="763"/>
      <c r="MNW2" s="763"/>
      <c r="MNX2" s="763"/>
      <c r="MNY2" s="763"/>
      <c r="MNZ2" s="763"/>
      <c r="MOA2" s="763"/>
      <c r="MOB2" s="763"/>
      <c r="MOC2" s="763"/>
      <c r="MOD2" s="763"/>
      <c r="MOE2" s="763"/>
      <c r="MOF2" s="763"/>
      <c r="MOG2" s="763"/>
      <c r="MOH2" s="763"/>
      <c r="MOI2" s="763"/>
      <c r="MOJ2" s="763"/>
      <c r="MOK2" s="763"/>
      <c r="MOL2" s="763"/>
      <c r="MOM2" s="763"/>
      <c r="MON2" s="763"/>
      <c r="MOO2" s="763"/>
      <c r="MOP2" s="763"/>
      <c r="MOQ2" s="763"/>
      <c r="MOR2" s="763"/>
      <c r="MOS2" s="763"/>
      <c r="MOT2" s="763"/>
      <c r="MOU2" s="763"/>
      <c r="MOV2" s="763"/>
      <c r="MOW2" s="763"/>
      <c r="MOX2" s="763"/>
      <c r="MOY2" s="763"/>
      <c r="MOZ2" s="763"/>
      <c r="MPA2" s="763"/>
      <c r="MPB2" s="763"/>
      <c r="MPC2" s="763"/>
      <c r="MPD2" s="763"/>
      <c r="MPE2" s="763"/>
      <c r="MPF2" s="763"/>
      <c r="MPG2" s="763"/>
      <c r="MPH2" s="763"/>
      <c r="MPI2" s="763"/>
      <c r="MPJ2" s="763"/>
      <c r="MPK2" s="763"/>
      <c r="MPL2" s="763"/>
      <c r="MPM2" s="763"/>
      <c r="MPN2" s="763"/>
      <c r="MPO2" s="763"/>
      <c r="MPP2" s="763"/>
      <c r="MPQ2" s="763"/>
      <c r="MPR2" s="763"/>
      <c r="MPS2" s="763"/>
      <c r="MPT2" s="763"/>
      <c r="MPU2" s="763"/>
      <c r="MPV2" s="763"/>
      <c r="MPW2" s="763"/>
      <c r="MPX2" s="763"/>
      <c r="MPY2" s="763"/>
      <c r="MPZ2" s="763"/>
      <c r="MQA2" s="763"/>
      <c r="MQB2" s="763"/>
      <c r="MQC2" s="763"/>
      <c r="MQD2" s="763"/>
      <c r="MQE2" s="763"/>
      <c r="MQF2" s="763"/>
      <c r="MQG2" s="763"/>
      <c r="MQH2" s="763"/>
      <c r="MQI2" s="763"/>
      <c r="MQJ2" s="763"/>
      <c r="MQK2" s="763"/>
      <c r="MQL2" s="763"/>
      <c r="MQM2" s="763"/>
      <c r="MQN2" s="763"/>
      <c r="MQO2" s="763"/>
      <c r="MQP2" s="763"/>
      <c r="MQQ2" s="763"/>
      <c r="MQR2" s="763"/>
      <c r="MQS2" s="763"/>
      <c r="MQT2" s="763"/>
      <c r="MQU2" s="763"/>
      <c r="MQV2" s="763"/>
      <c r="MQW2" s="763"/>
      <c r="MQX2" s="763"/>
      <c r="MQY2" s="763"/>
      <c r="MQZ2" s="763"/>
      <c r="MRA2" s="763"/>
      <c r="MRB2" s="763"/>
      <c r="MRC2" s="763"/>
      <c r="MRD2" s="763"/>
      <c r="MRE2" s="763"/>
      <c r="MRF2" s="763"/>
      <c r="MRG2" s="763"/>
      <c r="MRH2" s="763"/>
      <c r="MRI2" s="763"/>
      <c r="MRJ2" s="763"/>
      <c r="MRK2" s="763"/>
      <c r="MRL2" s="763"/>
      <c r="MRM2" s="763"/>
      <c r="MRN2" s="763"/>
      <c r="MRO2" s="763"/>
      <c r="MRP2" s="763"/>
      <c r="MRQ2" s="763"/>
      <c r="MRR2" s="763"/>
      <c r="MRS2" s="763"/>
      <c r="MRT2" s="763"/>
      <c r="MRU2" s="763"/>
      <c r="MRV2" s="763"/>
      <c r="MRW2" s="763"/>
      <c r="MRX2" s="763"/>
      <c r="MRY2" s="763"/>
      <c r="MRZ2" s="763"/>
      <c r="MSA2" s="763"/>
      <c r="MSB2" s="763"/>
      <c r="MSC2" s="763"/>
      <c r="MSD2" s="763"/>
      <c r="MSE2" s="763"/>
      <c r="MSF2" s="763"/>
      <c r="MSG2" s="763"/>
      <c r="MSH2" s="763"/>
      <c r="MSI2" s="763"/>
      <c r="MSJ2" s="763"/>
      <c r="MSK2" s="763"/>
      <c r="MSL2" s="763"/>
      <c r="MSM2" s="763"/>
      <c r="MSN2" s="763"/>
      <c r="MSO2" s="763"/>
      <c r="MSP2" s="763"/>
      <c r="MSQ2" s="763"/>
      <c r="MSR2" s="763"/>
      <c r="MSS2" s="763"/>
      <c r="MST2" s="763"/>
      <c r="MSU2" s="763"/>
      <c r="MSV2" s="763"/>
      <c r="MSW2" s="763"/>
      <c r="MSX2" s="763"/>
      <c r="MSY2" s="763"/>
      <c r="MSZ2" s="763"/>
      <c r="MTA2" s="763"/>
      <c r="MTB2" s="763"/>
      <c r="MTC2" s="763"/>
      <c r="MTD2" s="763"/>
      <c r="MTE2" s="763"/>
      <c r="MTF2" s="763"/>
      <c r="MTG2" s="763"/>
      <c r="MTH2" s="763"/>
      <c r="MTI2" s="763"/>
      <c r="MTJ2" s="763"/>
      <c r="MTK2" s="763"/>
      <c r="MTL2" s="763"/>
      <c r="MTM2" s="763"/>
      <c r="MTN2" s="763"/>
      <c r="MTO2" s="763"/>
      <c r="MTP2" s="763"/>
      <c r="MTQ2" s="763"/>
      <c r="MTR2" s="763"/>
      <c r="MTS2" s="763"/>
      <c r="MTT2" s="763"/>
      <c r="MTU2" s="763"/>
      <c r="MTV2" s="763"/>
      <c r="MTW2" s="763"/>
      <c r="MTX2" s="763"/>
      <c r="MTY2" s="763"/>
      <c r="MTZ2" s="763"/>
      <c r="MUA2" s="763"/>
      <c r="MUB2" s="763"/>
      <c r="MUC2" s="763"/>
      <c r="MUD2" s="763"/>
      <c r="MUE2" s="763"/>
      <c r="MUF2" s="763"/>
      <c r="MUG2" s="763"/>
      <c r="MUH2" s="763"/>
      <c r="MUI2" s="763"/>
      <c r="MUJ2" s="763"/>
      <c r="MUK2" s="763"/>
      <c r="MUL2" s="763"/>
      <c r="MUM2" s="763"/>
      <c r="MUN2" s="763"/>
      <c r="MUO2" s="763"/>
      <c r="MUP2" s="763"/>
      <c r="MUQ2" s="763"/>
      <c r="MUR2" s="763"/>
      <c r="MUS2" s="763"/>
      <c r="MUT2" s="763"/>
      <c r="MUU2" s="763"/>
      <c r="MUV2" s="763"/>
      <c r="MUW2" s="763"/>
      <c r="MUX2" s="763"/>
      <c r="MUY2" s="763"/>
      <c r="MUZ2" s="763"/>
      <c r="MVA2" s="763"/>
      <c r="MVB2" s="763"/>
      <c r="MVC2" s="763"/>
      <c r="MVD2" s="763"/>
      <c r="MVE2" s="763"/>
      <c r="MVF2" s="763"/>
      <c r="MVG2" s="763"/>
      <c r="MVH2" s="763"/>
      <c r="MVI2" s="763"/>
      <c r="MVJ2" s="763"/>
      <c r="MVK2" s="763"/>
      <c r="MVL2" s="763"/>
      <c r="MVM2" s="763"/>
      <c r="MVN2" s="763"/>
      <c r="MVO2" s="763"/>
      <c r="MVP2" s="763"/>
      <c r="MVQ2" s="763"/>
      <c r="MVR2" s="763"/>
      <c r="MVS2" s="763"/>
      <c r="MVT2" s="763"/>
      <c r="MVU2" s="763"/>
      <c r="MVV2" s="763"/>
      <c r="MVW2" s="763"/>
      <c r="MVX2" s="763"/>
      <c r="MVY2" s="763"/>
      <c r="MVZ2" s="763"/>
      <c r="MWA2" s="763"/>
      <c r="MWB2" s="763"/>
      <c r="MWC2" s="763"/>
      <c r="MWD2" s="763"/>
      <c r="MWE2" s="763"/>
      <c r="MWF2" s="763"/>
      <c r="MWG2" s="763"/>
      <c r="MWH2" s="763"/>
      <c r="MWI2" s="763"/>
      <c r="MWJ2" s="763"/>
      <c r="MWK2" s="763"/>
      <c r="MWL2" s="763"/>
      <c r="MWM2" s="763"/>
      <c r="MWN2" s="763"/>
      <c r="MWO2" s="763"/>
      <c r="MWP2" s="763"/>
      <c r="MWQ2" s="763"/>
      <c r="MWR2" s="763"/>
      <c r="MWS2" s="763"/>
      <c r="MWT2" s="763"/>
      <c r="MWU2" s="763"/>
      <c r="MWV2" s="763"/>
      <c r="MWW2" s="763"/>
      <c r="MWX2" s="763"/>
      <c r="MWY2" s="763"/>
      <c r="MWZ2" s="763"/>
      <c r="MXA2" s="763"/>
      <c r="MXB2" s="763"/>
      <c r="MXC2" s="763"/>
      <c r="MXD2" s="763"/>
      <c r="MXE2" s="763"/>
      <c r="MXF2" s="763"/>
      <c r="MXG2" s="763"/>
      <c r="MXH2" s="763"/>
      <c r="MXI2" s="763"/>
      <c r="MXJ2" s="763"/>
      <c r="MXK2" s="763"/>
      <c r="MXL2" s="763"/>
      <c r="MXM2" s="763"/>
      <c r="MXN2" s="763"/>
      <c r="MXO2" s="763"/>
      <c r="MXP2" s="763"/>
      <c r="MXQ2" s="763"/>
      <c r="MXR2" s="763"/>
      <c r="MXS2" s="763"/>
      <c r="MXT2" s="763"/>
      <c r="MXU2" s="763"/>
      <c r="MXV2" s="763"/>
      <c r="MXW2" s="763"/>
      <c r="MXX2" s="763"/>
      <c r="MXY2" s="763"/>
      <c r="MXZ2" s="763"/>
      <c r="MYA2" s="763"/>
      <c r="MYB2" s="763"/>
      <c r="MYC2" s="763"/>
      <c r="MYD2" s="763"/>
      <c r="MYE2" s="763"/>
      <c r="MYF2" s="763"/>
      <c r="MYG2" s="763"/>
      <c r="MYH2" s="763"/>
      <c r="MYI2" s="763"/>
      <c r="MYJ2" s="763"/>
      <c r="MYK2" s="763"/>
      <c r="MYL2" s="763"/>
      <c r="MYM2" s="763"/>
      <c r="MYN2" s="763"/>
      <c r="MYO2" s="763"/>
      <c r="MYP2" s="763"/>
      <c r="MYQ2" s="763"/>
      <c r="MYR2" s="763"/>
      <c r="MYS2" s="763"/>
      <c r="MYT2" s="763"/>
      <c r="MYU2" s="763"/>
      <c r="MYV2" s="763"/>
      <c r="MYW2" s="763"/>
      <c r="MYX2" s="763"/>
      <c r="MYY2" s="763"/>
      <c r="MYZ2" s="763"/>
      <c r="MZA2" s="763"/>
      <c r="MZB2" s="763"/>
      <c r="MZC2" s="763"/>
      <c r="MZD2" s="763"/>
      <c r="MZE2" s="763"/>
      <c r="MZF2" s="763"/>
      <c r="MZG2" s="763"/>
      <c r="MZH2" s="763"/>
      <c r="MZI2" s="763"/>
      <c r="MZJ2" s="763"/>
      <c r="MZK2" s="763"/>
      <c r="MZL2" s="763"/>
      <c r="MZM2" s="763"/>
      <c r="MZN2" s="763"/>
      <c r="MZO2" s="763"/>
      <c r="MZP2" s="763"/>
      <c r="MZQ2" s="763"/>
      <c r="MZR2" s="763"/>
      <c r="MZS2" s="763"/>
      <c r="MZT2" s="763"/>
      <c r="MZU2" s="763"/>
      <c r="MZV2" s="763"/>
      <c r="MZW2" s="763"/>
      <c r="MZX2" s="763"/>
      <c r="MZY2" s="763"/>
      <c r="MZZ2" s="763"/>
      <c r="NAA2" s="763"/>
      <c r="NAB2" s="763"/>
      <c r="NAC2" s="763"/>
      <c r="NAD2" s="763"/>
      <c r="NAE2" s="763"/>
      <c r="NAF2" s="763"/>
      <c r="NAG2" s="763"/>
      <c r="NAH2" s="763"/>
      <c r="NAI2" s="763"/>
      <c r="NAJ2" s="763"/>
      <c r="NAK2" s="763"/>
      <c r="NAL2" s="763"/>
      <c r="NAM2" s="763"/>
      <c r="NAN2" s="763"/>
      <c r="NAO2" s="763"/>
      <c r="NAP2" s="763"/>
      <c r="NAQ2" s="763"/>
      <c r="NAR2" s="763"/>
      <c r="NAS2" s="763"/>
      <c r="NAT2" s="763"/>
      <c r="NAU2" s="763"/>
      <c r="NAV2" s="763"/>
      <c r="NAW2" s="763"/>
      <c r="NAX2" s="763"/>
      <c r="NAY2" s="763"/>
      <c r="NAZ2" s="763"/>
      <c r="NBA2" s="763"/>
      <c r="NBB2" s="763"/>
      <c r="NBC2" s="763"/>
      <c r="NBD2" s="763"/>
      <c r="NBE2" s="763"/>
      <c r="NBF2" s="763"/>
      <c r="NBG2" s="763"/>
      <c r="NBH2" s="763"/>
      <c r="NBI2" s="763"/>
      <c r="NBJ2" s="763"/>
      <c r="NBK2" s="763"/>
      <c r="NBL2" s="763"/>
      <c r="NBM2" s="763"/>
      <c r="NBN2" s="763"/>
      <c r="NBO2" s="763"/>
      <c r="NBP2" s="763"/>
      <c r="NBQ2" s="763"/>
      <c r="NBR2" s="763"/>
      <c r="NBS2" s="763"/>
      <c r="NBT2" s="763"/>
      <c r="NBU2" s="763"/>
      <c r="NBV2" s="763"/>
      <c r="NBW2" s="763"/>
      <c r="NBX2" s="763"/>
      <c r="NBY2" s="763"/>
      <c r="NBZ2" s="763"/>
      <c r="NCA2" s="763"/>
      <c r="NCB2" s="763"/>
      <c r="NCC2" s="763"/>
      <c r="NCD2" s="763"/>
      <c r="NCE2" s="763"/>
      <c r="NCF2" s="763"/>
      <c r="NCG2" s="763"/>
      <c r="NCH2" s="763"/>
      <c r="NCI2" s="763"/>
      <c r="NCJ2" s="763"/>
      <c r="NCK2" s="763"/>
      <c r="NCL2" s="763"/>
      <c r="NCM2" s="763"/>
      <c r="NCN2" s="763"/>
      <c r="NCO2" s="763"/>
      <c r="NCP2" s="763"/>
      <c r="NCQ2" s="763"/>
      <c r="NCR2" s="763"/>
      <c r="NCS2" s="763"/>
      <c r="NCT2" s="763"/>
      <c r="NCU2" s="763"/>
      <c r="NCV2" s="763"/>
      <c r="NCW2" s="763"/>
      <c r="NCX2" s="763"/>
      <c r="NCY2" s="763"/>
      <c r="NCZ2" s="763"/>
      <c r="NDA2" s="763"/>
      <c r="NDB2" s="763"/>
      <c r="NDC2" s="763"/>
      <c r="NDD2" s="763"/>
      <c r="NDE2" s="763"/>
      <c r="NDF2" s="763"/>
      <c r="NDG2" s="763"/>
      <c r="NDH2" s="763"/>
      <c r="NDI2" s="763"/>
      <c r="NDJ2" s="763"/>
      <c r="NDK2" s="763"/>
      <c r="NDL2" s="763"/>
      <c r="NDM2" s="763"/>
      <c r="NDN2" s="763"/>
      <c r="NDO2" s="763"/>
      <c r="NDP2" s="763"/>
      <c r="NDQ2" s="763"/>
      <c r="NDR2" s="763"/>
      <c r="NDS2" s="763"/>
      <c r="NDT2" s="763"/>
      <c r="NDU2" s="763"/>
      <c r="NDV2" s="763"/>
      <c r="NDW2" s="763"/>
      <c r="NDX2" s="763"/>
      <c r="NDY2" s="763"/>
      <c r="NDZ2" s="763"/>
      <c r="NEA2" s="763"/>
      <c r="NEB2" s="763"/>
      <c r="NEC2" s="763"/>
      <c r="NED2" s="763"/>
      <c r="NEE2" s="763"/>
      <c r="NEF2" s="763"/>
      <c r="NEG2" s="763"/>
      <c r="NEH2" s="763"/>
      <c r="NEI2" s="763"/>
      <c r="NEJ2" s="763"/>
      <c r="NEK2" s="763"/>
      <c r="NEL2" s="763"/>
      <c r="NEM2" s="763"/>
      <c r="NEN2" s="763"/>
      <c r="NEO2" s="763"/>
      <c r="NEP2" s="763"/>
      <c r="NEQ2" s="763"/>
      <c r="NER2" s="763"/>
      <c r="NES2" s="763"/>
      <c r="NET2" s="763"/>
      <c r="NEU2" s="763"/>
      <c r="NEV2" s="763"/>
      <c r="NEW2" s="763"/>
      <c r="NEX2" s="763"/>
      <c r="NEY2" s="763"/>
      <c r="NEZ2" s="763"/>
      <c r="NFA2" s="763"/>
      <c r="NFB2" s="763"/>
      <c r="NFC2" s="763"/>
      <c r="NFD2" s="763"/>
      <c r="NFE2" s="763"/>
      <c r="NFF2" s="763"/>
      <c r="NFG2" s="763"/>
      <c r="NFH2" s="763"/>
      <c r="NFI2" s="763"/>
      <c r="NFJ2" s="763"/>
      <c r="NFK2" s="763"/>
      <c r="NFL2" s="763"/>
      <c r="NFM2" s="763"/>
      <c r="NFN2" s="763"/>
      <c r="NFO2" s="763"/>
      <c r="NFP2" s="763"/>
      <c r="NFQ2" s="763"/>
      <c r="NFR2" s="763"/>
      <c r="NFS2" s="763"/>
      <c r="NFT2" s="763"/>
      <c r="NFU2" s="763"/>
      <c r="NFV2" s="763"/>
      <c r="NFW2" s="763"/>
      <c r="NFX2" s="763"/>
      <c r="NFY2" s="763"/>
      <c r="NFZ2" s="763"/>
      <c r="NGA2" s="763"/>
      <c r="NGB2" s="763"/>
      <c r="NGC2" s="763"/>
      <c r="NGD2" s="763"/>
      <c r="NGE2" s="763"/>
      <c r="NGF2" s="763"/>
      <c r="NGG2" s="763"/>
      <c r="NGH2" s="763"/>
      <c r="NGI2" s="763"/>
      <c r="NGJ2" s="763"/>
      <c r="NGK2" s="763"/>
      <c r="NGL2" s="763"/>
      <c r="NGM2" s="763"/>
      <c r="NGN2" s="763"/>
      <c r="NGO2" s="763"/>
      <c r="NGP2" s="763"/>
      <c r="NGQ2" s="763"/>
      <c r="NGR2" s="763"/>
      <c r="NGS2" s="763"/>
      <c r="NGT2" s="763"/>
      <c r="NGU2" s="763"/>
      <c r="NGV2" s="763"/>
      <c r="NGW2" s="763"/>
      <c r="NGX2" s="763"/>
      <c r="NGY2" s="763"/>
      <c r="NGZ2" s="763"/>
      <c r="NHA2" s="763"/>
      <c r="NHB2" s="763"/>
      <c r="NHC2" s="763"/>
      <c r="NHD2" s="763"/>
      <c r="NHE2" s="763"/>
      <c r="NHF2" s="763"/>
      <c r="NHG2" s="763"/>
      <c r="NHH2" s="763"/>
      <c r="NHI2" s="763"/>
      <c r="NHJ2" s="763"/>
      <c r="NHK2" s="763"/>
      <c r="NHL2" s="763"/>
      <c r="NHM2" s="763"/>
      <c r="NHN2" s="763"/>
      <c r="NHO2" s="763"/>
      <c r="NHP2" s="763"/>
      <c r="NHQ2" s="763"/>
      <c r="NHR2" s="763"/>
      <c r="NHS2" s="763"/>
      <c r="NHT2" s="763"/>
      <c r="NHU2" s="763"/>
      <c r="NHV2" s="763"/>
      <c r="NHW2" s="763"/>
      <c r="NHX2" s="763"/>
      <c r="NHY2" s="763"/>
      <c r="NHZ2" s="763"/>
      <c r="NIA2" s="763"/>
      <c r="NIB2" s="763"/>
      <c r="NIC2" s="763"/>
      <c r="NID2" s="763"/>
      <c r="NIE2" s="763"/>
      <c r="NIF2" s="763"/>
      <c r="NIG2" s="763"/>
      <c r="NIH2" s="763"/>
      <c r="NII2" s="763"/>
      <c r="NIJ2" s="763"/>
      <c r="NIK2" s="763"/>
      <c r="NIL2" s="763"/>
      <c r="NIM2" s="763"/>
      <c r="NIN2" s="763"/>
      <c r="NIO2" s="763"/>
      <c r="NIP2" s="763"/>
      <c r="NIQ2" s="763"/>
      <c r="NIR2" s="763"/>
      <c r="NIS2" s="763"/>
      <c r="NIT2" s="763"/>
      <c r="NIU2" s="763"/>
      <c r="NIV2" s="763"/>
      <c r="NIW2" s="763"/>
      <c r="NIX2" s="763"/>
      <c r="NIY2" s="763"/>
      <c r="NIZ2" s="763"/>
      <c r="NJA2" s="763"/>
      <c r="NJB2" s="763"/>
      <c r="NJC2" s="763"/>
      <c r="NJD2" s="763"/>
      <c r="NJE2" s="763"/>
      <c r="NJF2" s="763"/>
      <c r="NJG2" s="763"/>
      <c r="NJH2" s="763"/>
      <c r="NJI2" s="763"/>
      <c r="NJJ2" s="763"/>
      <c r="NJK2" s="763"/>
      <c r="NJL2" s="763"/>
      <c r="NJM2" s="763"/>
      <c r="NJN2" s="763"/>
      <c r="NJO2" s="763"/>
      <c r="NJP2" s="763"/>
      <c r="NJQ2" s="763"/>
      <c r="NJR2" s="763"/>
      <c r="NJS2" s="763"/>
      <c r="NJT2" s="763"/>
      <c r="NJU2" s="763"/>
      <c r="NJV2" s="763"/>
      <c r="NJW2" s="763"/>
      <c r="NJX2" s="763"/>
      <c r="NJY2" s="763"/>
      <c r="NJZ2" s="763"/>
      <c r="NKA2" s="763"/>
      <c r="NKB2" s="763"/>
      <c r="NKC2" s="763"/>
      <c r="NKD2" s="763"/>
      <c r="NKE2" s="763"/>
      <c r="NKF2" s="763"/>
      <c r="NKG2" s="763"/>
      <c r="NKH2" s="763"/>
      <c r="NKI2" s="763"/>
      <c r="NKJ2" s="763"/>
      <c r="NKK2" s="763"/>
      <c r="NKL2" s="763"/>
      <c r="NKM2" s="763"/>
      <c r="NKN2" s="763"/>
      <c r="NKO2" s="763"/>
      <c r="NKP2" s="763"/>
      <c r="NKQ2" s="763"/>
      <c r="NKR2" s="763"/>
      <c r="NKS2" s="763"/>
      <c r="NKT2" s="763"/>
      <c r="NKU2" s="763"/>
      <c r="NKV2" s="763"/>
      <c r="NKW2" s="763"/>
      <c r="NKX2" s="763"/>
      <c r="NKY2" s="763"/>
      <c r="NKZ2" s="763"/>
      <c r="NLA2" s="763"/>
      <c r="NLB2" s="763"/>
      <c r="NLC2" s="763"/>
      <c r="NLD2" s="763"/>
      <c r="NLE2" s="763"/>
      <c r="NLF2" s="763"/>
      <c r="NLG2" s="763"/>
      <c r="NLH2" s="763"/>
      <c r="NLI2" s="763"/>
      <c r="NLJ2" s="763"/>
      <c r="NLK2" s="763"/>
      <c r="NLL2" s="763"/>
      <c r="NLM2" s="763"/>
      <c r="NLN2" s="763"/>
      <c r="NLO2" s="763"/>
      <c r="NLP2" s="763"/>
      <c r="NLQ2" s="763"/>
      <c r="NLR2" s="763"/>
      <c r="NLS2" s="763"/>
      <c r="NLT2" s="763"/>
      <c r="NLU2" s="763"/>
      <c r="NLV2" s="763"/>
      <c r="NLW2" s="763"/>
      <c r="NLX2" s="763"/>
      <c r="NLY2" s="763"/>
      <c r="NLZ2" s="763"/>
      <c r="NMA2" s="763"/>
      <c r="NMB2" s="763"/>
      <c r="NMC2" s="763"/>
      <c r="NMD2" s="763"/>
      <c r="NME2" s="763"/>
      <c r="NMF2" s="763"/>
      <c r="NMG2" s="763"/>
      <c r="NMH2" s="763"/>
      <c r="NMI2" s="763"/>
      <c r="NMJ2" s="763"/>
      <c r="NMK2" s="763"/>
      <c r="NML2" s="763"/>
      <c r="NMM2" s="763"/>
      <c r="NMN2" s="763"/>
      <c r="NMO2" s="763"/>
      <c r="NMP2" s="763"/>
      <c r="NMQ2" s="763"/>
      <c r="NMR2" s="763"/>
      <c r="NMS2" s="763"/>
      <c r="NMT2" s="763"/>
      <c r="NMU2" s="763"/>
      <c r="NMV2" s="763"/>
      <c r="NMW2" s="763"/>
      <c r="NMX2" s="763"/>
      <c r="NMY2" s="763"/>
      <c r="NMZ2" s="763"/>
      <c r="NNA2" s="763"/>
      <c r="NNB2" s="763"/>
      <c r="NNC2" s="763"/>
      <c r="NND2" s="763"/>
      <c r="NNE2" s="763"/>
      <c r="NNF2" s="763"/>
      <c r="NNG2" s="763"/>
      <c r="NNH2" s="763"/>
      <c r="NNI2" s="763"/>
      <c r="NNJ2" s="763"/>
      <c r="NNK2" s="763"/>
      <c r="NNL2" s="763"/>
      <c r="NNM2" s="763"/>
      <c r="NNN2" s="763"/>
      <c r="NNO2" s="763"/>
      <c r="NNP2" s="763"/>
      <c r="NNQ2" s="763"/>
      <c r="NNR2" s="763"/>
      <c r="NNS2" s="763"/>
      <c r="NNT2" s="763"/>
      <c r="NNU2" s="763"/>
      <c r="NNV2" s="763"/>
      <c r="NNW2" s="763"/>
      <c r="NNX2" s="763"/>
      <c r="NNY2" s="763"/>
      <c r="NNZ2" s="763"/>
      <c r="NOA2" s="763"/>
      <c r="NOB2" s="763"/>
      <c r="NOC2" s="763"/>
      <c r="NOD2" s="763"/>
      <c r="NOE2" s="763"/>
      <c r="NOF2" s="763"/>
      <c r="NOG2" s="763"/>
      <c r="NOH2" s="763"/>
      <c r="NOI2" s="763"/>
      <c r="NOJ2" s="763"/>
      <c r="NOK2" s="763"/>
      <c r="NOL2" s="763"/>
      <c r="NOM2" s="763"/>
      <c r="NON2" s="763"/>
      <c r="NOO2" s="763"/>
      <c r="NOP2" s="763"/>
      <c r="NOQ2" s="763"/>
      <c r="NOR2" s="763"/>
      <c r="NOS2" s="763"/>
      <c r="NOT2" s="763"/>
      <c r="NOU2" s="763"/>
      <c r="NOV2" s="763"/>
      <c r="NOW2" s="763"/>
      <c r="NOX2" s="763"/>
      <c r="NOY2" s="763"/>
      <c r="NOZ2" s="763"/>
      <c r="NPA2" s="763"/>
      <c r="NPB2" s="763"/>
      <c r="NPC2" s="763"/>
      <c r="NPD2" s="763"/>
      <c r="NPE2" s="763"/>
      <c r="NPF2" s="763"/>
      <c r="NPG2" s="763"/>
      <c r="NPH2" s="763"/>
      <c r="NPI2" s="763"/>
      <c r="NPJ2" s="763"/>
      <c r="NPK2" s="763"/>
      <c r="NPL2" s="763"/>
      <c r="NPM2" s="763"/>
      <c r="NPN2" s="763"/>
      <c r="NPO2" s="763"/>
      <c r="NPP2" s="763"/>
      <c r="NPQ2" s="763"/>
      <c r="NPR2" s="763"/>
      <c r="NPS2" s="763"/>
      <c r="NPT2" s="763"/>
      <c r="NPU2" s="763"/>
      <c r="NPV2" s="763"/>
      <c r="NPW2" s="763"/>
      <c r="NPX2" s="763"/>
      <c r="NPY2" s="763"/>
      <c r="NPZ2" s="763"/>
      <c r="NQA2" s="763"/>
      <c r="NQB2" s="763"/>
      <c r="NQC2" s="763"/>
      <c r="NQD2" s="763"/>
      <c r="NQE2" s="763"/>
      <c r="NQF2" s="763"/>
      <c r="NQG2" s="763"/>
      <c r="NQH2" s="763"/>
      <c r="NQI2" s="763"/>
      <c r="NQJ2" s="763"/>
      <c r="NQK2" s="763"/>
      <c r="NQL2" s="763"/>
      <c r="NQM2" s="763"/>
      <c r="NQN2" s="763"/>
      <c r="NQO2" s="763"/>
      <c r="NQP2" s="763"/>
      <c r="NQQ2" s="763"/>
      <c r="NQR2" s="763"/>
      <c r="NQS2" s="763"/>
      <c r="NQT2" s="763"/>
      <c r="NQU2" s="763"/>
      <c r="NQV2" s="763"/>
      <c r="NQW2" s="763"/>
      <c r="NQX2" s="763"/>
      <c r="NQY2" s="763"/>
      <c r="NQZ2" s="763"/>
      <c r="NRA2" s="763"/>
      <c r="NRB2" s="763"/>
      <c r="NRC2" s="763"/>
      <c r="NRD2" s="763"/>
      <c r="NRE2" s="763"/>
      <c r="NRF2" s="763"/>
      <c r="NRG2" s="763"/>
      <c r="NRH2" s="763"/>
      <c r="NRI2" s="763"/>
      <c r="NRJ2" s="763"/>
      <c r="NRK2" s="763"/>
      <c r="NRL2" s="763"/>
      <c r="NRM2" s="763"/>
      <c r="NRN2" s="763"/>
      <c r="NRO2" s="763"/>
      <c r="NRP2" s="763"/>
      <c r="NRQ2" s="763"/>
      <c r="NRR2" s="763"/>
      <c r="NRS2" s="763"/>
      <c r="NRT2" s="763"/>
      <c r="NRU2" s="763"/>
      <c r="NRV2" s="763"/>
      <c r="NRW2" s="763"/>
      <c r="NRX2" s="763"/>
      <c r="NRY2" s="763"/>
      <c r="NRZ2" s="763"/>
      <c r="NSA2" s="763"/>
      <c r="NSB2" s="763"/>
      <c r="NSC2" s="763"/>
      <c r="NSD2" s="763"/>
      <c r="NSE2" s="763"/>
      <c r="NSF2" s="763"/>
      <c r="NSG2" s="763"/>
      <c r="NSH2" s="763"/>
      <c r="NSI2" s="763"/>
      <c r="NSJ2" s="763"/>
      <c r="NSK2" s="763"/>
      <c r="NSL2" s="763"/>
      <c r="NSM2" s="763"/>
      <c r="NSN2" s="763"/>
      <c r="NSO2" s="763"/>
      <c r="NSP2" s="763"/>
      <c r="NSQ2" s="763"/>
      <c r="NSR2" s="763"/>
      <c r="NSS2" s="763"/>
      <c r="NST2" s="763"/>
      <c r="NSU2" s="763"/>
      <c r="NSV2" s="763"/>
      <c r="NSW2" s="763"/>
      <c r="NSX2" s="763"/>
      <c r="NSY2" s="763"/>
      <c r="NSZ2" s="763"/>
      <c r="NTA2" s="763"/>
      <c r="NTB2" s="763"/>
      <c r="NTC2" s="763"/>
      <c r="NTD2" s="763"/>
      <c r="NTE2" s="763"/>
      <c r="NTF2" s="763"/>
      <c r="NTG2" s="763"/>
      <c r="NTH2" s="763"/>
      <c r="NTI2" s="763"/>
      <c r="NTJ2" s="763"/>
      <c r="NTK2" s="763"/>
      <c r="NTL2" s="763"/>
      <c r="NTM2" s="763"/>
      <c r="NTN2" s="763"/>
      <c r="NTO2" s="763"/>
      <c r="NTP2" s="763"/>
      <c r="NTQ2" s="763"/>
      <c r="NTR2" s="763"/>
      <c r="NTS2" s="763"/>
      <c r="NTT2" s="763"/>
      <c r="NTU2" s="763"/>
      <c r="NTV2" s="763"/>
      <c r="NTW2" s="763"/>
      <c r="NTX2" s="763"/>
      <c r="NTY2" s="763"/>
      <c r="NTZ2" s="763"/>
      <c r="NUA2" s="763"/>
      <c r="NUB2" s="763"/>
      <c r="NUC2" s="763"/>
      <c r="NUD2" s="763"/>
      <c r="NUE2" s="763"/>
      <c r="NUF2" s="763"/>
      <c r="NUG2" s="763"/>
      <c r="NUH2" s="763"/>
      <c r="NUI2" s="763"/>
      <c r="NUJ2" s="763"/>
      <c r="NUK2" s="763"/>
      <c r="NUL2" s="763"/>
      <c r="NUM2" s="763"/>
      <c r="NUN2" s="763"/>
      <c r="NUO2" s="763"/>
      <c r="NUP2" s="763"/>
      <c r="NUQ2" s="763"/>
      <c r="NUR2" s="763"/>
      <c r="NUS2" s="763"/>
      <c r="NUT2" s="763"/>
      <c r="NUU2" s="763"/>
      <c r="NUV2" s="763"/>
      <c r="NUW2" s="763"/>
      <c r="NUX2" s="763"/>
      <c r="NUY2" s="763"/>
      <c r="NUZ2" s="763"/>
      <c r="NVA2" s="763"/>
      <c r="NVB2" s="763"/>
      <c r="NVC2" s="763"/>
      <c r="NVD2" s="763"/>
      <c r="NVE2" s="763"/>
      <c r="NVF2" s="763"/>
      <c r="NVG2" s="763"/>
      <c r="NVH2" s="763"/>
      <c r="NVI2" s="763"/>
      <c r="NVJ2" s="763"/>
      <c r="NVK2" s="763"/>
      <c r="NVL2" s="763"/>
      <c r="NVM2" s="763"/>
      <c r="NVN2" s="763"/>
      <c r="NVO2" s="763"/>
      <c r="NVP2" s="763"/>
      <c r="NVQ2" s="763"/>
      <c r="NVR2" s="763"/>
      <c r="NVS2" s="763"/>
      <c r="NVT2" s="763"/>
      <c r="NVU2" s="763"/>
      <c r="NVV2" s="763"/>
      <c r="NVW2" s="763"/>
      <c r="NVX2" s="763"/>
      <c r="NVY2" s="763"/>
      <c r="NVZ2" s="763"/>
      <c r="NWA2" s="763"/>
      <c r="NWB2" s="763"/>
      <c r="NWC2" s="763"/>
      <c r="NWD2" s="763"/>
      <c r="NWE2" s="763"/>
      <c r="NWF2" s="763"/>
      <c r="NWG2" s="763"/>
      <c r="NWH2" s="763"/>
      <c r="NWI2" s="763"/>
      <c r="NWJ2" s="763"/>
      <c r="NWK2" s="763"/>
      <c r="NWL2" s="763"/>
      <c r="NWM2" s="763"/>
      <c r="NWN2" s="763"/>
      <c r="NWO2" s="763"/>
      <c r="NWP2" s="763"/>
      <c r="NWQ2" s="763"/>
      <c r="NWR2" s="763"/>
      <c r="NWS2" s="763"/>
      <c r="NWT2" s="763"/>
      <c r="NWU2" s="763"/>
      <c r="NWV2" s="763"/>
      <c r="NWW2" s="763"/>
      <c r="NWX2" s="763"/>
      <c r="NWY2" s="763"/>
      <c r="NWZ2" s="763"/>
      <c r="NXA2" s="763"/>
      <c r="NXB2" s="763"/>
      <c r="NXC2" s="763"/>
      <c r="NXD2" s="763"/>
      <c r="NXE2" s="763"/>
      <c r="NXF2" s="763"/>
      <c r="NXG2" s="763"/>
      <c r="NXH2" s="763"/>
      <c r="NXI2" s="763"/>
      <c r="NXJ2" s="763"/>
      <c r="NXK2" s="763"/>
      <c r="NXL2" s="763"/>
      <c r="NXM2" s="763"/>
      <c r="NXN2" s="763"/>
      <c r="NXO2" s="763"/>
      <c r="NXP2" s="763"/>
      <c r="NXQ2" s="763"/>
      <c r="NXR2" s="763"/>
      <c r="NXS2" s="763"/>
      <c r="NXT2" s="763"/>
      <c r="NXU2" s="763"/>
      <c r="NXV2" s="763"/>
      <c r="NXW2" s="763"/>
      <c r="NXX2" s="763"/>
      <c r="NXY2" s="763"/>
      <c r="NXZ2" s="763"/>
      <c r="NYA2" s="763"/>
      <c r="NYB2" s="763"/>
      <c r="NYC2" s="763"/>
      <c r="NYD2" s="763"/>
      <c r="NYE2" s="763"/>
      <c r="NYF2" s="763"/>
      <c r="NYG2" s="763"/>
      <c r="NYH2" s="763"/>
      <c r="NYI2" s="763"/>
      <c r="NYJ2" s="763"/>
      <c r="NYK2" s="763"/>
      <c r="NYL2" s="763"/>
      <c r="NYM2" s="763"/>
      <c r="NYN2" s="763"/>
      <c r="NYO2" s="763"/>
      <c r="NYP2" s="763"/>
      <c r="NYQ2" s="763"/>
      <c r="NYR2" s="763"/>
      <c r="NYS2" s="763"/>
      <c r="NYT2" s="763"/>
      <c r="NYU2" s="763"/>
      <c r="NYV2" s="763"/>
      <c r="NYW2" s="763"/>
      <c r="NYX2" s="763"/>
      <c r="NYY2" s="763"/>
      <c r="NYZ2" s="763"/>
      <c r="NZA2" s="763"/>
      <c r="NZB2" s="763"/>
      <c r="NZC2" s="763"/>
      <c r="NZD2" s="763"/>
      <c r="NZE2" s="763"/>
      <c r="NZF2" s="763"/>
      <c r="NZG2" s="763"/>
      <c r="NZH2" s="763"/>
      <c r="NZI2" s="763"/>
      <c r="NZJ2" s="763"/>
      <c r="NZK2" s="763"/>
      <c r="NZL2" s="763"/>
      <c r="NZM2" s="763"/>
      <c r="NZN2" s="763"/>
      <c r="NZO2" s="763"/>
      <c r="NZP2" s="763"/>
      <c r="NZQ2" s="763"/>
      <c r="NZR2" s="763"/>
      <c r="NZS2" s="763"/>
      <c r="NZT2" s="763"/>
      <c r="NZU2" s="763"/>
      <c r="NZV2" s="763"/>
      <c r="NZW2" s="763"/>
      <c r="NZX2" s="763"/>
      <c r="NZY2" s="763"/>
      <c r="NZZ2" s="763"/>
      <c r="OAA2" s="763"/>
      <c r="OAB2" s="763"/>
      <c r="OAC2" s="763"/>
      <c r="OAD2" s="763"/>
      <c r="OAE2" s="763"/>
      <c r="OAF2" s="763"/>
      <c r="OAG2" s="763"/>
      <c r="OAH2" s="763"/>
      <c r="OAI2" s="763"/>
      <c r="OAJ2" s="763"/>
      <c r="OAK2" s="763"/>
      <c r="OAL2" s="763"/>
      <c r="OAM2" s="763"/>
      <c r="OAN2" s="763"/>
      <c r="OAO2" s="763"/>
      <c r="OAP2" s="763"/>
      <c r="OAQ2" s="763"/>
      <c r="OAR2" s="763"/>
      <c r="OAS2" s="763"/>
      <c r="OAT2" s="763"/>
      <c r="OAU2" s="763"/>
      <c r="OAV2" s="763"/>
      <c r="OAW2" s="763"/>
      <c r="OAX2" s="763"/>
      <c r="OAY2" s="763"/>
      <c r="OAZ2" s="763"/>
      <c r="OBA2" s="763"/>
      <c r="OBB2" s="763"/>
      <c r="OBC2" s="763"/>
      <c r="OBD2" s="763"/>
      <c r="OBE2" s="763"/>
      <c r="OBF2" s="763"/>
      <c r="OBG2" s="763"/>
      <c r="OBH2" s="763"/>
      <c r="OBI2" s="763"/>
      <c r="OBJ2" s="763"/>
      <c r="OBK2" s="763"/>
      <c r="OBL2" s="763"/>
      <c r="OBM2" s="763"/>
      <c r="OBN2" s="763"/>
      <c r="OBO2" s="763"/>
      <c r="OBP2" s="763"/>
      <c r="OBQ2" s="763"/>
      <c r="OBR2" s="763"/>
      <c r="OBS2" s="763"/>
      <c r="OBT2" s="763"/>
      <c r="OBU2" s="763"/>
      <c r="OBV2" s="763"/>
      <c r="OBW2" s="763"/>
      <c r="OBX2" s="763"/>
      <c r="OBY2" s="763"/>
      <c r="OBZ2" s="763"/>
      <c r="OCA2" s="763"/>
      <c r="OCB2" s="763"/>
      <c r="OCC2" s="763"/>
      <c r="OCD2" s="763"/>
      <c r="OCE2" s="763"/>
      <c r="OCF2" s="763"/>
      <c r="OCG2" s="763"/>
      <c r="OCH2" s="763"/>
      <c r="OCI2" s="763"/>
      <c r="OCJ2" s="763"/>
      <c r="OCK2" s="763"/>
      <c r="OCL2" s="763"/>
      <c r="OCM2" s="763"/>
      <c r="OCN2" s="763"/>
      <c r="OCO2" s="763"/>
      <c r="OCP2" s="763"/>
      <c r="OCQ2" s="763"/>
      <c r="OCR2" s="763"/>
      <c r="OCS2" s="763"/>
      <c r="OCT2" s="763"/>
      <c r="OCU2" s="763"/>
      <c r="OCV2" s="763"/>
      <c r="OCW2" s="763"/>
      <c r="OCX2" s="763"/>
      <c r="OCY2" s="763"/>
      <c r="OCZ2" s="763"/>
      <c r="ODA2" s="763"/>
      <c r="ODB2" s="763"/>
      <c r="ODC2" s="763"/>
      <c r="ODD2" s="763"/>
      <c r="ODE2" s="763"/>
      <c r="ODF2" s="763"/>
      <c r="ODG2" s="763"/>
      <c r="ODH2" s="763"/>
      <c r="ODI2" s="763"/>
      <c r="ODJ2" s="763"/>
      <c r="ODK2" s="763"/>
      <c r="ODL2" s="763"/>
      <c r="ODM2" s="763"/>
      <c r="ODN2" s="763"/>
      <c r="ODO2" s="763"/>
      <c r="ODP2" s="763"/>
      <c r="ODQ2" s="763"/>
      <c r="ODR2" s="763"/>
      <c r="ODS2" s="763"/>
      <c r="ODT2" s="763"/>
      <c r="ODU2" s="763"/>
      <c r="ODV2" s="763"/>
      <c r="ODW2" s="763"/>
      <c r="ODX2" s="763"/>
      <c r="ODY2" s="763"/>
      <c r="ODZ2" s="763"/>
      <c r="OEA2" s="763"/>
      <c r="OEB2" s="763"/>
      <c r="OEC2" s="763"/>
      <c r="OED2" s="763"/>
      <c r="OEE2" s="763"/>
      <c r="OEF2" s="763"/>
      <c r="OEG2" s="763"/>
      <c r="OEH2" s="763"/>
      <c r="OEI2" s="763"/>
      <c r="OEJ2" s="763"/>
      <c r="OEK2" s="763"/>
      <c r="OEL2" s="763"/>
      <c r="OEM2" s="763"/>
      <c r="OEN2" s="763"/>
      <c r="OEO2" s="763"/>
      <c r="OEP2" s="763"/>
      <c r="OEQ2" s="763"/>
      <c r="OER2" s="763"/>
      <c r="OES2" s="763"/>
      <c r="OET2" s="763"/>
      <c r="OEU2" s="763"/>
      <c r="OEV2" s="763"/>
      <c r="OEW2" s="763"/>
      <c r="OEX2" s="763"/>
      <c r="OEY2" s="763"/>
      <c r="OEZ2" s="763"/>
      <c r="OFA2" s="763"/>
      <c r="OFB2" s="763"/>
      <c r="OFC2" s="763"/>
      <c r="OFD2" s="763"/>
      <c r="OFE2" s="763"/>
      <c r="OFF2" s="763"/>
      <c r="OFG2" s="763"/>
      <c r="OFH2" s="763"/>
      <c r="OFI2" s="763"/>
      <c r="OFJ2" s="763"/>
      <c r="OFK2" s="763"/>
      <c r="OFL2" s="763"/>
      <c r="OFM2" s="763"/>
      <c r="OFN2" s="763"/>
      <c r="OFO2" s="763"/>
      <c r="OFP2" s="763"/>
      <c r="OFQ2" s="763"/>
      <c r="OFR2" s="763"/>
      <c r="OFS2" s="763"/>
      <c r="OFT2" s="763"/>
      <c r="OFU2" s="763"/>
      <c r="OFV2" s="763"/>
      <c r="OFW2" s="763"/>
      <c r="OFX2" s="763"/>
      <c r="OFY2" s="763"/>
      <c r="OFZ2" s="763"/>
      <c r="OGA2" s="763"/>
      <c r="OGB2" s="763"/>
      <c r="OGC2" s="763"/>
      <c r="OGD2" s="763"/>
      <c r="OGE2" s="763"/>
      <c r="OGF2" s="763"/>
      <c r="OGG2" s="763"/>
      <c r="OGH2" s="763"/>
      <c r="OGI2" s="763"/>
      <c r="OGJ2" s="763"/>
      <c r="OGK2" s="763"/>
      <c r="OGL2" s="763"/>
      <c r="OGM2" s="763"/>
      <c r="OGN2" s="763"/>
      <c r="OGO2" s="763"/>
      <c r="OGP2" s="763"/>
      <c r="OGQ2" s="763"/>
      <c r="OGR2" s="763"/>
      <c r="OGS2" s="763"/>
      <c r="OGT2" s="763"/>
      <c r="OGU2" s="763"/>
      <c r="OGV2" s="763"/>
      <c r="OGW2" s="763"/>
      <c r="OGX2" s="763"/>
      <c r="OGY2" s="763"/>
      <c r="OGZ2" s="763"/>
      <c r="OHA2" s="763"/>
      <c r="OHB2" s="763"/>
      <c r="OHC2" s="763"/>
      <c r="OHD2" s="763"/>
      <c r="OHE2" s="763"/>
      <c r="OHF2" s="763"/>
      <c r="OHG2" s="763"/>
      <c r="OHH2" s="763"/>
      <c r="OHI2" s="763"/>
      <c r="OHJ2" s="763"/>
      <c r="OHK2" s="763"/>
      <c r="OHL2" s="763"/>
      <c r="OHM2" s="763"/>
      <c r="OHN2" s="763"/>
      <c r="OHO2" s="763"/>
      <c r="OHP2" s="763"/>
      <c r="OHQ2" s="763"/>
      <c r="OHR2" s="763"/>
      <c r="OHS2" s="763"/>
      <c r="OHT2" s="763"/>
      <c r="OHU2" s="763"/>
      <c r="OHV2" s="763"/>
      <c r="OHW2" s="763"/>
      <c r="OHX2" s="763"/>
      <c r="OHY2" s="763"/>
      <c r="OHZ2" s="763"/>
      <c r="OIA2" s="763"/>
      <c r="OIB2" s="763"/>
      <c r="OIC2" s="763"/>
      <c r="OID2" s="763"/>
      <c r="OIE2" s="763"/>
      <c r="OIF2" s="763"/>
      <c r="OIG2" s="763"/>
      <c r="OIH2" s="763"/>
      <c r="OII2" s="763"/>
      <c r="OIJ2" s="763"/>
      <c r="OIK2" s="763"/>
      <c r="OIL2" s="763"/>
      <c r="OIM2" s="763"/>
      <c r="OIN2" s="763"/>
      <c r="OIO2" s="763"/>
      <c r="OIP2" s="763"/>
      <c r="OIQ2" s="763"/>
      <c r="OIR2" s="763"/>
      <c r="OIS2" s="763"/>
      <c r="OIT2" s="763"/>
      <c r="OIU2" s="763"/>
      <c r="OIV2" s="763"/>
      <c r="OIW2" s="763"/>
      <c r="OIX2" s="763"/>
      <c r="OIY2" s="763"/>
      <c r="OIZ2" s="763"/>
      <c r="OJA2" s="763"/>
      <c r="OJB2" s="763"/>
      <c r="OJC2" s="763"/>
      <c r="OJD2" s="763"/>
      <c r="OJE2" s="763"/>
      <c r="OJF2" s="763"/>
      <c r="OJG2" s="763"/>
      <c r="OJH2" s="763"/>
      <c r="OJI2" s="763"/>
      <c r="OJJ2" s="763"/>
      <c r="OJK2" s="763"/>
      <c r="OJL2" s="763"/>
      <c r="OJM2" s="763"/>
      <c r="OJN2" s="763"/>
      <c r="OJO2" s="763"/>
      <c r="OJP2" s="763"/>
      <c r="OJQ2" s="763"/>
      <c r="OJR2" s="763"/>
      <c r="OJS2" s="763"/>
      <c r="OJT2" s="763"/>
      <c r="OJU2" s="763"/>
      <c r="OJV2" s="763"/>
      <c r="OJW2" s="763"/>
      <c r="OJX2" s="763"/>
      <c r="OJY2" s="763"/>
      <c r="OJZ2" s="763"/>
      <c r="OKA2" s="763"/>
      <c r="OKB2" s="763"/>
      <c r="OKC2" s="763"/>
      <c r="OKD2" s="763"/>
      <c r="OKE2" s="763"/>
      <c r="OKF2" s="763"/>
      <c r="OKG2" s="763"/>
      <c r="OKH2" s="763"/>
      <c r="OKI2" s="763"/>
      <c r="OKJ2" s="763"/>
      <c r="OKK2" s="763"/>
      <c r="OKL2" s="763"/>
      <c r="OKM2" s="763"/>
      <c r="OKN2" s="763"/>
      <c r="OKO2" s="763"/>
      <c r="OKP2" s="763"/>
      <c r="OKQ2" s="763"/>
      <c r="OKR2" s="763"/>
      <c r="OKS2" s="763"/>
      <c r="OKT2" s="763"/>
      <c r="OKU2" s="763"/>
      <c r="OKV2" s="763"/>
      <c r="OKW2" s="763"/>
      <c r="OKX2" s="763"/>
      <c r="OKY2" s="763"/>
      <c r="OKZ2" s="763"/>
      <c r="OLA2" s="763"/>
      <c r="OLB2" s="763"/>
      <c r="OLC2" s="763"/>
      <c r="OLD2" s="763"/>
      <c r="OLE2" s="763"/>
      <c r="OLF2" s="763"/>
      <c r="OLG2" s="763"/>
      <c r="OLH2" s="763"/>
      <c r="OLI2" s="763"/>
      <c r="OLJ2" s="763"/>
      <c r="OLK2" s="763"/>
      <c r="OLL2" s="763"/>
      <c r="OLM2" s="763"/>
      <c r="OLN2" s="763"/>
      <c r="OLO2" s="763"/>
      <c r="OLP2" s="763"/>
      <c r="OLQ2" s="763"/>
      <c r="OLR2" s="763"/>
      <c r="OLS2" s="763"/>
      <c r="OLT2" s="763"/>
      <c r="OLU2" s="763"/>
      <c r="OLV2" s="763"/>
      <c r="OLW2" s="763"/>
      <c r="OLX2" s="763"/>
      <c r="OLY2" s="763"/>
      <c r="OLZ2" s="763"/>
      <c r="OMA2" s="763"/>
      <c r="OMB2" s="763"/>
      <c r="OMC2" s="763"/>
      <c r="OMD2" s="763"/>
      <c r="OME2" s="763"/>
      <c r="OMF2" s="763"/>
      <c r="OMG2" s="763"/>
      <c r="OMH2" s="763"/>
      <c r="OMI2" s="763"/>
      <c r="OMJ2" s="763"/>
      <c r="OMK2" s="763"/>
      <c r="OML2" s="763"/>
      <c r="OMM2" s="763"/>
      <c r="OMN2" s="763"/>
      <c r="OMO2" s="763"/>
      <c r="OMP2" s="763"/>
      <c r="OMQ2" s="763"/>
      <c r="OMR2" s="763"/>
      <c r="OMS2" s="763"/>
      <c r="OMT2" s="763"/>
      <c r="OMU2" s="763"/>
      <c r="OMV2" s="763"/>
      <c r="OMW2" s="763"/>
      <c r="OMX2" s="763"/>
      <c r="OMY2" s="763"/>
      <c r="OMZ2" s="763"/>
      <c r="ONA2" s="763"/>
      <c r="ONB2" s="763"/>
      <c r="ONC2" s="763"/>
      <c r="OND2" s="763"/>
      <c r="ONE2" s="763"/>
      <c r="ONF2" s="763"/>
      <c r="ONG2" s="763"/>
      <c r="ONH2" s="763"/>
      <c r="ONI2" s="763"/>
      <c r="ONJ2" s="763"/>
      <c r="ONK2" s="763"/>
      <c r="ONL2" s="763"/>
      <c r="ONM2" s="763"/>
      <c r="ONN2" s="763"/>
      <c r="ONO2" s="763"/>
      <c r="ONP2" s="763"/>
      <c r="ONQ2" s="763"/>
      <c r="ONR2" s="763"/>
      <c r="ONS2" s="763"/>
      <c r="ONT2" s="763"/>
      <c r="ONU2" s="763"/>
      <c r="ONV2" s="763"/>
      <c r="ONW2" s="763"/>
      <c r="ONX2" s="763"/>
      <c r="ONY2" s="763"/>
      <c r="ONZ2" s="763"/>
      <c r="OOA2" s="763"/>
      <c r="OOB2" s="763"/>
      <c r="OOC2" s="763"/>
      <c r="OOD2" s="763"/>
      <c r="OOE2" s="763"/>
      <c r="OOF2" s="763"/>
      <c r="OOG2" s="763"/>
      <c r="OOH2" s="763"/>
      <c r="OOI2" s="763"/>
      <c r="OOJ2" s="763"/>
      <c r="OOK2" s="763"/>
      <c r="OOL2" s="763"/>
      <c r="OOM2" s="763"/>
      <c r="OON2" s="763"/>
      <c r="OOO2" s="763"/>
      <c r="OOP2" s="763"/>
      <c r="OOQ2" s="763"/>
      <c r="OOR2" s="763"/>
      <c r="OOS2" s="763"/>
      <c r="OOT2" s="763"/>
      <c r="OOU2" s="763"/>
      <c r="OOV2" s="763"/>
      <c r="OOW2" s="763"/>
      <c r="OOX2" s="763"/>
      <c r="OOY2" s="763"/>
      <c r="OOZ2" s="763"/>
      <c r="OPA2" s="763"/>
      <c r="OPB2" s="763"/>
      <c r="OPC2" s="763"/>
      <c r="OPD2" s="763"/>
      <c r="OPE2" s="763"/>
      <c r="OPF2" s="763"/>
      <c r="OPG2" s="763"/>
      <c r="OPH2" s="763"/>
      <c r="OPI2" s="763"/>
      <c r="OPJ2" s="763"/>
      <c r="OPK2" s="763"/>
      <c r="OPL2" s="763"/>
      <c r="OPM2" s="763"/>
      <c r="OPN2" s="763"/>
      <c r="OPO2" s="763"/>
      <c r="OPP2" s="763"/>
      <c r="OPQ2" s="763"/>
      <c r="OPR2" s="763"/>
      <c r="OPS2" s="763"/>
      <c r="OPT2" s="763"/>
      <c r="OPU2" s="763"/>
      <c r="OPV2" s="763"/>
      <c r="OPW2" s="763"/>
      <c r="OPX2" s="763"/>
      <c r="OPY2" s="763"/>
      <c r="OPZ2" s="763"/>
      <c r="OQA2" s="763"/>
      <c r="OQB2" s="763"/>
      <c r="OQC2" s="763"/>
      <c r="OQD2" s="763"/>
      <c r="OQE2" s="763"/>
      <c r="OQF2" s="763"/>
      <c r="OQG2" s="763"/>
      <c r="OQH2" s="763"/>
      <c r="OQI2" s="763"/>
      <c r="OQJ2" s="763"/>
      <c r="OQK2" s="763"/>
      <c r="OQL2" s="763"/>
      <c r="OQM2" s="763"/>
      <c r="OQN2" s="763"/>
      <c r="OQO2" s="763"/>
      <c r="OQP2" s="763"/>
      <c r="OQQ2" s="763"/>
      <c r="OQR2" s="763"/>
      <c r="OQS2" s="763"/>
      <c r="OQT2" s="763"/>
      <c r="OQU2" s="763"/>
      <c r="OQV2" s="763"/>
      <c r="OQW2" s="763"/>
      <c r="OQX2" s="763"/>
      <c r="OQY2" s="763"/>
      <c r="OQZ2" s="763"/>
      <c r="ORA2" s="763"/>
      <c r="ORB2" s="763"/>
      <c r="ORC2" s="763"/>
      <c r="ORD2" s="763"/>
      <c r="ORE2" s="763"/>
      <c r="ORF2" s="763"/>
      <c r="ORG2" s="763"/>
      <c r="ORH2" s="763"/>
      <c r="ORI2" s="763"/>
      <c r="ORJ2" s="763"/>
      <c r="ORK2" s="763"/>
      <c r="ORL2" s="763"/>
      <c r="ORM2" s="763"/>
      <c r="ORN2" s="763"/>
      <c r="ORO2" s="763"/>
      <c r="ORP2" s="763"/>
      <c r="ORQ2" s="763"/>
      <c r="ORR2" s="763"/>
      <c r="ORS2" s="763"/>
      <c r="ORT2" s="763"/>
      <c r="ORU2" s="763"/>
      <c r="ORV2" s="763"/>
      <c r="ORW2" s="763"/>
      <c r="ORX2" s="763"/>
      <c r="ORY2" s="763"/>
      <c r="ORZ2" s="763"/>
      <c r="OSA2" s="763"/>
      <c r="OSB2" s="763"/>
      <c r="OSC2" s="763"/>
      <c r="OSD2" s="763"/>
      <c r="OSE2" s="763"/>
      <c r="OSF2" s="763"/>
      <c r="OSG2" s="763"/>
      <c r="OSH2" s="763"/>
      <c r="OSI2" s="763"/>
      <c r="OSJ2" s="763"/>
      <c r="OSK2" s="763"/>
      <c r="OSL2" s="763"/>
      <c r="OSM2" s="763"/>
      <c r="OSN2" s="763"/>
      <c r="OSO2" s="763"/>
      <c r="OSP2" s="763"/>
      <c r="OSQ2" s="763"/>
      <c r="OSR2" s="763"/>
      <c r="OSS2" s="763"/>
      <c r="OST2" s="763"/>
      <c r="OSU2" s="763"/>
      <c r="OSV2" s="763"/>
      <c r="OSW2" s="763"/>
      <c r="OSX2" s="763"/>
      <c r="OSY2" s="763"/>
      <c r="OSZ2" s="763"/>
      <c r="OTA2" s="763"/>
      <c r="OTB2" s="763"/>
      <c r="OTC2" s="763"/>
      <c r="OTD2" s="763"/>
      <c r="OTE2" s="763"/>
      <c r="OTF2" s="763"/>
      <c r="OTG2" s="763"/>
      <c r="OTH2" s="763"/>
      <c r="OTI2" s="763"/>
      <c r="OTJ2" s="763"/>
      <c r="OTK2" s="763"/>
      <c r="OTL2" s="763"/>
      <c r="OTM2" s="763"/>
      <c r="OTN2" s="763"/>
      <c r="OTO2" s="763"/>
      <c r="OTP2" s="763"/>
      <c r="OTQ2" s="763"/>
      <c r="OTR2" s="763"/>
      <c r="OTS2" s="763"/>
      <c r="OTT2" s="763"/>
      <c r="OTU2" s="763"/>
      <c r="OTV2" s="763"/>
      <c r="OTW2" s="763"/>
      <c r="OTX2" s="763"/>
      <c r="OTY2" s="763"/>
      <c r="OTZ2" s="763"/>
      <c r="OUA2" s="763"/>
      <c r="OUB2" s="763"/>
      <c r="OUC2" s="763"/>
      <c r="OUD2" s="763"/>
      <c r="OUE2" s="763"/>
      <c r="OUF2" s="763"/>
      <c r="OUG2" s="763"/>
      <c r="OUH2" s="763"/>
      <c r="OUI2" s="763"/>
      <c r="OUJ2" s="763"/>
      <c r="OUK2" s="763"/>
      <c r="OUL2" s="763"/>
      <c r="OUM2" s="763"/>
      <c r="OUN2" s="763"/>
      <c r="OUO2" s="763"/>
      <c r="OUP2" s="763"/>
      <c r="OUQ2" s="763"/>
      <c r="OUR2" s="763"/>
      <c r="OUS2" s="763"/>
      <c r="OUT2" s="763"/>
      <c r="OUU2" s="763"/>
      <c r="OUV2" s="763"/>
      <c r="OUW2" s="763"/>
      <c r="OUX2" s="763"/>
      <c r="OUY2" s="763"/>
      <c r="OUZ2" s="763"/>
      <c r="OVA2" s="763"/>
      <c r="OVB2" s="763"/>
      <c r="OVC2" s="763"/>
      <c r="OVD2" s="763"/>
      <c r="OVE2" s="763"/>
      <c r="OVF2" s="763"/>
      <c r="OVG2" s="763"/>
      <c r="OVH2" s="763"/>
      <c r="OVI2" s="763"/>
      <c r="OVJ2" s="763"/>
      <c r="OVK2" s="763"/>
      <c r="OVL2" s="763"/>
      <c r="OVM2" s="763"/>
      <c r="OVN2" s="763"/>
      <c r="OVO2" s="763"/>
      <c r="OVP2" s="763"/>
      <c r="OVQ2" s="763"/>
      <c r="OVR2" s="763"/>
      <c r="OVS2" s="763"/>
      <c r="OVT2" s="763"/>
      <c r="OVU2" s="763"/>
      <c r="OVV2" s="763"/>
      <c r="OVW2" s="763"/>
      <c r="OVX2" s="763"/>
      <c r="OVY2" s="763"/>
      <c r="OVZ2" s="763"/>
      <c r="OWA2" s="763"/>
      <c r="OWB2" s="763"/>
      <c r="OWC2" s="763"/>
      <c r="OWD2" s="763"/>
      <c r="OWE2" s="763"/>
      <c r="OWF2" s="763"/>
      <c r="OWG2" s="763"/>
      <c r="OWH2" s="763"/>
      <c r="OWI2" s="763"/>
      <c r="OWJ2" s="763"/>
      <c r="OWK2" s="763"/>
      <c r="OWL2" s="763"/>
      <c r="OWM2" s="763"/>
      <c r="OWN2" s="763"/>
      <c r="OWO2" s="763"/>
      <c r="OWP2" s="763"/>
      <c r="OWQ2" s="763"/>
      <c r="OWR2" s="763"/>
      <c r="OWS2" s="763"/>
      <c r="OWT2" s="763"/>
      <c r="OWU2" s="763"/>
      <c r="OWV2" s="763"/>
      <c r="OWW2" s="763"/>
      <c r="OWX2" s="763"/>
      <c r="OWY2" s="763"/>
      <c r="OWZ2" s="763"/>
      <c r="OXA2" s="763"/>
      <c r="OXB2" s="763"/>
      <c r="OXC2" s="763"/>
      <c r="OXD2" s="763"/>
      <c r="OXE2" s="763"/>
      <c r="OXF2" s="763"/>
      <c r="OXG2" s="763"/>
      <c r="OXH2" s="763"/>
      <c r="OXI2" s="763"/>
      <c r="OXJ2" s="763"/>
      <c r="OXK2" s="763"/>
      <c r="OXL2" s="763"/>
      <c r="OXM2" s="763"/>
      <c r="OXN2" s="763"/>
      <c r="OXO2" s="763"/>
      <c r="OXP2" s="763"/>
      <c r="OXQ2" s="763"/>
      <c r="OXR2" s="763"/>
      <c r="OXS2" s="763"/>
      <c r="OXT2" s="763"/>
      <c r="OXU2" s="763"/>
      <c r="OXV2" s="763"/>
      <c r="OXW2" s="763"/>
      <c r="OXX2" s="763"/>
      <c r="OXY2" s="763"/>
      <c r="OXZ2" s="763"/>
      <c r="OYA2" s="763"/>
      <c r="OYB2" s="763"/>
      <c r="OYC2" s="763"/>
      <c r="OYD2" s="763"/>
      <c r="OYE2" s="763"/>
      <c r="OYF2" s="763"/>
      <c r="OYG2" s="763"/>
      <c r="OYH2" s="763"/>
      <c r="OYI2" s="763"/>
      <c r="OYJ2" s="763"/>
      <c r="OYK2" s="763"/>
      <c r="OYL2" s="763"/>
      <c r="OYM2" s="763"/>
      <c r="OYN2" s="763"/>
      <c r="OYO2" s="763"/>
      <c r="OYP2" s="763"/>
      <c r="OYQ2" s="763"/>
      <c r="OYR2" s="763"/>
      <c r="OYS2" s="763"/>
      <c r="OYT2" s="763"/>
      <c r="OYU2" s="763"/>
      <c r="OYV2" s="763"/>
      <c r="OYW2" s="763"/>
      <c r="OYX2" s="763"/>
      <c r="OYY2" s="763"/>
      <c r="OYZ2" s="763"/>
      <c r="OZA2" s="763"/>
      <c r="OZB2" s="763"/>
      <c r="OZC2" s="763"/>
      <c r="OZD2" s="763"/>
      <c r="OZE2" s="763"/>
      <c r="OZF2" s="763"/>
      <c r="OZG2" s="763"/>
      <c r="OZH2" s="763"/>
      <c r="OZI2" s="763"/>
      <c r="OZJ2" s="763"/>
      <c r="OZK2" s="763"/>
      <c r="OZL2" s="763"/>
      <c r="OZM2" s="763"/>
      <c r="OZN2" s="763"/>
      <c r="OZO2" s="763"/>
      <c r="OZP2" s="763"/>
      <c r="OZQ2" s="763"/>
      <c r="OZR2" s="763"/>
      <c r="OZS2" s="763"/>
      <c r="OZT2" s="763"/>
      <c r="OZU2" s="763"/>
      <c r="OZV2" s="763"/>
      <c r="OZW2" s="763"/>
      <c r="OZX2" s="763"/>
      <c r="OZY2" s="763"/>
      <c r="OZZ2" s="763"/>
      <c r="PAA2" s="763"/>
      <c r="PAB2" s="763"/>
      <c r="PAC2" s="763"/>
      <c r="PAD2" s="763"/>
      <c r="PAE2" s="763"/>
      <c r="PAF2" s="763"/>
      <c r="PAG2" s="763"/>
      <c r="PAH2" s="763"/>
      <c r="PAI2" s="763"/>
      <c r="PAJ2" s="763"/>
      <c r="PAK2" s="763"/>
      <c r="PAL2" s="763"/>
      <c r="PAM2" s="763"/>
      <c r="PAN2" s="763"/>
      <c r="PAO2" s="763"/>
      <c r="PAP2" s="763"/>
      <c r="PAQ2" s="763"/>
      <c r="PAR2" s="763"/>
      <c r="PAS2" s="763"/>
      <c r="PAT2" s="763"/>
      <c r="PAU2" s="763"/>
      <c r="PAV2" s="763"/>
      <c r="PAW2" s="763"/>
      <c r="PAX2" s="763"/>
      <c r="PAY2" s="763"/>
      <c r="PAZ2" s="763"/>
      <c r="PBA2" s="763"/>
      <c r="PBB2" s="763"/>
      <c r="PBC2" s="763"/>
      <c r="PBD2" s="763"/>
      <c r="PBE2" s="763"/>
      <c r="PBF2" s="763"/>
      <c r="PBG2" s="763"/>
      <c r="PBH2" s="763"/>
      <c r="PBI2" s="763"/>
      <c r="PBJ2" s="763"/>
      <c r="PBK2" s="763"/>
      <c r="PBL2" s="763"/>
      <c r="PBM2" s="763"/>
      <c r="PBN2" s="763"/>
      <c r="PBO2" s="763"/>
      <c r="PBP2" s="763"/>
      <c r="PBQ2" s="763"/>
      <c r="PBR2" s="763"/>
      <c r="PBS2" s="763"/>
      <c r="PBT2" s="763"/>
      <c r="PBU2" s="763"/>
      <c r="PBV2" s="763"/>
      <c r="PBW2" s="763"/>
      <c r="PBX2" s="763"/>
      <c r="PBY2" s="763"/>
      <c r="PBZ2" s="763"/>
      <c r="PCA2" s="763"/>
      <c r="PCB2" s="763"/>
      <c r="PCC2" s="763"/>
      <c r="PCD2" s="763"/>
      <c r="PCE2" s="763"/>
      <c r="PCF2" s="763"/>
      <c r="PCG2" s="763"/>
      <c r="PCH2" s="763"/>
      <c r="PCI2" s="763"/>
      <c r="PCJ2" s="763"/>
      <c r="PCK2" s="763"/>
      <c r="PCL2" s="763"/>
      <c r="PCM2" s="763"/>
      <c r="PCN2" s="763"/>
      <c r="PCO2" s="763"/>
      <c r="PCP2" s="763"/>
      <c r="PCQ2" s="763"/>
      <c r="PCR2" s="763"/>
      <c r="PCS2" s="763"/>
      <c r="PCT2" s="763"/>
      <c r="PCU2" s="763"/>
      <c r="PCV2" s="763"/>
      <c r="PCW2" s="763"/>
      <c r="PCX2" s="763"/>
      <c r="PCY2" s="763"/>
      <c r="PCZ2" s="763"/>
      <c r="PDA2" s="763"/>
      <c r="PDB2" s="763"/>
      <c r="PDC2" s="763"/>
      <c r="PDD2" s="763"/>
      <c r="PDE2" s="763"/>
      <c r="PDF2" s="763"/>
      <c r="PDG2" s="763"/>
      <c r="PDH2" s="763"/>
      <c r="PDI2" s="763"/>
      <c r="PDJ2" s="763"/>
      <c r="PDK2" s="763"/>
      <c r="PDL2" s="763"/>
      <c r="PDM2" s="763"/>
      <c r="PDN2" s="763"/>
      <c r="PDO2" s="763"/>
      <c r="PDP2" s="763"/>
      <c r="PDQ2" s="763"/>
      <c r="PDR2" s="763"/>
      <c r="PDS2" s="763"/>
      <c r="PDT2" s="763"/>
      <c r="PDU2" s="763"/>
      <c r="PDV2" s="763"/>
      <c r="PDW2" s="763"/>
      <c r="PDX2" s="763"/>
      <c r="PDY2" s="763"/>
      <c r="PDZ2" s="763"/>
      <c r="PEA2" s="763"/>
      <c r="PEB2" s="763"/>
      <c r="PEC2" s="763"/>
      <c r="PED2" s="763"/>
      <c r="PEE2" s="763"/>
      <c r="PEF2" s="763"/>
      <c r="PEG2" s="763"/>
      <c r="PEH2" s="763"/>
      <c r="PEI2" s="763"/>
      <c r="PEJ2" s="763"/>
      <c r="PEK2" s="763"/>
      <c r="PEL2" s="763"/>
      <c r="PEM2" s="763"/>
      <c r="PEN2" s="763"/>
      <c r="PEO2" s="763"/>
      <c r="PEP2" s="763"/>
      <c r="PEQ2" s="763"/>
      <c r="PER2" s="763"/>
      <c r="PES2" s="763"/>
      <c r="PET2" s="763"/>
      <c r="PEU2" s="763"/>
      <c r="PEV2" s="763"/>
      <c r="PEW2" s="763"/>
      <c r="PEX2" s="763"/>
      <c r="PEY2" s="763"/>
      <c r="PEZ2" s="763"/>
      <c r="PFA2" s="763"/>
      <c r="PFB2" s="763"/>
      <c r="PFC2" s="763"/>
      <c r="PFD2" s="763"/>
      <c r="PFE2" s="763"/>
      <c r="PFF2" s="763"/>
      <c r="PFG2" s="763"/>
      <c r="PFH2" s="763"/>
      <c r="PFI2" s="763"/>
      <c r="PFJ2" s="763"/>
      <c r="PFK2" s="763"/>
      <c r="PFL2" s="763"/>
      <c r="PFM2" s="763"/>
      <c r="PFN2" s="763"/>
      <c r="PFO2" s="763"/>
      <c r="PFP2" s="763"/>
      <c r="PFQ2" s="763"/>
      <c r="PFR2" s="763"/>
      <c r="PFS2" s="763"/>
      <c r="PFT2" s="763"/>
      <c r="PFU2" s="763"/>
      <c r="PFV2" s="763"/>
      <c r="PFW2" s="763"/>
      <c r="PFX2" s="763"/>
      <c r="PFY2" s="763"/>
      <c r="PFZ2" s="763"/>
      <c r="PGA2" s="763"/>
      <c r="PGB2" s="763"/>
      <c r="PGC2" s="763"/>
      <c r="PGD2" s="763"/>
      <c r="PGE2" s="763"/>
      <c r="PGF2" s="763"/>
      <c r="PGG2" s="763"/>
      <c r="PGH2" s="763"/>
      <c r="PGI2" s="763"/>
      <c r="PGJ2" s="763"/>
      <c r="PGK2" s="763"/>
      <c r="PGL2" s="763"/>
      <c r="PGM2" s="763"/>
      <c r="PGN2" s="763"/>
      <c r="PGO2" s="763"/>
      <c r="PGP2" s="763"/>
      <c r="PGQ2" s="763"/>
      <c r="PGR2" s="763"/>
      <c r="PGS2" s="763"/>
      <c r="PGT2" s="763"/>
      <c r="PGU2" s="763"/>
      <c r="PGV2" s="763"/>
      <c r="PGW2" s="763"/>
      <c r="PGX2" s="763"/>
      <c r="PGY2" s="763"/>
      <c r="PGZ2" s="763"/>
      <c r="PHA2" s="763"/>
      <c r="PHB2" s="763"/>
      <c r="PHC2" s="763"/>
      <c r="PHD2" s="763"/>
      <c r="PHE2" s="763"/>
      <c r="PHF2" s="763"/>
      <c r="PHG2" s="763"/>
      <c r="PHH2" s="763"/>
      <c r="PHI2" s="763"/>
      <c r="PHJ2" s="763"/>
      <c r="PHK2" s="763"/>
      <c r="PHL2" s="763"/>
      <c r="PHM2" s="763"/>
      <c r="PHN2" s="763"/>
      <c r="PHO2" s="763"/>
      <c r="PHP2" s="763"/>
      <c r="PHQ2" s="763"/>
      <c r="PHR2" s="763"/>
      <c r="PHS2" s="763"/>
      <c r="PHT2" s="763"/>
      <c r="PHU2" s="763"/>
      <c r="PHV2" s="763"/>
      <c r="PHW2" s="763"/>
      <c r="PHX2" s="763"/>
      <c r="PHY2" s="763"/>
      <c r="PHZ2" s="763"/>
      <c r="PIA2" s="763"/>
      <c r="PIB2" s="763"/>
      <c r="PIC2" s="763"/>
      <c r="PID2" s="763"/>
      <c r="PIE2" s="763"/>
      <c r="PIF2" s="763"/>
      <c r="PIG2" s="763"/>
      <c r="PIH2" s="763"/>
      <c r="PII2" s="763"/>
      <c r="PIJ2" s="763"/>
      <c r="PIK2" s="763"/>
      <c r="PIL2" s="763"/>
      <c r="PIM2" s="763"/>
      <c r="PIN2" s="763"/>
      <c r="PIO2" s="763"/>
      <c r="PIP2" s="763"/>
      <c r="PIQ2" s="763"/>
      <c r="PIR2" s="763"/>
      <c r="PIS2" s="763"/>
      <c r="PIT2" s="763"/>
      <c r="PIU2" s="763"/>
      <c r="PIV2" s="763"/>
      <c r="PIW2" s="763"/>
      <c r="PIX2" s="763"/>
      <c r="PIY2" s="763"/>
      <c r="PIZ2" s="763"/>
      <c r="PJA2" s="763"/>
      <c r="PJB2" s="763"/>
      <c r="PJC2" s="763"/>
      <c r="PJD2" s="763"/>
      <c r="PJE2" s="763"/>
      <c r="PJF2" s="763"/>
      <c r="PJG2" s="763"/>
      <c r="PJH2" s="763"/>
      <c r="PJI2" s="763"/>
      <c r="PJJ2" s="763"/>
      <c r="PJK2" s="763"/>
      <c r="PJL2" s="763"/>
      <c r="PJM2" s="763"/>
      <c r="PJN2" s="763"/>
      <c r="PJO2" s="763"/>
      <c r="PJP2" s="763"/>
      <c r="PJQ2" s="763"/>
      <c r="PJR2" s="763"/>
      <c r="PJS2" s="763"/>
      <c r="PJT2" s="763"/>
      <c r="PJU2" s="763"/>
      <c r="PJV2" s="763"/>
      <c r="PJW2" s="763"/>
      <c r="PJX2" s="763"/>
      <c r="PJY2" s="763"/>
      <c r="PJZ2" s="763"/>
      <c r="PKA2" s="763"/>
      <c r="PKB2" s="763"/>
      <c r="PKC2" s="763"/>
      <c r="PKD2" s="763"/>
      <c r="PKE2" s="763"/>
      <c r="PKF2" s="763"/>
      <c r="PKG2" s="763"/>
      <c r="PKH2" s="763"/>
      <c r="PKI2" s="763"/>
      <c r="PKJ2" s="763"/>
      <c r="PKK2" s="763"/>
      <c r="PKL2" s="763"/>
      <c r="PKM2" s="763"/>
      <c r="PKN2" s="763"/>
      <c r="PKO2" s="763"/>
      <c r="PKP2" s="763"/>
      <c r="PKQ2" s="763"/>
      <c r="PKR2" s="763"/>
      <c r="PKS2" s="763"/>
      <c r="PKT2" s="763"/>
      <c r="PKU2" s="763"/>
      <c r="PKV2" s="763"/>
      <c r="PKW2" s="763"/>
      <c r="PKX2" s="763"/>
      <c r="PKY2" s="763"/>
      <c r="PKZ2" s="763"/>
      <c r="PLA2" s="763"/>
      <c r="PLB2" s="763"/>
      <c r="PLC2" s="763"/>
      <c r="PLD2" s="763"/>
      <c r="PLE2" s="763"/>
      <c r="PLF2" s="763"/>
      <c r="PLG2" s="763"/>
      <c r="PLH2" s="763"/>
      <c r="PLI2" s="763"/>
      <c r="PLJ2" s="763"/>
      <c r="PLK2" s="763"/>
      <c r="PLL2" s="763"/>
      <c r="PLM2" s="763"/>
      <c r="PLN2" s="763"/>
      <c r="PLO2" s="763"/>
      <c r="PLP2" s="763"/>
      <c r="PLQ2" s="763"/>
      <c r="PLR2" s="763"/>
      <c r="PLS2" s="763"/>
      <c r="PLT2" s="763"/>
      <c r="PLU2" s="763"/>
      <c r="PLV2" s="763"/>
      <c r="PLW2" s="763"/>
      <c r="PLX2" s="763"/>
      <c r="PLY2" s="763"/>
      <c r="PLZ2" s="763"/>
      <c r="PMA2" s="763"/>
      <c r="PMB2" s="763"/>
      <c r="PMC2" s="763"/>
      <c r="PMD2" s="763"/>
      <c r="PME2" s="763"/>
      <c r="PMF2" s="763"/>
      <c r="PMG2" s="763"/>
      <c r="PMH2" s="763"/>
      <c r="PMI2" s="763"/>
      <c r="PMJ2" s="763"/>
      <c r="PMK2" s="763"/>
      <c r="PML2" s="763"/>
      <c r="PMM2" s="763"/>
      <c r="PMN2" s="763"/>
      <c r="PMO2" s="763"/>
      <c r="PMP2" s="763"/>
      <c r="PMQ2" s="763"/>
      <c r="PMR2" s="763"/>
      <c r="PMS2" s="763"/>
      <c r="PMT2" s="763"/>
      <c r="PMU2" s="763"/>
      <c r="PMV2" s="763"/>
      <c r="PMW2" s="763"/>
      <c r="PMX2" s="763"/>
      <c r="PMY2" s="763"/>
      <c r="PMZ2" s="763"/>
      <c r="PNA2" s="763"/>
      <c r="PNB2" s="763"/>
      <c r="PNC2" s="763"/>
      <c r="PND2" s="763"/>
      <c r="PNE2" s="763"/>
      <c r="PNF2" s="763"/>
      <c r="PNG2" s="763"/>
      <c r="PNH2" s="763"/>
      <c r="PNI2" s="763"/>
      <c r="PNJ2" s="763"/>
      <c r="PNK2" s="763"/>
      <c r="PNL2" s="763"/>
      <c r="PNM2" s="763"/>
      <c r="PNN2" s="763"/>
      <c r="PNO2" s="763"/>
      <c r="PNP2" s="763"/>
      <c r="PNQ2" s="763"/>
      <c r="PNR2" s="763"/>
      <c r="PNS2" s="763"/>
      <c r="PNT2" s="763"/>
      <c r="PNU2" s="763"/>
      <c r="PNV2" s="763"/>
      <c r="PNW2" s="763"/>
      <c r="PNX2" s="763"/>
      <c r="PNY2" s="763"/>
      <c r="PNZ2" s="763"/>
      <c r="POA2" s="763"/>
      <c r="POB2" s="763"/>
      <c r="POC2" s="763"/>
      <c r="POD2" s="763"/>
      <c r="POE2" s="763"/>
      <c r="POF2" s="763"/>
      <c r="POG2" s="763"/>
      <c r="POH2" s="763"/>
      <c r="POI2" s="763"/>
      <c r="POJ2" s="763"/>
      <c r="POK2" s="763"/>
      <c r="POL2" s="763"/>
      <c r="POM2" s="763"/>
      <c r="PON2" s="763"/>
      <c r="POO2" s="763"/>
      <c r="POP2" s="763"/>
      <c r="POQ2" s="763"/>
      <c r="POR2" s="763"/>
      <c r="POS2" s="763"/>
      <c r="POT2" s="763"/>
      <c r="POU2" s="763"/>
      <c r="POV2" s="763"/>
      <c r="POW2" s="763"/>
      <c r="POX2" s="763"/>
      <c r="POY2" s="763"/>
      <c r="POZ2" s="763"/>
      <c r="PPA2" s="763"/>
      <c r="PPB2" s="763"/>
      <c r="PPC2" s="763"/>
      <c r="PPD2" s="763"/>
      <c r="PPE2" s="763"/>
      <c r="PPF2" s="763"/>
      <c r="PPG2" s="763"/>
      <c r="PPH2" s="763"/>
      <c r="PPI2" s="763"/>
      <c r="PPJ2" s="763"/>
      <c r="PPK2" s="763"/>
      <c r="PPL2" s="763"/>
      <c r="PPM2" s="763"/>
      <c r="PPN2" s="763"/>
      <c r="PPO2" s="763"/>
      <c r="PPP2" s="763"/>
      <c r="PPQ2" s="763"/>
      <c r="PPR2" s="763"/>
      <c r="PPS2" s="763"/>
      <c r="PPT2" s="763"/>
      <c r="PPU2" s="763"/>
      <c r="PPV2" s="763"/>
      <c r="PPW2" s="763"/>
      <c r="PPX2" s="763"/>
      <c r="PPY2" s="763"/>
      <c r="PPZ2" s="763"/>
      <c r="PQA2" s="763"/>
      <c r="PQB2" s="763"/>
      <c r="PQC2" s="763"/>
      <c r="PQD2" s="763"/>
      <c r="PQE2" s="763"/>
      <c r="PQF2" s="763"/>
      <c r="PQG2" s="763"/>
      <c r="PQH2" s="763"/>
      <c r="PQI2" s="763"/>
      <c r="PQJ2" s="763"/>
      <c r="PQK2" s="763"/>
      <c r="PQL2" s="763"/>
      <c r="PQM2" s="763"/>
      <c r="PQN2" s="763"/>
      <c r="PQO2" s="763"/>
      <c r="PQP2" s="763"/>
      <c r="PQQ2" s="763"/>
      <c r="PQR2" s="763"/>
      <c r="PQS2" s="763"/>
      <c r="PQT2" s="763"/>
      <c r="PQU2" s="763"/>
      <c r="PQV2" s="763"/>
      <c r="PQW2" s="763"/>
      <c r="PQX2" s="763"/>
      <c r="PQY2" s="763"/>
      <c r="PQZ2" s="763"/>
      <c r="PRA2" s="763"/>
      <c r="PRB2" s="763"/>
      <c r="PRC2" s="763"/>
      <c r="PRD2" s="763"/>
      <c r="PRE2" s="763"/>
      <c r="PRF2" s="763"/>
      <c r="PRG2" s="763"/>
      <c r="PRH2" s="763"/>
      <c r="PRI2" s="763"/>
      <c r="PRJ2" s="763"/>
      <c r="PRK2" s="763"/>
      <c r="PRL2" s="763"/>
      <c r="PRM2" s="763"/>
      <c r="PRN2" s="763"/>
      <c r="PRO2" s="763"/>
      <c r="PRP2" s="763"/>
      <c r="PRQ2" s="763"/>
      <c r="PRR2" s="763"/>
      <c r="PRS2" s="763"/>
      <c r="PRT2" s="763"/>
      <c r="PRU2" s="763"/>
      <c r="PRV2" s="763"/>
      <c r="PRW2" s="763"/>
      <c r="PRX2" s="763"/>
      <c r="PRY2" s="763"/>
      <c r="PRZ2" s="763"/>
      <c r="PSA2" s="763"/>
      <c r="PSB2" s="763"/>
      <c r="PSC2" s="763"/>
      <c r="PSD2" s="763"/>
      <c r="PSE2" s="763"/>
      <c r="PSF2" s="763"/>
      <c r="PSG2" s="763"/>
      <c r="PSH2" s="763"/>
      <c r="PSI2" s="763"/>
      <c r="PSJ2" s="763"/>
      <c r="PSK2" s="763"/>
      <c r="PSL2" s="763"/>
      <c r="PSM2" s="763"/>
      <c r="PSN2" s="763"/>
      <c r="PSO2" s="763"/>
      <c r="PSP2" s="763"/>
      <c r="PSQ2" s="763"/>
      <c r="PSR2" s="763"/>
      <c r="PSS2" s="763"/>
      <c r="PST2" s="763"/>
      <c r="PSU2" s="763"/>
      <c r="PSV2" s="763"/>
      <c r="PSW2" s="763"/>
      <c r="PSX2" s="763"/>
      <c r="PSY2" s="763"/>
      <c r="PSZ2" s="763"/>
      <c r="PTA2" s="763"/>
      <c r="PTB2" s="763"/>
      <c r="PTC2" s="763"/>
      <c r="PTD2" s="763"/>
      <c r="PTE2" s="763"/>
      <c r="PTF2" s="763"/>
      <c r="PTG2" s="763"/>
      <c r="PTH2" s="763"/>
      <c r="PTI2" s="763"/>
      <c r="PTJ2" s="763"/>
      <c r="PTK2" s="763"/>
      <c r="PTL2" s="763"/>
      <c r="PTM2" s="763"/>
      <c r="PTN2" s="763"/>
      <c r="PTO2" s="763"/>
      <c r="PTP2" s="763"/>
      <c r="PTQ2" s="763"/>
      <c r="PTR2" s="763"/>
      <c r="PTS2" s="763"/>
      <c r="PTT2" s="763"/>
      <c r="PTU2" s="763"/>
      <c r="PTV2" s="763"/>
      <c r="PTW2" s="763"/>
      <c r="PTX2" s="763"/>
      <c r="PTY2" s="763"/>
      <c r="PTZ2" s="763"/>
      <c r="PUA2" s="763"/>
      <c r="PUB2" s="763"/>
      <c r="PUC2" s="763"/>
      <c r="PUD2" s="763"/>
      <c r="PUE2" s="763"/>
      <c r="PUF2" s="763"/>
      <c r="PUG2" s="763"/>
      <c r="PUH2" s="763"/>
      <c r="PUI2" s="763"/>
      <c r="PUJ2" s="763"/>
      <c r="PUK2" s="763"/>
      <c r="PUL2" s="763"/>
      <c r="PUM2" s="763"/>
      <c r="PUN2" s="763"/>
      <c r="PUO2" s="763"/>
      <c r="PUP2" s="763"/>
      <c r="PUQ2" s="763"/>
      <c r="PUR2" s="763"/>
      <c r="PUS2" s="763"/>
      <c r="PUT2" s="763"/>
      <c r="PUU2" s="763"/>
      <c r="PUV2" s="763"/>
      <c r="PUW2" s="763"/>
      <c r="PUX2" s="763"/>
      <c r="PUY2" s="763"/>
      <c r="PUZ2" s="763"/>
      <c r="PVA2" s="763"/>
      <c r="PVB2" s="763"/>
      <c r="PVC2" s="763"/>
      <c r="PVD2" s="763"/>
      <c r="PVE2" s="763"/>
      <c r="PVF2" s="763"/>
      <c r="PVG2" s="763"/>
      <c r="PVH2" s="763"/>
      <c r="PVI2" s="763"/>
      <c r="PVJ2" s="763"/>
      <c r="PVK2" s="763"/>
      <c r="PVL2" s="763"/>
      <c r="PVM2" s="763"/>
      <c r="PVN2" s="763"/>
      <c r="PVO2" s="763"/>
      <c r="PVP2" s="763"/>
      <c r="PVQ2" s="763"/>
      <c r="PVR2" s="763"/>
      <c r="PVS2" s="763"/>
      <c r="PVT2" s="763"/>
      <c r="PVU2" s="763"/>
      <c r="PVV2" s="763"/>
      <c r="PVW2" s="763"/>
      <c r="PVX2" s="763"/>
      <c r="PVY2" s="763"/>
      <c r="PVZ2" s="763"/>
      <c r="PWA2" s="763"/>
      <c r="PWB2" s="763"/>
      <c r="PWC2" s="763"/>
      <c r="PWD2" s="763"/>
      <c r="PWE2" s="763"/>
      <c r="PWF2" s="763"/>
      <c r="PWG2" s="763"/>
      <c r="PWH2" s="763"/>
      <c r="PWI2" s="763"/>
      <c r="PWJ2" s="763"/>
      <c r="PWK2" s="763"/>
      <c r="PWL2" s="763"/>
      <c r="PWM2" s="763"/>
      <c r="PWN2" s="763"/>
      <c r="PWO2" s="763"/>
      <c r="PWP2" s="763"/>
      <c r="PWQ2" s="763"/>
      <c r="PWR2" s="763"/>
      <c r="PWS2" s="763"/>
      <c r="PWT2" s="763"/>
      <c r="PWU2" s="763"/>
      <c r="PWV2" s="763"/>
      <c r="PWW2" s="763"/>
      <c r="PWX2" s="763"/>
      <c r="PWY2" s="763"/>
      <c r="PWZ2" s="763"/>
      <c r="PXA2" s="763"/>
      <c r="PXB2" s="763"/>
      <c r="PXC2" s="763"/>
      <c r="PXD2" s="763"/>
      <c r="PXE2" s="763"/>
      <c r="PXF2" s="763"/>
      <c r="PXG2" s="763"/>
      <c r="PXH2" s="763"/>
      <c r="PXI2" s="763"/>
      <c r="PXJ2" s="763"/>
      <c r="PXK2" s="763"/>
      <c r="PXL2" s="763"/>
      <c r="PXM2" s="763"/>
      <c r="PXN2" s="763"/>
      <c r="PXO2" s="763"/>
      <c r="PXP2" s="763"/>
      <c r="PXQ2" s="763"/>
      <c r="PXR2" s="763"/>
      <c r="PXS2" s="763"/>
      <c r="PXT2" s="763"/>
      <c r="PXU2" s="763"/>
      <c r="PXV2" s="763"/>
      <c r="PXW2" s="763"/>
      <c r="PXX2" s="763"/>
      <c r="PXY2" s="763"/>
      <c r="PXZ2" s="763"/>
      <c r="PYA2" s="763"/>
      <c r="PYB2" s="763"/>
      <c r="PYC2" s="763"/>
      <c r="PYD2" s="763"/>
      <c r="PYE2" s="763"/>
      <c r="PYF2" s="763"/>
      <c r="PYG2" s="763"/>
      <c r="PYH2" s="763"/>
      <c r="PYI2" s="763"/>
      <c r="PYJ2" s="763"/>
      <c r="PYK2" s="763"/>
      <c r="PYL2" s="763"/>
      <c r="PYM2" s="763"/>
      <c r="PYN2" s="763"/>
      <c r="PYO2" s="763"/>
      <c r="PYP2" s="763"/>
      <c r="PYQ2" s="763"/>
      <c r="PYR2" s="763"/>
      <c r="PYS2" s="763"/>
      <c r="PYT2" s="763"/>
      <c r="PYU2" s="763"/>
      <c r="PYV2" s="763"/>
      <c r="PYW2" s="763"/>
      <c r="PYX2" s="763"/>
      <c r="PYY2" s="763"/>
      <c r="PYZ2" s="763"/>
      <c r="PZA2" s="763"/>
      <c r="PZB2" s="763"/>
      <c r="PZC2" s="763"/>
      <c r="PZD2" s="763"/>
      <c r="PZE2" s="763"/>
      <c r="PZF2" s="763"/>
      <c r="PZG2" s="763"/>
      <c r="PZH2" s="763"/>
      <c r="PZI2" s="763"/>
      <c r="PZJ2" s="763"/>
      <c r="PZK2" s="763"/>
      <c r="PZL2" s="763"/>
      <c r="PZM2" s="763"/>
      <c r="PZN2" s="763"/>
      <c r="PZO2" s="763"/>
      <c r="PZP2" s="763"/>
      <c r="PZQ2" s="763"/>
      <c r="PZR2" s="763"/>
      <c r="PZS2" s="763"/>
      <c r="PZT2" s="763"/>
      <c r="PZU2" s="763"/>
      <c r="PZV2" s="763"/>
      <c r="PZW2" s="763"/>
      <c r="PZX2" s="763"/>
      <c r="PZY2" s="763"/>
      <c r="PZZ2" s="763"/>
      <c r="QAA2" s="763"/>
      <c r="QAB2" s="763"/>
      <c r="QAC2" s="763"/>
      <c r="QAD2" s="763"/>
      <c r="QAE2" s="763"/>
      <c r="QAF2" s="763"/>
      <c r="QAG2" s="763"/>
      <c r="QAH2" s="763"/>
      <c r="QAI2" s="763"/>
      <c r="QAJ2" s="763"/>
      <c r="QAK2" s="763"/>
      <c r="QAL2" s="763"/>
      <c r="QAM2" s="763"/>
      <c r="QAN2" s="763"/>
      <c r="QAO2" s="763"/>
      <c r="QAP2" s="763"/>
      <c r="QAQ2" s="763"/>
      <c r="QAR2" s="763"/>
      <c r="QAS2" s="763"/>
      <c r="QAT2" s="763"/>
      <c r="QAU2" s="763"/>
      <c r="QAV2" s="763"/>
      <c r="QAW2" s="763"/>
      <c r="QAX2" s="763"/>
      <c r="QAY2" s="763"/>
      <c r="QAZ2" s="763"/>
      <c r="QBA2" s="763"/>
      <c r="QBB2" s="763"/>
      <c r="QBC2" s="763"/>
      <c r="QBD2" s="763"/>
      <c r="QBE2" s="763"/>
      <c r="QBF2" s="763"/>
      <c r="QBG2" s="763"/>
      <c r="QBH2" s="763"/>
      <c r="QBI2" s="763"/>
      <c r="QBJ2" s="763"/>
      <c r="QBK2" s="763"/>
      <c r="QBL2" s="763"/>
      <c r="QBM2" s="763"/>
      <c r="QBN2" s="763"/>
      <c r="QBO2" s="763"/>
      <c r="QBP2" s="763"/>
      <c r="QBQ2" s="763"/>
      <c r="QBR2" s="763"/>
      <c r="QBS2" s="763"/>
      <c r="QBT2" s="763"/>
      <c r="QBU2" s="763"/>
      <c r="QBV2" s="763"/>
      <c r="QBW2" s="763"/>
      <c r="QBX2" s="763"/>
      <c r="QBY2" s="763"/>
      <c r="QBZ2" s="763"/>
      <c r="QCA2" s="763"/>
      <c r="QCB2" s="763"/>
      <c r="QCC2" s="763"/>
      <c r="QCD2" s="763"/>
      <c r="QCE2" s="763"/>
      <c r="QCF2" s="763"/>
      <c r="QCG2" s="763"/>
      <c r="QCH2" s="763"/>
      <c r="QCI2" s="763"/>
      <c r="QCJ2" s="763"/>
      <c r="QCK2" s="763"/>
      <c r="QCL2" s="763"/>
      <c r="QCM2" s="763"/>
      <c r="QCN2" s="763"/>
      <c r="QCO2" s="763"/>
      <c r="QCP2" s="763"/>
      <c r="QCQ2" s="763"/>
      <c r="QCR2" s="763"/>
      <c r="QCS2" s="763"/>
      <c r="QCT2" s="763"/>
      <c r="QCU2" s="763"/>
      <c r="QCV2" s="763"/>
      <c r="QCW2" s="763"/>
      <c r="QCX2" s="763"/>
      <c r="QCY2" s="763"/>
      <c r="QCZ2" s="763"/>
      <c r="QDA2" s="763"/>
      <c r="QDB2" s="763"/>
      <c r="QDC2" s="763"/>
      <c r="QDD2" s="763"/>
      <c r="QDE2" s="763"/>
      <c r="QDF2" s="763"/>
      <c r="QDG2" s="763"/>
      <c r="QDH2" s="763"/>
      <c r="QDI2" s="763"/>
      <c r="QDJ2" s="763"/>
      <c r="QDK2" s="763"/>
      <c r="QDL2" s="763"/>
      <c r="QDM2" s="763"/>
      <c r="QDN2" s="763"/>
      <c r="QDO2" s="763"/>
      <c r="QDP2" s="763"/>
      <c r="QDQ2" s="763"/>
      <c r="QDR2" s="763"/>
      <c r="QDS2" s="763"/>
      <c r="QDT2" s="763"/>
      <c r="QDU2" s="763"/>
      <c r="QDV2" s="763"/>
      <c r="QDW2" s="763"/>
      <c r="QDX2" s="763"/>
      <c r="QDY2" s="763"/>
      <c r="QDZ2" s="763"/>
      <c r="QEA2" s="763"/>
      <c r="QEB2" s="763"/>
      <c r="QEC2" s="763"/>
      <c r="QED2" s="763"/>
      <c r="QEE2" s="763"/>
      <c r="QEF2" s="763"/>
      <c r="QEG2" s="763"/>
      <c r="QEH2" s="763"/>
      <c r="QEI2" s="763"/>
      <c r="QEJ2" s="763"/>
      <c r="QEK2" s="763"/>
      <c r="QEL2" s="763"/>
      <c r="QEM2" s="763"/>
      <c r="QEN2" s="763"/>
      <c r="QEO2" s="763"/>
      <c r="QEP2" s="763"/>
      <c r="QEQ2" s="763"/>
      <c r="QER2" s="763"/>
      <c r="QES2" s="763"/>
      <c r="QET2" s="763"/>
      <c r="QEU2" s="763"/>
      <c r="QEV2" s="763"/>
      <c r="QEW2" s="763"/>
      <c r="QEX2" s="763"/>
      <c r="QEY2" s="763"/>
      <c r="QEZ2" s="763"/>
      <c r="QFA2" s="763"/>
      <c r="QFB2" s="763"/>
      <c r="QFC2" s="763"/>
      <c r="QFD2" s="763"/>
      <c r="QFE2" s="763"/>
      <c r="QFF2" s="763"/>
      <c r="QFG2" s="763"/>
      <c r="QFH2" s="763"/>
      <c r="QFI2" s="763"/>
      <c r="QFJ2" s="763"/>
      <c r="QFK2" s="763"/>
      <c r="QFL2" s="763"/>
      <c r="QFM2" s="763"/>
      <c r="QFN2" s="763"/>
      <c r="QFO2" s="763"/>
      <c r="QFP2" s="763"/>
      <c r="QFQ2" s="763"/>
      <c r="QFR2" s="763"/>
      <c r="QFS2" s="763"/>
      <c r="QFT2" s="763"/>
      <c r="QFU2" s="763"/>
      <c r="QFV2" s="763"/>
      <c r="QFW2" s="763"/>
      <c r="QFX2" s="763"/>
      <c r="QFY2" s="763"/>
      <c r="QFZ2" s="763"/>
      <c r="QGA2" s="763"/>
      <c r="QGB2" s="763"/>
      <c r="QGC2" s="763"/>
      <c r="QGD2" s="763"/>
      <c r="QGE2" s="763"/>
      <c r="QGF2" s="763"/>
      <c r="QGG2" s="763"/>
      <c r="QGH2" s="763"/>
      <c r="QGI2" s="763"/>
      <c r="QGJ2" s="763"/>
      <c r="QGK2" s="763"/>
      <c r="QGL2" s="763"/>
      <c r="QGM2" s="763"/>
      <c r="QGN2" s="763"/>
      <c r="QGO2" s="763"/>
      <c r="QGP2" s="763"/>
      <c r="QGQ2" s="763"/>
      <c r="QGR2" s="763"/>
      <c r="QGS2" s="763"/>
      <c r="QGT2" s="763"/>
      <c r="QGU2" s="763"/>
      <c r="QGV2" s="763"/>
      <c r="QGW2" s="763"/>
      <c r="QGX2" s="763"/>
      <c r="QGY2" s="763"/>
      <c r="QGZ2" s="763"/>
      <c r="QHA2" s="763"/>
      <c r="QHB2" s="763"/>
      <c r="QHC2" s="763"/>
      <c r="QHD2" s="763"/>
      <c r="QHE2" s="763"/>
      <c r="QHF2" s="763"/>
      <c r="QHG2" s="763"/>
      <c r="QHH2" s="763"/>
      <c r="QHI2" s="763"/>
      <c r="QHJ2" s="763"/>
      <c r="QHK2" s="763"/>
      <c r="QHL2" s="763"/>
      <c r="QHM2" s="763"/>
      <c r="QHN2" s="763"/>
      <c r="QHO2" s="763"/>
      <c r="QHP2" s="763"/>
      <c r="QHQ2" s="763"/>
      <c r="QHR2" s="763"/>
      <c r="QHS2" s="763"/>
      <c r="QHT2" s="763"/>
      <c r="QHU2" s="763"/>
      <c r="QHV2" s="763"/>
      <c r="QHW2" s="763"/>
      <c r="QHX2" s="763"/>
      <c r="QHY2" s="763"/>
      <c r="QHZ2" s="763"/>
      <c r="QIA2" s="763"/>
      <c r="QIB2" s="763"/>
      <c r="QIC2" s="763"/>
      <c r="QID2" s="763"/>
      <c r="QIE2" s="763"/>
      <c r="QIF2" s="763"/>
      <c r="QIG2" s="763"/>
      <c r="QIH2" s="763"/>
      <c r="QII2" s="763"/>
      <c r="QIJ2" s="763"/>
      <c r="QIK2" s="763"/>
      <c r="QIL2" s="763"/>
      <c r="QIM2" s="763"/>
      <c r="QIN2" s="763"/>
      <c r="QIO2" s="763"/>
      <c r="QIP2" s="763"/>
      <c r="QIQ2" s="763"/>
      <c r="QIR2" s="763"/>
      <c r="QIS2" s="763"/>
      <c r="QIT2" s="763"/>
      <c r="QIU2" s="763"/>
      <c r="QIV2" s="763"/>
      <c r="QIW2" s="763"/>
      <c r="QIX2" s="763"/>
      <c r="QIY2" s="763"/>
      <c r="QIZ2" s="763"/>
      <c r="QJA2" s="763"/>
      <c r="QJB2" s="763"/>
      <c r="QJC2" s="763"/>
      <c r="QJD2" s="763"/>
      <c r="QJE2" s="763"/>
      <c r="QJF2" s="763"/>
      <c r="QJG2" s="763"/>
      <c r="QJH2" s="763"/>
      <c r="QJI2" s="763"/>
      <c r="QJJ2" s="763"/>
      <c r="QJK2" s="763"/>
      <c r="QJL2" s="763"/>
      <c r="QJM2" s="763"/>
      <c r="QJN2" s="763"/>
      <c r="QJO2" s="763"/>
      <c r="QJP2" s="763"/>
      <c r="QJQ2" s="763"/>
      <c r="QJR2" s="763"/>
      <c r="QJS2" s="763"/>
      <c r="QJT2" s="763"/>
      <c r="QJU2" s="763"/>
      <c r="QJV2" s="763"/>
      <c r="QJW2" s="763"/>
      <c r="QJX2" s="763"/>
      <c r="QJY2" s="763"/>
      <c r="QJZ2" s="763"/>
      <c r="QKA2" s="763"/>
      <c r="QKB2" s="763"/>
      <c r="QKC2" s="763"/>
      <c r="QKD2" s="763"/>
      <c r="QKE2" s="763"/>
      <c r="QKF2" s="763"/>
      <c r="QKG2" s="763"/>
      <c r="QKH2" s="763"/>
      <c r="QKI2" s="763"/>
      <c r="QKJ2" s="763"/>
      <c r="QKK2" s="763"/>
      <c r="QKL2" s="763"/>
      <c r="QKM2" s="763"/>
      <c r="QKN2" s="763"/>
      <c r="QKO2" s="763"/>
      <c r="QKP2" s="763"/>
      <c r="QKQ2" s="763"/>
      <c r="QKR2" s="763"/>
      <c r="QKS2" s="763"/>
      <c r="QKT2" s="763"/>
      <c r="QKU2" s="763"/>
      <c r="QKV2" s="763"/>
      <c r="QKW2" s="763"/>
      <c r="QKX2" s="763"/>
      <c r="QKY2" s="763"/>
      <c r="QKZ2" s="763"/>
      <c r="QLA2" s="763"/>
      <c r="QLB2" s="763"/>
      <c r="QLC2" s="763"/>
      <c r="QLD2" s="763"/>
      <c r="QLE2" s="763"/>
      <c r="QLF2" s="763"/>
      <c r="QLG2" s="763"/>
      <c r="QLH2" s="763"/>
      <c r="QLI2" s="763"/>
      <c r="QLJ2" s="763"/>
      <c r="QLK2" s="763"/>
      <c r="QLL2" s="763"/>
      <c r="QLM2" s="763"/>
      <c r="QLN2" s="763"/>
      <c r="QLO2" s="763"/>
      <c r="QLP2" s="763"/>
      <c r="QLQ2" s="763"/>
      <c r="QLR2" s="763"/>
      <c r="QLS2" s="763"/>
      <c r="QLT2" s="763"/>
      <c r="QLU2" s="763"/>
      <c r="QLV2" s="763"/>
      <c r="QLW2" s="763"/>
      <c r="QLX2" s="763"/>
      <c r="QLY2" s="763"/>
      <c r="QLZ2" s="763"/>
      <c r="QMA2" s="763"/>
      <c r="QMB2" s="763"/>
      <c r="QMC2" s="763"/>
      <c r="QMD2" s="763"/>
      <c r="QME2" s="763"/>
      <c r="QMF2" s="763"/>
      <c r="QMG2" s="763"/>
      <c r="QMH2" s="763"/>
      <c r="QMI2" s="763"/>
      <c r="QMJ2" s="763"/>
      <c r="QMK2" s="763"/>
      <c r="QML2" s="763"/>
      <c r="QMM2" s="763"/>
      <c r="QMN2" s="763"/>
      <c r="QMO2" s="763"/>
      <c r="QMP2" s="763"/>
      <c r="QMQ2" s="763"/>
      <c r="QMR2" s="763"/>
      <c r="QMS2" s="763"/>
      <c r="QMT2" s="763"/>
      <c r="QMU2" s="763"/>
      <c r="QMV2" s="763"/>
      <c r="QMW2" s="763"/>
      <c r="QMX2" s="763"/>
      <c r="QMY2" s="763"/>
      <c r="QMZ2" s="763"/>
      <c r="QNA2" s="763"/>
      <c r="QNB2" s="763"/>
      <c r="QNC2" s="763"/>
      <c r="QND2" s="763"/>
      <c r="QNE2" s="763"/>
      <c r="QNF2" s="763"/>
      <c r="QNG2" s="763"/>
      <c r="QNH2" s="763"/>
      <c r="QNI2" s="763"/>
      <c r="QNJ2" s="763"/>
      <c r="QNK2" s="763"/>
      <c r="QNL2" s="763"/>
      <c r="QNM2" s="763"/>
      <c r="QNN2" s="763"/>
      <c r="QNO2" s="763"/>
      <c r="QNP2" s="763"/>
      <c r="QNQ2" s="763"/>
      <c r="QNR2" s="763"/>
      <c r="QNS2" s="763"/>
      <c r="QNT2" s="763"/>
      <c r="QNU2" s="763"/>
      <c r="QNV2" s="763"/>
      <c r="QNW2" s="763"/>
      <c r="QNX2" s="763"/>
      <c r="QNY2" s="763"/>
      <c r="QNZ2" s="763"/>
      <c r="QOA2" s="763"/>
      <c r="QOB2" s="763"/>
      <c r="QOC2" s="763"/>
      <c r="QOD2" s="763"/>
      <c r="QOE2" s="763"/>
      <c r="QOF2" s="763"/>
      <c r="QOG2" s="763"/>
      <c r="QOH2" s="763"/>
      <c r="QOI2" s="763"/>
      <c r="QOJ2" s="763"/>
      <c r="QOK2" s="763"/>
      <c r="QOL2" s="763"/>
      <c r="QOM2" s="763"/>
      <c r="QON2" s="763"/>
      <c r="QOO2" s="763"/>
      <c r="QOP2" s="763"/>
      <c r="QOQ2" s="763"/>
      <c r="QOR2" s="763"/>
      <c r="QOS2" s="763"/>
      <c r="QOT2" s="763"/>
      <c r="QOU2" s="763"/>
      <c r="QOV2" s="763"/>
      <c r="QOW2" s="763"/>
      <c r="QOX2" s="763"/>
      <c r="QOY2" s="763"/>
      <c r="QOZ2" s="763"/>
      <c r="QPA2" s="763"/>
      <c r="QPB2" s="763"/>
      <c r="QPC2" s="763"/>
      <c r="QPD2" s="763"/>
      <c r="QPE2" s="763"/>
      <c r="QPF2" s="763"/>
      <c r="QPG2" s="763"/>
      <c r="QPH2" s="763"/>
      <c r="QPI2" s="763"/>
      <c r="QPJ2" s="763"/>
      <c r="QPK2" s="763"/>
      <c r="QPL2" s="763"/>
      <c r="QPM2" s="763"/>
      <c r="QPN2" s="763"/>
      <c r="QPO2" s="763"/>
      <c r="QPP2" s="763"/>
      <c r="QPQ2" s="763"/>
      <c r="QPR2" s="763"/>
      <c r="QPS2" s="763"/>
      <c r="QPT2" s="763"/>
      <c r="QPU2" s="763"/>
      <c r="QPV2" s="763"/>
      <c r="QPW2" s="763"/>
      <c r="QPX2" s="763"/>
      <c r="QPY2" s="763"/>
      <c r="QPZ2" s="763"/>
      <c r="QQA2" s="763"/>
      <c r="QQB2" s="763"/>
      <c r="QQC2" s="763"/>
      <c r="QQD2" s="763"/>
      <c r="QQE2" s="763"/>
      <c r="QQF2" s="763"/>
      <c r="QQG2" s="763"/>
      <c r="QQH2" s="763"/>
      <c r="QQI2" s="763"/>
      <c r="QQJ2" s="763"/>
      <c r="QQK2" s="763"/>
      <c r="QQL2" s="763"/>
      <c r="QQM2" s="763"/>
      <c r="QQN2" s="763"/>
      <c r="QQO2" s="763"/>
      <c r="QQP2" s="763"/>
      <c r="QQQ2" s="763"/>
      <c r="QQR2" s="763"/>
      <c r="QQS2" s="763"/>
      <c r="QQT2" s="763"/>
      <c r="QQU2" s="763"/>
      <c r="QQV2" s="763"/>
      <c r="QQW2" s="763"/>
      <c r="QQX2" s="763"/>
      <c r="QQY2" s="763"/>
      <c r="QQZ2" s="763"/>
      <c r="QRA2" s="763"/>
      <c r="QRB2" s="763"/>
      <c r="QRC2" s="763"/>
      <c r="QRD2" s="763"/>
      <c r="QRE2" s="763"/>
      <c r="QRF2" s="763"/>
      <c r="QRG2" s="763"/>
      <c r="QRH2" s="763"/>
      <c r="QRI2" s="763"/>
      <c r="QRJ2" s="763"/>
      <c r="QRK2" s="763"/>
      <c r="QRL2" s="763"/>
      <c r="QRM2" s="763"/>
      <c r="QRN2" s="763"/>
      <c r="QRO2" s="763"/>
      <c r="QRP2" s="763"/>
      <c r="QRQ2" s="763"/>
      <c r="QRR2" s="763"/>
      <c r="QRS2" s="763"/>
      <c r="QRT2" s="763"/>
      <c r="QRU2" s="763"/>
      <c r="QRV2" s="763"/>
      <c r="QRW2" s="763"/>
      <c r="QRX2" s="763"/>
      <c r="QRY2" s="763"/>
      <c r="QRZ2" s="763"/>
      <c r="QSA2" s="763"/>
      <c r="QSB2" s="763"/>
      <c r="QSC2" s="763"/>
      <c r="QSD2" s="763"/>
      <c r="QSE2" s="763"/>
      <c r="QSF2" s="763"/>
      <c r="QSG2" s="763"/>
      <c r="QSH2" s="763"/>
      <c r="QSI2" s="763"/>
      <c r="QSJ2" s="763"/>
      <c r="QSK2" s="763"/>
      <c r="QSL2" s="763"/>
      <c r="QSM2" s="763"/>
      <c r="QSN2" s="763"/>
      <c r="QSO2" s="763"/>
      <c r="QSP2" s="763"/>
      <c r="QSQ2" s="763"/>
      <c r="QSR2" s="763"/>
      <c r="QSS2" s="763"/>
      <c r="QST2" s="763"/>
      <c r="QSU2" s="763"/>
      <c r="QSV2" s="763"/>
      <c r="QSW2" s="763"/>
      <c r="QSX2" s="763"/>
      <c r="QSY2" s="763"/>
      <c r="QSZ2" s="763"/>
      <c r="QTA2" s="763"/>
      <c r="QTB2" s="763"/>
      <c r="QTC2" s="763"/>
      <c r="QTD2" s="763"/>
      <c r="QTE2" s="763"/>
      <c r="QTF2" s="763"/>
      <c r="QTG2" s="763"/>
      <c r="QTH2" s="763"/>
      <c r="QTI2" s="763"/>
      <c r="QTJ2" s="763"/>
      <c r="QTK2" s="763"/>
      <c r="QTL2" s="763"/>
      <c r="QTM2" s="763"/>
      <c r="QTN2" s="763"/>
      <c r="QTO2" s="763"/>
      <c r="QTP2" s="763"/>
      <c r="QTQ2" s="763"/>
      <c r="QTR2" s="763"/>
      <c r="QTS2" s="763"/>
      <c r="QTT2" s="763"/>
      <c r="QTU2" s="763"/>
      <c r="QTV2" s="763"/>
      <c r="QTW2" s="763"/>
      <c r="QTX2" s="763"/>
      <c r="QTY2" s="763"/>
      <c r="QTZ2" s="763"/>
      <c r="QUA2" s="763"/>
      <c r="QUB2" s="763"/>
      <c r="QUC2" s="763"/>
      <c r="QUD2" s="763"/>
      <c r="QUE2" s="763"/>
      <c r="QUF2" s="763"/>
      <c r="QUG2" s="763"/>
      <c r="QUH2" s="763"/>
      <c r="QUI2" s="763"/>
      <c r="QUJ2" s="763"/>
      <c r="QUK2" s="763"/>
      <c r="QUL2" s="763"/>
      <c r="QUM2" s="763"/>
      <c r="QUN2" s="763"/>
      <c r="QUO2" s="763"/>
      <c r="QUP2" s="763"/>
      <c r="QUQ2" s="763"/>
      <c r="QUR2" s="763"/>
      <c r="QUS2" s="763"/>
      <c r="QUT2" s="763"/>
      <c r="QUU2" s="763"/>
      <c r="QUV2" s="763"/>
      <c r="QUW2" s="763"/>
      <c r="QUX2" s="763"/>
      <c r="QUY2" s="763"/>
      <c r="QUZ2" s="763"/>
      <c r="QVA2" s="763"/>
      <c r="QVB2" s="763"/>
      <c r="QVC2" s="763"/>
      <c r="QVD2" s="763"/>
      <c r="QVE2" s="763"/>
      <c r="QVF2" s="763"/>
      <c r="QVG2" s="763"/>
      <c r="QVH2" s="763"/>
      <c r="QVI2" s="763"/>
      <c r="QVJ2" s="763"/>
      <c r="QVK2" s="763"/>
      <c r="QVL2" s="763"/>
      <c r="QVM2" s="763"/>
      <c r="QVN2" s="763"/>
      <c r="QVO2" s="763"/>
      <c r="QVP2" s="763"/>
      <c r="QVQ2" s="763"/>
      <c r="QVR2" s="763"/>
      <c r="QVS2" s="763"/>
      <c r="QVT2" s="763"/>
      <c r="QVU2" s="763"/>
      <c r="QVV2" s="763"/>
      <c r="QVW2" s="763"/>
      <c r="QVX2" s="763"/>
      <c r="QVY2" s="763"/>
      <c r="QVZ2" s="763"/>
      <c r="QWA2" s="763"/>
      <c r="QWB2" s="763"/>
      <c r="QWC2" s="763"/>
      <c r="QWD2" s="763"/>
      <c r="QWE2" s="763"/>
      <c r="QWF2" s="763"/>
      <c r="QWG2" s="763"/>
      <c r="QWH2" s="763"/>
      <c r="QWI2" s="763"/>
      <c r="QWJ2" s="763"/>
      <c r="QWK2" s="763"/>
      <c r="QWL2" s="763"/>
      <c r="QWM2" s="763"/>
      <c r="QWN2" s="763"/>
      <c r="QWO2" s="763"/>
      <c r="QWP2" s="763"/>
      <c r="QWQ2" s="763"/>
      <c r="QWR2" s="763"/>
      <c r="QWS2" s="763"/>
      <c r="QWT2" s="763"/>
      <c r="QWU2" s="763"/>
      <c r="QWV2" s="763"/>
      <c r="QWW2" s="763"/>
      <c r="QWX2" s="763"/>
      <c r="QWY2" s="763"/>
      <c r="QWZ2" s="763"/>
      <c r="QXA2" s="763"/>
      <c r="QXB2" s="763"/>
      <c r="QXC2" s="763"/>
      <c r="QXD2" s="763"/>
      <c r="QXE2" s="763"/>
      <c r="QXF2" s="763"/>
      <c r="QXG2" s="763"/>
      <c r="QXH2" s="763"/>
      <c r="QXI2" s="763"/>
      <c r="QXJ2" s="763"/>
      <c r="QXK2" s="763"/>
      <c r="QXL2" s="763"/>
      <c r="QXM2" s="763"/>
      <c r="QXN2" s="763"/>
      <c r="QXO2" s="763"/>
      <c r="QXP2" s="763"/>
      <c r="QXQ2" s="763"/>
      <c r="QXR2" s="763"/>
      <c r="QXS2" s="763"/>
      <c r="QXT2" s="763"/>
      <c r="QXU2" s="763"/>
      <c r="QXV2" s="763"/>
      <c r="QXW2" s="763"/>
      <c r="QXX2" s="763"/>
      <c r="QXY2" s="763"/>
      <c r="QXZ2" s="763"/>
      <c r="QYA2" s="763"/>
      <c r="QYB2" s="763"/>
      <c r="QYC2" s="763"/>
      <c r="QYD2" s="763"/>
      <c r="QYE2" s="763"/>
      <c r="QYF2" s="763"/>
      <c r="QYG2" s="763"/>
      <c r="QYH2" s="763"/>
      <c r="QYI2" s="763"/>
      <c r="QYJ2" s="763"/>
      <c r="QYK2" s="763"/>
      <c r="QYL2" s="763"/>
      <c r="QYM2" s="763"/>
      <c r="QYN2" s="763"/>
      <c r="QYO2" s="763"/>
      <c r="QYP2" s="763"/>
      <c r="QYQ2" s="763"/>
      <c r="QYR2" s="763"/>
      <c r="QYS2" s="763"/>
      <c r="QYT2" s="763"/>
      <c r="QYU2" s="763"/>
      <c r="QYV2" s="763"/>
      <c r="QYW2" s="763"/>
      <c r="QYX2" s="763"/>
      <c r="QYY2" s="763"/>
      <c r="QYZ2" s="763"/>
      <c r="QZA2" s="763"/>
      <c r="QZB2" s="763"/>
      <c r="QZC2" s="763"/>
      <c r="QZD2" s="763"/>
      <c r="QZE2" s="763"/>
      <c r="QZF2" s="763"/>
      <c r="QZG2" s="763"/>
      <c r="QZH2" s="763"/>
      <c r="QZI2" s="763"/>
      <c r="QZJ2" s="763"/>
      <c r="QZK2" s="763"/>
      <c r="QZL2" s="763"/>
      <c r="QZM2" s="763"/>
      <c r="QZN2" s="763"/>
      <c r="QZO2" s="763"/>
      <c r="QZP2" s="763"/>
      <c r="QZQ2" s="763"/>
      <c r="QZR2" s="763"/>
      <c r="QZS2" s="763"/>
      <c r="QZT2" s="763"/>
      <c r="QZU2" s="763"/>
      <c r="QZV2" s="763"/>
      <c r="QZW2" s="763"/>
      <c r="QZX2" s="763"/>
      <c r="QZY2" s="763"/>
      <c r="QZZ2" s="763"/>
      <c r="RAA2" s="763"/>
      <c r="RAB2" s="763"/>
      <c r="RAC2" s="763"/>
      <c r="RAD2" s="763"/>
      <c r="RAE2" s="763"/>
      <c r="RAF2" s="763"/>
      <c r="RAG2" s="763"/>
      <c r="RAH2" s="763"/>
      <c r="RAI2" s="763"/>
      <c r="RAJ2" s="763"/>
      <c r="RAK2" s="763"/>
      <c r="RAL2" s="763"/>
      <c r="RAM2" s="763"/>
      <c r="RAN2" s="763"/>
      <c r="RAO2" s="763"/>
      <c r="RAP2" s="763"/>
      <c r="RAQ2" s="763"/>
      <c r="RAR2" s="763"/>
      <c r="RAS2" s="763"/>
      <c r="RAT2" s="763"/>
      <c r="RAU2" s="763"/>
      <c r="RAV2" s="763"/>
      <c r="RAW2" s="763"/>
      <c r="RAX2" s="763"/>
      <c r="RAY2" s="763"/>
      <c r="RAZ2" s="763"/>
      <c r="RBA2" s="763"/>
      <c r="RBB2" s="763"/>
      <c r="RBC2" s="763"/>
      <c r="RBD2" s="763"/>
      <c r="RBE2" s="763"/>
      <c r="RBF2" s="763"/>
      <c r="RBG2" s="763"/>
      <c r="RBH2" s="763"/>
      <c r="RBI2" s="763"/>
      <c r="RBJ2" s="763"/>
      <c r="RBK2" s="763"/>
      <c r="RBL2" s="763"/>
      <c r="RBM2" s="763"/>
      <c r="RBN2" s="763"/>
      <c r="RBO2" s="763"/>
      <c r="RBP2" s="763"/>
      <c r="RBQ2" s="763"/>
      <c r="RBR2" s="763"/>
      <c r="RBS2" s="763"/>
      <c r="RBT2" s="763"/>
      <c r="RBU2" s="763"/>
      <c r="RBV2" s="763"/>
      <c r="RBW2" s="763"/>
      <c r="RBX2" s="763"/>
      <c r="RBY2" s="763"/>
      <c r="RBZ2" s="763"/>
      <c r="RCA2" s="763"/>
      <c r="RCB2" s="763"/>
      <c r="RCC2" s="763"/>
      <c r="RCD2" s="763"/>
      <c r="RCE2" s="763"/>
      <c r="RCF2" s="763"/>
      <c r="RCG2" s="763"/>
      <c r="RCH2" s="763"/>
      <c r="RCI2" s="763"/>
      <c r="RCJ2" s="763"/>
      <c r="RCK2" s="763"/>
      <c r="RCL2" s="763"/>
      <c r="RCM2" s="763"/>
      <c r="RCN2" s="763"/>
      <c r="RCO2" s="763"/>
      <c r="RCP2" s="763"/>
      <c r="RCQ2" s="763"/>
      <c r="RCR2" s="763"/>
      <c r="RCS2" s="763"/>
      <c r="RCT2" s="763"/>
      <c r="RCU2" s="763"/>
      <c r="RCV2" s="763"/>
      <c r="RCW2" s="763"/>
      <c r="RCX2" s="763"/>
      <c r="RCY2" s="763"/>
      <c r="RCZ2" s="763"/>
      <c r="RDA2" s="763"/>
      <c r="RDB2" s="763"/>
      <c r="RDC2" s="763"/>
      <c r="RDD2" s="763"/>
      <c r="RDE2" s="763"/>
      <c r="RDF2" s="763"/>
      <c r="RDG2" s="763"/>
      <c r="RDH2" s="763"/>
      <c r="RDI2" s="763"/>
      <c r="RDJ2" s="763"/>
      <c r="RDK2" s="763"/>
      <c r="RDL2" s="763"/>
      <c r="RDM2" s="763"/>
      <c r="RDN2" s="763"/>
      <c r="RDO2" s="763"/>
      <c r="RDP2" s="763"/>
      <c r="RDQ2" s="763"/>
      <c r="RDR2" s="763"/>
      <c r="RDS2" s="763"/>
      <c r="RDT2" s="763"/>
      <c r="RDU2" s="763"/>
      <c r="RDV2" s="763"/>
      <c r="RDW2" s="763"/>
      <c r="RDX2" s="763"/>
      <c r="RDY2" s="763"/>
      <c r="RDZ2" s="763"/>
      <c r="REA2" s="763"/>
      <c r="REB2" s="763"/>
      <c r="REC2" s="763"/>
      <c r="RED2" s="763"/>
      <c r="REE2" s="763"/>
      <c r="REF2" s="763"/>
      <c r="REG2" s="763"/>
      <c r="REH2" s="763"/>
      <c r="REI2" s="763"/>
      <c r="REJ2" s="763"/>
      <c r="REK2" s="763"/>
      <c r="REL2" s="763"/>
      <c r="REM2" s="763"/>
      <c r="REN2" s="763"/>
      <c r="REO2" s="763"/>
      <c r="REP2" s="763"/>
      <c r="REQ2" s="763"/>
      <c r="RER2" s="763"/>
      <c r="RES2" s="763"/>
      <c r="RET2" s="763"/>
      <c r="REU2" s="763"/>
      <c r="REV2" s="763"/>
      <c r="REW2" s="763"/>
      <c r="REX2" s="763"/>
      <c r="REY2" s="763"/>
      <c r="REZ2" s="763"/>
      <c r="RFA2" s="763"/>
      <c r="RFB2" s="763"/>
      <c r="RFC2" s="763"/>
      <c r="RFD2" s="763"/>
      <c r="RFE2" s="763"/>
      <c r="RFF2" s="763"/>
      <c r="RFG2" s="763"/>
      <c r="RFH2" s="763"/>
      <c r="RFI2" s="763"/>
      <c r="RFJ2" s="763"/>
      <c r="RFK2" s="763"/>
      <c r="RFL2" s="763"/>
      <c r="RFM2" s="763"/>
      <c r="RFN2" s="763"/>
      <c r="RFO2" s="763"/>
      <c r="RFP2" s="763"/>
      <c r="RFQ2" s="763"/>
      <c r="RFR2" s="763"/>
      <c r="RFS2" s="763"/>
      <c r="RFT2" s="763"/>
      <c r="RFU2" s="763"/>
      <c r="RFV2" s="763"/>
      <c r="RFW2" s="763"/>
      <c r="RFX2" s="763"/>
      <c r="RFY2" s="763"/>
      <c r="RFZ2" s="763"/>
      <c r="RGA2" s="763"/>
      <c r="RGB2" s="763"/>
      <c r="RGC2" s="763"/>
      <c r="RGD2" s="763"/>
      <c r="RGE2" s="763"/>
      <c r="RGF2" s="763"/>
      <c r="RGG2" s="763"/>
      <c r="RGH2" s="763"/>
      <c r="RGI2" s="763"/>
      <c r="RGJ2" s="763"/>
      <c r="RGK2" s="763"/>
      <c r="RGL2" s="763"/>
      <c r="RGM2" s="763"/>
      <c r="RGN2" s="763"/>
      <c r="RGO2" s="763"/>
      <c r="RGP2" s="763"/>
      <c r="RGQ2" s="763"/>
      <c r="RGR2" s="763"/>
      <c r="RGS2" s="763"/>
      <c r="RGT2" s="763"/>
      <c r="RGU2" s="763"/>
      <c r="RGV2" s="763"/>
      <c r="RGW2" s="763"/>
      <c r="RGX2" s="763"/>
      <c r="RGY2" s="763"/>
      <c r="RGZ2" s="763"/>
      <c r="RHA2" s="763"/>
      <c r="RHB2" s="763"/>
      <c r="RHC2" s="763"/>
      <c r="RHD2" s="763"/>
      <c r="RHE2" s="763"/>
      <c r="RHF2" s="763"/>
      <c r="RHG2" s="763"/>
      <c r="RHH2" s="763"/>
      <c r="RHI2" s="763"/>
      <c r="RHJ2" s="763"/>
      <c r="RHK2" s="763"/>
      <c r="RHL2" s="763"/>
      <c r="RHM2" s="763"/>
      <c r="RHN2" s="763"/>
      <c r="RHO2" s="763"/>
      <c r="RHP2" s="763"/>
      <c r="RHQ2" s="763"/>
      <c r="RHR2" s="763"/>
      <c r="RHS2" s="763"/>
      <c r="RHT2" s="763"/>
      <c r="RHU2" s="763"/>
      <c r="RHV2" s="763"/>
      <c r="RHW2" s="763"/>
      <c r="RHX2" s="763"/>
      <c r="RHY2" s="763"/>
      <c r="RHZ2" s="763"/>
      <c r="RIA2" s="763"/>
      <c r="RIB2" s="763"/>
      <c r="RIC2" s="763"/>
      <c r="RID2" s="763"/>
      <c r="RIE2" s="763"/>
      <c r="RIF2" s="763"/>
      <c r="RIG2" s="763"/>
      <c r="RIH2" s="763"/>
      <c r="RII2" s="763"/>
      <c r="RIJ2" s="763"/>
      <c r="RIK2" s="763"/>
      <c r="RIL2" s="763"/>
      <c r="RIM2" s="763"/>
      <c r="RIN2" s="763"/>
      <c r="RIO2" s="763"/>
      <c r="RIP2" s="763"/>
      <c r="RIQ2" s="763"/>
      <c r="RIR2" s="763"/>
      <c r="RIS2" s="763"/>
      <c r="RIT2" s="763"/>
      <c r="RIU2" s="763"/>
      <c r="RIV2" s="763"/>
      <c r="RIW2" s="763"/>
      <c r="RIX2" s="763"/>
      <c r="RIY2" s="763"/>
      <c r="RIZ2" s="763"/>
      <c r="RJA2" s="763"/>
      <c r="RJB2" s="763"/>
      <c r="RJC2" s="763"/>
      <c r="RJD2" s="763"/>
      <c r="RJE2" s="763"/>
      <c r="RJF2" s="763"/>
      <c r="RJG2" s="763"/>
      <c r="RJH2" s="763"/>
      <c r="RJI2" s="763"/>
      <c r="RJJ2" s="763"/>
      <c r="RJK2" s="763"/>
      <c r="RJL2" s="763"/>
      <c r="RJM2" s="763"/>
      <c r="RJN2" s="763"/>
      <c r="RJO2" s="763"/>
      <c r="RJP2" s="763"/>
      <c r="RJQ2" s="763"/>
      <c r="RJR2" s="763"/>
      <c r="RJS2" s="763"/>
      <c r="RJT2" s="763"/>
      <c r="RJU2" s="763"/>
      <c r="RJV2" s="763"/>
      <c r="RJW2" s="763"/>
      <c r="RJX2" s="763"/>
      <c r="RJY2" s="763"/>
      <c r="RJZ2" s="763"/>
      <c r="RKA2" s="763"/>
      <c r="RKB2" s="763"/>
      <c r="RKC2" s="763"/>
      <c r="RKD2" s="763"/>
      <c r="RKE2" s="763"/>
      <c r="RKF2" s="763"/>
      <c r="RKG2" s="763"/>
      <c r="RKH2" s="763"/>
      <c r="RKI2" s="763"/>
      <c r="RKJ2" s="763"/>
      <c r="RKK2" s="763"/>
      <c r="RKL2" s="763"/>
      <c r="RKM2" s="763"/>
      <c r="RKN2" s="763"/>
      <c r="RKO2" s="763"/>
      <c r="RKP2" s="763"/>
      <c r="RKQ2" s="763"/>
      <c r="RKR2" s="763"/>
      <c r="RKS2" s="763"/>
      <c r="RKT2" s="763"/>
      <c r="RKU2" s="763"/>
      <c r="RKV2" s="763"/>
      <c r="RKW2" s="763"/>
      <c r="RKX2" s="763"/>
      <c r="RKY2" s="763"/>
      <c r="RKZ2" s="763"/>
      <c r="RLA2" s="763"/>
      <c r="RLB2" s="763"/>
      <c r="RLC2" s="763"/>
      <c r="RLD2" s="763"/>
      <c r="RLE2" s="763"/>
      <c r="RLF2" s="763"/>
      <c r="RLG2" s="763"/>
      <c r="RLH2" s="763"/>
      <c r="RLI2" s="763"/>
      <c r="RLJ2" s="763"/>
      <c r="RLK2" s="763"/>
      <c r="RLL2" s="763"/>
      <c r="RLM2" s="763"/>
      <c r="RLN2" s="763"/>
      <c r="RLO2" s="763"/>
      <c r="RLP2" s="763"/>
      <c r="RLQ2" s="763"/>
      <c r="RLR2" s="763"/>
      <c r="RLS2" s="763"/>
      <c r="RLT2" s="763"/>
      <c r="RLU2" s="763"/>
      <c r="RLV2" s="763"/>
      <c r="RLW2" s="763"/>
      <c r="RLX2" s="763"/>
      <c r="RLY2" s="763"/>
      <c r="RLZ2" s="763"/>
      <c r="RMA2" s="763"/>
      <c r="RMB2" s="763"/>
      <c r="RMC2" s="763"/>
      <c r="RMD2" s="763"/>
      <c r="RME2" s="763"/>
      <c r="RMF2" s="763"/>
      <c r="RMG2" s="763"/>
      <c r="RMH2" s="763"/>
      <c r="RMI2" s="763"/>
      <c r="RMJ2" s="763"/>
      <c r="RMK2" s="763"/>
      <c r="RML2" s="763"/>
      <c r="RMM2" s="763"/>
      <c r="RMN2" s="763"/>
      <c r="RMO2" s="763"/>
      <c r="RMP2" s="763"/>
      <c r="RMQ2" s="763"/>
      <c r="RMR2" s="763"/>
      <c r="RMS2" s="763"/>
      <c r="RMT2" s="763"/>
      <c r="RMU2" s="763"/>
      <c r="RMV2" s="763"/>
      <c r="RMW2" s="763"/>
      <c r="RMX2" s="763"/>
      <c r="RMY2" s="763"/>
      <c r="RMZ2" s="763"/>
      <c r="RNA2" s="763"/>
      <c r="RNB2" s="763"/>
      <c r="RNC2" s="763"/>
      <c r="RND2" s="763"/>
      <c r="RNE2" s="763"/>
      <c r="RNF2" s="763"/>
      <c r="RNG2" s="763"/>
      <c r="RNH2" s="763"/>
      <c r="RNI2" s="763"/>
      <c r="RNJ2" s="763"/>
      <c r="RNK2" s="763"/>
      <c r="RNL2" s="763"/>
      <c r="RNM2" s="763"/>
      <c r="RNN2" s="763"/>
      <c r="RNO2" s="763"/>
      <c r="RNP2" s="763"/>
      <c r="RNQ2" s="763"/>
      <c r="RNR2" s="763"/>
      <c r="RNS2" s="763"/>
      <c r="RNT2" s="763"/>
      <c r="RNU2" s="763"/>
      <c r="RNV2" s="763"/>
      <c r="RNW2" s="763"/>
      <c r="RNX2" s="763"/>
      <c r="RNY2" s="763"/>
      <c r="RNZ2" s="763"/>
      <c r="ROA2" s="763"/>
      <c r="ROB2" s="763"/>
      <c r="ROC2" s="763"/>
      <c r="ROD2" s="763"/>
      <c r="ROE2" s="763"/>
      <c r="ROF2" s="763"/>
      <c r="ROG2" s="763"/>
      <c r="ROH2" s="763"/>
      <c r="ROI2" s="763"/>
      <c r="ROJ2" s="763"/>
      <c r="ROK2" s="763"/>
      <c r="ROL2" s="763"/>
      <c r="ROM2" s="763"/>
      <c r="RON2" s="763"/>
      <c r="ROO2" s="763"/>
      <c r="ROP2" s="763"/>
      <c r="ROQ2" s="763"/>
      <c r="ROR2" s="763"/>
      <c r="ROS2" s="763"/>
      <c r="ROT2" s="763"/>
      <c r="ROU2" s="763"/>
      <c r="ROV2" s="763"/>
      <c r="ROW2" s="763"/>
      <c r="ROX2" s="763"/>
      <c r="ROY2" s="763"/>
      <c r="ROZ2" s="763"/>
      <c r="RPA2" s="763"/>
      <c r="RPB2" s="763"/>
      <c r="RPC2" s="763"/>
      <c r="RPD2" s="763"/>
      <c r="RPE2" s="763"/>
      <c r="RPF2" s="763"/>
      <c r="RPG2" s="763"/>
      <c r="RPH2" s="763"/>
      <c r="RPI2" s="763"/>
      <c r="RPJ2" s="763"/>
      <c r="RPK2" s="763"/>
      <c r="RPL2" s="763"/>
      <c r="RPM2" s="763"/>
      <c r="RPN2" s="763"/>
      <c r="RPO2" s="763"/>
      <c r="RPP2" s="763"/>
      <c r="RPQ2" s="763"/>
      <c r="RPR2" s="763"/>
      <c r="RPS2" s="763"/>
      <c r="RPT2" s="763"/>
      <c r="RPU2" s="763"/>
      <c r="RPV2" s="763"/>
      <c r="RPW2" s="763"/>
      <c r="RPX2" s="763"/>
      <c r="RPY2" s="763"/>
      <c r="RPZ2" s="763"/>
      <c r="RQA2" s="763"/>
      <c r="RQB2" s="763"/>
      <c r="RQC2" s="763"/>
      <c r="RQD2" s="763"/>
      <c r="RQE2" s="763"/>
      <c r="RQF2" s="763"/>
      <c r="RQG2" s="763"/>
      <c r="RQH2" s="763"/>
      <c r="RQI2" s="763"/>
      <c r="RQJ2" s="763"/>
      <c r="RQK2" s="763"/>
      <c r="RQL2" s="763"/>
      <c r="RQM2" s="763"/>
      <c r="RQN2" s="763"/>
      <c r="RQO2" s="763"/>
      <c r="RQP2" s="763"/>
      <c r="RQQ2" s="763"/>
      <c r="RQR2" s="763"/>
      <c r="RQS2" s="763"/>
      <c r="RQT2" s="763"/>
      <c r="RQU2" s="763"/>
      <c r="RQV2" s="763"/>
      <c r="RQW2" s="763"/>
      <c r="RQX2" s="763"/>
      <c r="RQY2" s="763"/>
      <c r="RQZ2" s="763"/>
      <c r="RRA2" s="763"/>
      <c r="RRB2" s="763"/>
      <c r="RRC2" s="763"/>
      <c r="RRD2" s="763"/>
      <c r="RRE2" s="763"/>
      <c r="RRF2" s="763"/>
      <c r="RRG2" s="763"/>
      <c r="RRH2" s="763"/>
      <c r="RRI2" s="763"/>
      <c r="RRJ2" s="763"/>
      <c r="RRK2" s="763"/>
      <c r="RRL2" s="763"/>
      <c r="RRM2" s="763"/>
      <c r="RRN2" s="763"/>
      <c r="RRO2" s="763"/>
      <c r="RRP2" s="763"/>
      <c r="RRQ2" s="763"/>
      <c r="RRR2" s="763"/>
      <c r="RRS2" s="763"/>
      <c r="RRT2" s="763"/>
      <c r="RRU2" s="763"/>
      <c r="RRV2" s="763"/>
      <c r="RRW2" s="763"/>
      <c r="RRX2" s="763"/>
      <c r="RRY2" s="763"/>
      <c r="RRZ2" s="763"/>
      <c r="RSA2" s="763"/>
      <c r="RSB2" s="763"/>
      <c r="RSC2" s="763"/>
      <c r="RSD2" s="763"/>
      <c r="RSE2" s="763"/>
      <c r="RSF2" s="763"/>
      <c r="RSG2" s="763"/>
      <c r="RSH2" s="763"/>
      <c r="RSI2" s="763"/>
      <c r="RSJ2" s="763"/>
      <c r="RSK2" s="763"/>
      <c r="RSL2" s="763"/>
      <c r="RSM2" s="763"/>
      <c r="RSN2" s="763"/>
      <c r="RSO2" s="763"/>
      <c r="RSP2" s="763"/>
      <c r="RSQ2" s="763"/>
      <c r="RSR2" s="763"/>
      <c r="RSS2" s="763"/>
      <c r="RST2" s="763"/>
      <c r="RSU2" s="763"/>
      <c r="RSV2" s="763"/>
      <c r="RSW2" s="763"/>
      <c r="RSX2" s="763"/>
      <c r="RSY2" s="763"/>
      <c r="RSZ2" s="763"/>
      <c r="RTA2" s="763"/>
      <c r="RTB2" s="763"/>
      <c r="RTC2" s="763"/>
      <c r="RTD2" s="763"/>
      <c r="RTE2" s="763"/>
      <c r="RTF2" s="763"/>
      <c r="RTG2" s="763"/>
      <c r="RTH2" s="763"/>
      <c r="RTI2" s="763"/>
      <c r="RTJ2" s="763"/>
      <c r="RTK2" s="763"/>
      <c r="RTL2" s="763"/>
      <c r="RTM2" s="763"/>
      <c r="RTN2" s="763"/>
      <c r="RTO2" s="763"/>
      <c r="RTP2" s="763"/>
      <c r="RTQ2" s="763"/>
      <c r="RTR2" s="763"/>
      <c r="RTS2" s="763"/>
      <c r="RTT2" s="763"/>
      <c r="RTU2" s="763"/>
      <c r="RTV2" s="763"/>
      <c r="RTW2" s="763"/>
      <c r="RTX2" s="763"/>
      <c r="RTY2" s="763"/>
      <c r="RTZ2" s="763"/>
      <c r="RUA2" s="763"/>
      <c r="RUB2" s="763"/>
      <c r="RUC2" s="763"/>
      <c r="RUD2" s="763"/>
      <c r="RUE2" s="763"/>
      <c r="RUF2" s="763"/>
      <c r="RUG2" s="763"/>
      <c r="RUH2" s="763"/>
      <c r="RUI2" s="763"/>
      <c r="RUJ2" s="763"/>
      <c r="RUK2" s="763"/>
      <c r="RUL2" s="763"/>
      <c r="RUM2" s="763"/>
      <c r="RUN2" s="763"/>
      <c r="RUO2" s="763"/>
      <c r="RUP2" s="763"/>
      <c r="RUQ2" s="763"/>
      <c r="RUR2" s="763"/>
      <c r="RUS2" s="763"/>
      <c r="RUT2" s="763"/>
      <c r="RUU2" s="763"/>
      <c r="RUV2" s="763"/>
      <c r="RUW2" s="763"/>
      <c r="RUX2" s="763"/>
      <c r="RUY2" s="763"/>
      <c r="RUZ2" s="763"/>
      <c r="RVA2" s="763"/>
      <c r="RVB2" s="763"/>
      <c r="RVC2" s="763"/>
      <c r="RVD2" s="763"/>
      <c r="RVE2" s="763"/>
      <c r="RVF2" s="763"/>
      <c r="RVG2" s="763"/>
      <c r="RVH2" s="763"/>
      <c r="RVI2" s="763"/>
      <c r="RVJ2" s="763"/>
      <c r="RVK2" s="763"/>
      <c r="RVL2" s="763"/>
      <c r="RVM2" s="763"/>
      <c r="RVN2" s="763"/>
      <c r="RVO2" s="763"/>
      <c r="RVP2" s="763"/>
      <c r="RVQ2" s="763"/>
      <c r="RVR2" s="763"/>
      <c r="RVS2" s="763"/>
      <c r="RVT2" s="763"/>
      <c r="RVU2" s="763"/>
      <c r="RVV2" s="763"/>
      <c r="RVW2" s="763"/>
      <c r="RVX2" s="763"/>
      <c r="RVY2" s="763"/>
      <c r="RVZ2" s="763"/>
      <c r="RWA2" s="763"/>
      <c r="RWB2" s="763"/>
      <c r="RWC2" s="763"/>
      <c r="RWD2" s="763"/>
      <c r="RWE2" s="763"/>
      <c r="RWF2" s="763"/>
      <c r="RWG2" s="763"/>
      <c r="RWH2" s="763"/>
      <c r="RWI2" s="763"/>
      <c r="RWJ2" s="763"/>
      <c r="RWK2" s="763"/>
      <c r="RWL2" s="763"/>
      <c r="RWM2" s="763"/>
      <c r="RWN2" s="763"/>
      <c r="RWO2" s="763"/>
      <c r="RWP2" s="763"/>
      <c r="RWQ2" s="763"/>
      <c r="RWR2" s="763"/>
      <c r="RWS2" s="763"/>
      <c r="RWT2" s="763"/>
      <c r="RWU2" s="763"/>
      <c r="RWV2" s="763"/>
      <c r="RWW2" s="763"/>
      <c r="RWX2" s="763"/>
      <c r="RWY2" s="763"/>
      <c r="RWZ2" s="763"/>
      <c r="RXA2" s="763"/>
      <c r="RXB2" s="763"/>
      <c r="RXC2" s="763"/>
      <c r="RXD2" s="763"/>
      <c r="RXE2" s="763"/>
      <c r="RXF2" s="763"/>
      <c r="RXG2" s="763"/>
      <c r="RXH2" s="763"/>
      <c r="RXI2" s="763"/>
      <c r="RXJ2" s="763"/>
      <c r="RXK2" s="763"/>
      <c r="RXL2" s="763"/>
      <c r="RXM2" s="763"/>
      <c r="RXN2" s="763"/>
      <c r="RXO2" s="763"/>
      <c r="RXP2" s="763"/>
      <c r="RXQ2" s="763"/>
      <c r="RXR2" s="763"/>
      <c r="RXS2" s="763"/>
      <c r="RXT2" s="763"/>
      <c r="RXU2" s="763"/>
      <c r="RXV2" s="763"/>
      <c r="RXW2" s="763"/>
      <c r="RXX2" s="763"/>
      <c r="RXY2" s="763"/>
      <c r="RXZ2" s="763"/>
      <c r="RYA2" s="763"/>
      <c r="RYB2" s="763"/>
      <c r="RYC2" s="763"/>
      <c r="RYD2" s="763"/>
      <c r="RYE2" s="763"/>
      <c r="RYF2" s="763"/>
      <c r="RYG2" s="763"/>
      <c r="RYH2" s="763"/>
      <c r="RYI2" s="763"/>
      <c r="RYJ2" s="763"/>
      <c r="RYK2" s="763"/>
      <c r="RYL2" s="763"/>
      <c r="RYM2" s="763"/>
      <c r="RYN2" s="763"/>
      <c r="RYO2" s="763"/>
      <c r="RYP2" s="763"/>
      <c r="RYQ2" s="763"/>
      <c r="RYR2" s="763"/>
      <c r="RYS2" s="763"/>
      <c r="RYT2" s="763"/>
      <c r="RYU2" s="763"/>
      <c r="RYV2" s="763"/>
      <c r="RYW2" s="763"/>
      <c r="RYX2" s="763"/>
      <c r="RYY2" s="763"/>
      <c r="RYZ2" s="763"/>
      <c r="RZA2" s="763"/>
      <c r="RZB2" s="763"/>
      <c r="RZC2" s="763"/>
      <c r="RZD2" s="763"/>
      <c r="RZE2" s="763"/>
      <c r="RZF2" s="763"/>
      <c r="RZG2" s="763"/>
      <c r="RZH2" s="763"/>
      <c r="RZI2" s="763"/>
      <c r="RZJ2" s="763"/>
      <c r="RZK2" s="763"/>
      <c r="RZL2" s="763"/>
      <c r="RZM2" s="763"/>
      <c r="RZN2" s="763"/>
      <c r="RZO2" s="763"/>
      <c r="RZP2" s="763"/>
      <c r="RZQ2" s="763"/>
      <c r="RZR2" s="763"/>
      <c r="RZS2" s="763"/>
      <c r="RZT2" s="763"/>
      <c r="RZU2" s="763"/>
      <c r="RZV2" s="763"/>
      <c r="RZW2" s="763"/>
      <c r="RZX2" s="763"/>
      <c r="RZY2" s="763"/>
      <c r="RZZ2" s="763"/>
      <c r="SAA2" s="763"/>
      <c r="SAB2" s="763"/>
      <c r="SAC2" s="763"/>
      <c r="SAD2" s="763"/>
      <c r="SAE2" s="763"/>
      <c r="SAF2" s="763"/>
      <c r="SAG2" s="763"/>
      <c r="SAH2" s="763"/>
      <c r="SAI2" s="763"/>
      <c r="SAJ2" s="763"/>
      <c r="SAK2" s="763"/>
      <c r="SAL2" s="763"/>
      <c r="SAM2" s="763"/>
      <c r="SAN2" s="763"/>
      <c r="SAO2" s="763"/>
      <c r="SAP2" s="763"/>
      <c r="SAQ2" s="763"/>
      <c r="SAR2" s="763"/>
      <c r="SAS2" s="763"/>
      <c r="SAT2" s="763"/>
      <c r="SAU2" s="763"/>
      <c r="SAV2" s="763"/>
      <c r="SAW2" s="763"/>
      <c r="SAX2" s="763"/>
      <c r="SAY2" s="763"/>
      <c r="SAZ2" s="763"/>
      <c r="SBA2" s="763"/>
      <c r="SBB2" s="763"/>
      <c r="SBC2" s="763"/>
      <c r="SBD2" s="763"/>
      <c r="SBE2" s="763"/>
      <c r="SBF2" s="763"/>
      <c r="SBG2" s="763"/>
      <c r="SBH2" s="763"/>
      <c r="SBI2" s="763"/>
      <c r="SBJ2" s="763"/>
      <c r="SBK2" s="763"/>
      <c r="SBL2" s="763"/>
      <c r="SBM2" s="763"/>
      <c r="SBN2" s="763"/>
      <c r="SBO2" s="763"/>
      <c r="SBP2" s="763"/>
      <c r="SBQ2" s="763"/>
      <c r="SBR2" s="763"/>
      <c r="SBS2" s="763"/>
      <c r="SBT2" s="763"/>
      <c r="SBU2" s="763"/>
      <c r="SBV2" s="763"/>
      <c r="SBW2" s="763"/>
      <c r="SBX2" s="763"/>
      <c r="SBY2" s="763"/>
      <c r="SBZ2" s="763"/>
      <c r="SCA2" s="763"/>
      <c r="SCB2" s="763"/>
      <c r="SCC2" s="763"/>
      <c r="SCD2" s="763"/>
      <c r="SCE2" s="763"/>
      <c r="SCF2" s="763"/>
      <c r="SCG2" s="763"/>
      <c r="SCH2" s="763"/>
      <c r="SCI2" s="763"/>
      <c r="SCJ2" s="763"/>
      <c r="SCK2" s="763"/>
      <c r="SCL2" s="763"/>
      <c r="SCM2" s="763"/>
      <c r="SCN2" s="763"/>
      <c r="SCO2" s="763"/>
      <c r="SCP2" s="763"/>
      <c r="SCQ2" s="763"/>
      <c r="SCR2" s="763"/>
      <c r="SCS2" s="763"/>
      <c r="SCT2" s="763"/>
      <c r="SCU2" s="763"/>
      <c r="SCV2" s="763"/>
      <c r="SCW2" s="763"/>
      <c r="SCX2" s="763"/>
      <c r="SCY2" s="763"/>
      <c r="SCZ2" s="763"/>
      <c r="SDA2" s="763"/>
      <c r="SDB2" s="763"/>
      <c r="SDC2" s="763"/>
      <c r="SDD2" s="763"/>
      <c r="SDE2" s="763"/>
      <c r="SDF2" s="763"/>
      <c r="SDG2" s="763"/>
      <c r="SDH2" s="763"/>
      <c r="SDI2" s="763"/>
      <c r="SDJ2" s="763"/>
      <c r="SDK2" s="763"/>
      <c r="SDL2" s="763"/>
      <c r="SDM2" s="763"/>
      <c r="SDN2" s="763"/>
      <c r="SDO2" s="763"/>
      <c r="SDP2" s="763"/>
      <c r="SDQ2" s="763"/>
      <c r="SDR2" s="763"/>
      <c r="SDS2" s="763"/>
      <c r="SDT2" s="763"/>
      <c r="SDU2" s="763"/>
      <c r="SDV2" s="763"/>
      <c r="SDW2" s="763"/>
      <c r="SDX2" s="763"/>
      <c r="SDY2" s="763"/>
      <c r="SDZ2" s="763"/>
      <c r="SEA2" s="763"/>
      <c r="SEB2" s="763"/>
      <c r="SEC2" s="763"/>
      <c r="SED2" s="763"/>
      <c r="SEE2" s="763"/>
      <c r="SEF2" s="763"/>
      <c r="SEG2" s="763"/>
      <c r="SEH2" s="763"/>
      <c r="SEI2" s="763"/>
      <c r="SEJ2" s="763"/>
      <c r="SEK2" s="763"/>
      <c r="SEL2" s="763"/>
      <c r="SEM2" s="763"/>
      <c r="SEN2" s="763"/>
      <c r="SEO2" s="763"/>
      <c r="SEP2" s="763"/>
      <c r="SEQ2" s="763"/>
      <c r="SER2" s="763"/>
      <c r="SES2" s="763"/>
      <c r="SET2" s="763"/>
      <c r="SEU2" s="763"/>
      <c r="SEV2" s="763"/>
      <c r="SEW2" s="763"/>
      <c r="SEX2" s="763"/>
      <c r="SEY2" s="763"/>
      <c r="SEZ2" s="763"/>
      <c r="SFA2" s="763"/>
      <c r="SFB2" s="763"/>
      <c r="SFC2" s="763"/>
      <c r="SFD2" s="763"/>
      <c r="SFE2" s="763"/>
      <c r="SFF2" s="763"/>
      <c r="SFG2" s="763"/>
      <c r="SFH2" s="763"/>
      <c r="SFI2" s="763"/>
      <c r="SFJ2" s="763"/>
      <c r="SFK2" s="763"/>
      <c r="SFL2" s="763"/>
      <c r="SFM2" s="763"/>
      <c r="SFN2" s="763"/>
      <c r="SFO2" s="763"/>
      <c r="SFP2" s="763"/>
      <c r="SFQ2" s="763"/>
      <c r="SFR2" s="763"/>
      <c r="SFS2" s="763"/>
      <c r="SFT2" s="763"/>
      <c r="SFU2" s="763"/>
      <c r="SFV2" s="763"/>
      <c r="SFW2" s="763"/>
      <c r="SFX2" s="763"/>
      <c r="SFY2" s="763"/>
      <c r="SFZ2" s="763"/>
      <c r="SGA2" s="763"/>
      <c r="SGB2" s="763"/>
      <c r="SGC2" s="763"/>
      <c r="SGD2" s="763"/>
      <c r="SGE2" s="763"/>
      <c r="SGF2" s="763"/>
      <c r="SGG2" s="763"/>
      <c r="SGH2" s="763"/>
      <c r="SGI2" s="763"/>
      <c r="SGJ2" s="763"/>
      <c r="SGK2" s="763"/>
      <c r="SGL2" s="763"/>
      <c r="SGM2" s="763"/>
      <c r="SGN2" s="763"/>
      <c r="SGO2" s="763"/>
      <c r="SGP2" s="763"/>
      <c r="SGQ2" s="763"/>
      <c r="SGR2" s="763"/>
      <c r="SGS2" s="763"/>
      <c r="SGT2" s="763"/>
      <c r="SGU2" s="763"/>
      <c r="SGV2" s="763"/>
      <c r="SGW2" s="763"/>
      <c r="SGX2" s="763"/>
      <c r="SGY2" s="763"/>
      <c r="SGZ2" s="763"/>
      <c r="SHA2" s="763"/>
      <c r="SHB2" s="763"/>
      <c r="SHC2" s="763"/>
      <c r="SHD2" s="763"/>
      <c r="SHE2" s="763"/>
      <c r="SHF2" s="763"/>
      <c r="SHG2" s="763"/>
      <c r="SHH2" s="763"/>
      <c r="SHI2" s="763"/>
      <c r="SHJ2" s="763"/>
      <c r="SHK2" s="763"/>
      <c r="SHL2" s="763"/>
      <c r="SHM2" s="763"/>
      <c r="SHN2" s="763"/>
      <c r="SHO2" s="763"/>
      <c r="SHP2" s="763"/>
      <c r="SHQ2" s="763"/>
      <c r="SHR2" s="763"/>
      <c r="SHS2" s="763"/>
      <c r="SHT2" s="763"/>
      <c r="SHU2" s="763"/>
      <c r="SHV2" s="763"/>
      <c r="SHW2" s="763"/>
      <c r="SHX2" s="763"/>
      <c r="SHY2" s="763"/>
      <c r="SHZ2" s="763"/>
      <c r="SIA2" s="763"/>
      <c r="SIB2" s="763"/>
      <c r="SIC2" s="763"/>
      <c r="SID2" s="763"/>
      <c r="SIE2" s="763"/>
      <c r="SIF2" s="763"/>
      <c r="SIG2" s="763"/>
      <c r="SIH2" s="763"/>
      <c r="SII2" s="763"/>
      <c r="SIJ2" s="763"/>
      <c r="SIK2" s="763"/>
      <c r="SIL2" s="763"/>
      <c r="SIM2" s="763"/>
      <c r="SIN2" s="763"/>
      <c r="SIO2" s="763"/>
      <c r="SIP2" s="763"/>
      <c r="SIQ2" s="763"/>
      <c r="SIR2" s="763"/>
      <c r="SIS2" s="763"/>
      <c r="SIT2" s="763"/>
      <c r="SIU2" s="763"/>
      <c r="SIV2" s="763"/>
      <c r="SIW2" s="763"/>
      <c r="SIX2" s="763"/>
      <c r="SIY2" s="763"/>
      <c r="SIZ2" s="763"/>
      <c r="SJA2" s="763"/>
      <c r="SJB2" s="763"/>
      <c r="SJC2" s="763"/>
      <c r="SJD2" s="763"/>
      <c r="SJE2" s="763"/>
      <c r="SJF2" s="763"/>
      <c r="SJG2" s="763"/>
      <c r="SJH2" s="763"/>
      <c r="SJI2" s="763"/>
      <c r="SJJ2" s="763"/>
      <c r="SJK2" s="763"/>
      <c r="SJL2" s="763"/>
      <c r="SJM2" s="763"/>
      <c r="SJN2" s="763"/>
      <c r="SJO2" s="763"/>
      <c r="SJP2" s="763"/>
      <c r="SJQ2" s="763"/>
      <c r="SJR2" s="763"/>
      <c r="SJS2" s="763"/>
      <c r="SJT2" s="763"/>
      <c r="SJU2" s="763"/>
      <c r="SJV2" s="763"/>
      <c r="SJW2" s="763"/>
      <c r="SJX2" s="763"/>
      <c r="SJY2" s="763"/>
      <c r="SJZ2" s="763"/>
      <c r="SKA2" s="763"/>
      <c r="SKB2" s="763"/>
      <c r="SKC2" s="763"/>
      <c r="SKD2" s="763"/>
      <c r="SKE2" s="763"/>
      <c r="SKF2" s="763"/>
      <c r="SKG2" s="763"/>
      <c r="SKH2" s="763"/>
      <c r="SKI2" s="763"/>
      <c r="SKJ2" s="763"/>
      <c r="SKK2" s="763"/>
      <c r="SKL2" s="763"/>
      <c r="SKM2" s="763"/>
      <c r="SKN2" s="763"/>
      <c r="SKO2" s="763"/>
      <c r="SKP2" s="763"/>
      <c r="SKQ2" s="763"/>
      <c r="SKR2" s="763"/>
      <c r="SKS2" s="763"/>
      <c r="SKT2" s="763"/>
      <c r="SKU2" s="763"/>
      <c r="SKV2" s="763"/>
      <c r="SKW2" s="763"/>
      <c r="SKX2" s="763"/>
      <c r="SKY2" s="763"/>
      <c r="SKZ2" s="763"/>
      <c r="SLA2" s="763"/>
      <c r="SLB2" s="763"/>
      <c r="SLC2" s="763"/>
      <c r="SLD2" s="763"/>
      <c r="SLE2" s="763"/>
      <c r="SLF2" s="763"/>
      <c r="SLG2" s="763"/>
      <c r="SLH2" s="763"/>
      <c r="SLI2" s="763"/>
      <c r="SLJ2" s="763"/>
      <c r="SLK2" s="763"/>
      <c r="SLL2" s="763"/>
      <c r="SLM2" s="763"/>
      <c r="SLN2" s="763"/>
      <c r="SLO2" s="763"/>
      <c r="SLP2" s="763"/>
      <c r="SLQ2" s="763"/>
      <c r="SLR2" s="763"/>
      <c r="SLS2" s="763"/>
      <c r="SLT2" s="763"/>
      <c r="SLU2" s="763"/>
      <c r="SLV2" s="763"/>
      <c r="SLW2" s="763"/>
      <c r="SLX2" s="763"/>
      <c r="SLY2" s="763"/>
      <c r="SLZ2" s="763"/>
      <c r="SMA2" s="763"/>
      <c r="SMB2" s="763"/>
      <c r="SMC2" s="763"/>
      <c r="SMD2" s="763"/>
      <c r="SME2" s="763"/>
      <c r="SMF2" s="763"/>
      <c r="SMG2" s="763"/>
      <c r="SMH2" s="763"/>
      <c r="SMI2" s="763"/>
      <c r="SMJ2" s="763"/>
      <c r="SMK2" s="763"/>
      <c r="SML2" s="763"/>
      <c r="SMM2" s="763"/>
      <c r="SMN2" s="763"/>
      <c r="SMO2" s="763"/>
      <c r="SMP2" s="763"/>
      <c r="SMQ2" s="763"/>
      <c r="SMR2" s="763"/>
      <c r="SMS2" s="763"/>
      <c r="SMT2" s="763"/>
      <c r="SMU2" s="763"/>
      <c r="SMV2" s="763"/>
      <c r="SMW2" s="763"/>
      <c r="SMX2" s="763"/>
      <c r="SMY2" s="763"/>
      <c r="SMZ2" s="763"/>
      <c r="SNA2" s="763"/>
      <c r="SNB2" s="763"/>
      <c r="SNC2" s="763"/>
      <c r="SND2" s="763"/>
      <c r="SNE2" s="763"/>
      <c r="SNF2" s="763"/>
      <c r="SNG2" s="763"/>
      <c r="SNH2" s="763"/>
      <c r="SNI2" s="763"/>
      <c r="SNJ2" s="763"/>
      <c r="SNK2" s="763"/>
      <c r="SNL2" s="763"/>
      <c r="SNM2" s="763"/>
      <c r="SNN2" s="763"/>
      <c r="SNO2" s="763"/>
      <c r="SNP2" s="763"/>
      <c r="SNQ2" s="763"/>
      <c r="SNR2" s="763"/>
      <c r="SNS2" s="763"/>
      <c r="SNT2" s="763"/>
      <c r="SNU2" s="763"/>
      <c r="SNV2" s="763"/>
      <c r="SNW2" s="763"/>
      <c r="SNX2" s="763"/>
      <c r="SNY2" s="763"/>
      <c r="SNZ2" s="763"/>
      <c r="SOA2" s="763"/>
      <c r="SOB2" s="763"/>
      <c r="SOC2" s="763"/>
      <c r="SOD2" s="763"/>
      <c r="SOE2" s="763"/>
      <c r="SOF2" s="763"/>
      <c r="SOG2" s="763"/>
      <c r="SOH2" s="763"/>
      <c r="SOI2" s="763"/>
      <c r="SOJ2" s="763"/>
      <c r="SOK2" s="763"/>
      <c r="SOL2" s="763"/>
      <c r="SOM2" s="763"/>
      <c r="SON2" s="763"/>
      <c r="SOO2" s="763"/>
      <c r="SOP2" s="763"/>
      <c r="SOQ2" s="763"/>
      <c r="SOR2" s="763"/>
      <c r="SOS2" s="763"/>
      <c r="SOT2" s="763"/>
      <c r="SOU2" s="763"/>
      <c r="SOV2" s="763"/>
      <c r="SOW2" s="763"/>
      <c r="SOX2" s="763"/>
      <c r="SOY2" s="763"/>
      <c r="SOZ2" s="763"/>
      <c r="SPA2" s="763"/>
      <c r="SPB2" s="763"/>
      <c r="SPC2" s="763"/>
      <c r="SPD2" s="763"/>
      <c r="SPE2" s="763"/>
      <c r="SPF2" s="763"/>
      <c r="SPG2" s="763"/>
      <c r="SPH2" s="763"/>
      <c r="SPI2" s="763"/>
      <c r="SPJ2" s="763"/>
      <c r="SPK2" s="763"/>
      <c r="SPL2" s="763"/>
      <c r="SPM2" s="763"/>
      <c r="SPN2" s="763"/>
      <c r="SPO2" s="763"/>
      <c r="SPP2" s="763"/>
      <c r="SPQ2" s="763"/>
      <c r="SPR2" s="763"/>
      <c r="SPS2" s="763"/>
      <c r="SPT2" s="763"/>
      <c r="SPU2" s="763"/>
      <c r="SPV2" s="763"/>
      <c r="SPW2" s="763"/>
      <c r="SPX2" s="763"/>
      <c r="SPY2" s="763"/>
      <c r="SPZ2" s="763"/>
      <c r="SQA2" s="763"/>
      <c r="SQB2" s="763"/>
      <c r="SQC2" s="763"/>
      <c r="SQD2" s="763"/>
      <c r="SQE2" s="763"/>
      <c r="SQF2" s="763"/>
      <c r="SQG2" s="763"/>
      <c r="SQH2" s="763"/>
      <c r="SQI2" s="763"/>
      <c r="SQJ2" s="763"/>
      <c r="SQK2" s="763"/>
      <c r="SQL2" s="763"/>
      <c r="SQM2" s="763"/>
      <c r="SQN2" s="763"/>
      <c r="SQO2" s="763"/>
      <c r="SQP2" s="763"/>
      <c r="SQQ2" s="763"/>
      <c r="SQR2" s="763"/>
      <c r="SQS2" s="763"/>
      <c r="SQT2" s="763"/>
      <c r="SQU2" s="763"/>
      <c r="SQV2" s="763"/>
      <c r="SQW2" s="763"/>
      <c r="SQX2" s="763"/>
      <c r="SQY2" s="763"/>
      <c r="SQZ2" s="763"/>
      <c r="SRA2" s="763"/>
      <c r="SRB2" s="763"/>
      <c r="SRC2" s="763"/>
      <c r="SRD2" s="763"/>
      <c r="SRE2" s="763"/>
      <c r="SRF2" s="763"/>
      <c r="SRG2" s="763"/>
      <c r="SRH2" s="763"/>
      <c r="SRI2" s="763"/>
      <c r="SRJ2" s="763"/>
      <c r="SRK2" s="763"/>
      <c r="SRL2" s="763"/>
      <c r="SRM2" s="763"/>
      <c r="SRN2" s="763"/>
      <c r="SRO2" s="763"/>
      <c r="SRP2" s="763"/>
      <c r="SRQ2" s="763"/>
      <c r="SRR2" s="763"/>
      <c r="SRS2" s="763"/>
      <c r="SRT2" s="763"/>
      <c r="SRU2" s="763"/>
      <c r="SRV2" s="763"/>
      <c r="SRW2" s="763"/>
      <c r="SRX2" s="763"/>
      <c r="SRY2" s="763"/>
      <c r="SRZ2" s="763"/>
      <c r="SSA2" s="763"/>
      <c r="SSB2" s="763"/>
      <c r="SSC2" s="763"/>
      <c r="SSD2" s="763"/>
      <c r="SSE2" s="763"/>
      <c r="SSF2" s="763"/>
      <c r="SSG2" s="763"/>
      <c r="SSH2" s="763"/>
      <c r="SSI2" s="763"/>
      <c r="SSJ2" s="763"/>
      <c r="SSK2" s="763"/>
      <c r="SSL2" s="763"/>
      <c r="SSM2" s="763"/>
      <c r="SSN2" s="763"/>
      <c r="SSO2" s="763"/>
      <c r="SSP2" s="763"/>
      <c r="SSQ2" s="763"/>
      <c r="SSR2" s="763"/>
      <c r="SSS2" s="763"/>
      <c r="SST2" s="763"/>
      <c r="SSU2" s="763"/>
      <c r="SSV2" s="763"/>
      <c r="SSW2" s="763"/>
      <c r="SSX2" s="763"/>
      <c r="SSY2" s="763"/>
      <c r="SSZ2" s="763"/>
      <c r="STA2" s="763"/>
      <c r="STB2" s="763"/>
      <c r="STC2" s="763"/>
      <c r="STD2" s="763"/>
      <c r="STE2" s="763"/>
      <c r="STF2" s="763"/>
      <c r="STG2" s="763"/>
      <c r="STH2" s="763"/>
      <c r="STI2" s="763"/>
      <c r="STJ2" s="763"/>
      <c r="STK2" s="763"/>
      <c r="STL2" s="763"/>
      <c r="STM2" s="763"/>
      <c r="STN2" s="763"/>
      <c r="STO2" s="763"/>
      <c r="STP2" s="763"/>
      <c r="STQ2" s="763"/>
      <c r="STR2" s="763"/>
      <c r="STS2" s="763"/>
      <c r="STT2" s="763"/>
      <c r="STU2" s="763"/>
      <c r="STV2" s="763"/>
      <c r="STW2" s="763"/>
      <c r="STX2" s="763"/>
      <c r="STY2" s="763"/>
      <c r="STZ2" s="763"/>
      <c r="SUA2" s="763"/>
      <c r="SUB2" s="763"/>
      <c r="SUC2" s="763"/>
      <c r="SUD2" s="763"/>
      <c r="SUE2" s="763"/>
      <c r="SUF2" s="763"/>
      <c r="SUG2" s="763"/>
      <c r="SUH2" s="763"/>
      <c r="SUI2" s="763"/>
      <c r="SUJ2" s="763"/>
      <c r="SUK2" s="763"/>
      <c r="SUL2" s="763"/>
      <c r="SUM2" s="763"/>
      <c r="SUN2" s="763"/>
      <c r="SUO2" s="763"/>
      <c r="SUP2" s="763"/>
      <c r="SUQ2" s="763"/>
      <c r="SUR2" s="763"/>
      <c r="SUS2" s="763"/>
      <c r="SUT2" s="763"/>
      <c r="SUU2" s="763"/>
      <c r="SUV2" s="763"/>
      <c r="SUW2" s="763"/>
      <c r="SUX2" s="763"/>
      <c r="SUY2" s="763"/>
      <c r="SUZ2" s="763"/>
      <c r="SVA2" s="763"/>
      <c r="SVB2" s="763"/>
      <c r="SVC2" s="763"/>
      <c r="SVD2" s="763"/>
      <c r="SVE2" s="763"/>
      <c r="SVF2" s="763"/>
      <c r="SVG2" s="763"/>
      <c r="SVH2" s="763"/>
      <c r="SVI2" s="763"/>
      <c r="SVJ2" s="763"/>
      <c r="SVK2" s="763"/>
      <c r="SVL2" s="763"/>
      <c r="SVM2" s="763"/>
      <c r="SVN2" s="763"/>
      <c r="SVO2" s="763"/>
      <c r="SVP2" s="763"/>
      <c r="SVQ2" s="763"/>
      <c r="SVR2" s="763"/>
      <c r="SVS2" s="763"/>
      <c r="SVT2" s="763"/>
      <c r="SVU2" s="763"/>
      <c r="SVV2" s="763"/>
      <c r="SVW2" s="763"/>
      <c r="SVX2" s="763"/>
      <c r="SVY2" s="763"/>
      <c r="SVZ2" s="763"/>
      <c r="SWA2" s="763"/>
      <c r="SWB2" s="763"/>
      <c r="SWC2" s="763"/>
      <c r="SWD2" s="763"/>
      <c r="SWE2" s="763"/>
      <c r="SWF2" s="763"/>
      <c r="SWG2" s="763"/>
      <c r="SWH2" s="763"/>
      <c r="SWI2" s="763"/>
      <c r="SWJ2" s="763"/>
      <c r="SWK2" s="763"/>
      <c r="SWL2" s="763"/>
      <c r="SWM2" s="763"/>
      <c r="SWN2" s="763"/>
      <c r="SWO2" s="763"/>
      <c r="SWP2" s="763"/>
      <c r="SWQ2" s="763"/>
      <c r="SWR2" s="763"/>
      <c r="SWS2" s="763"/>
      <c r="SWT2" s="763"/>
      <c r="SWU2" s="763"/>
      <c r="SWV2" s="763"/>
      <c r="SWW2" s="763"/>
      <c r="SWX2" s="763"/>
      <c r="SWY2" s="763"/>
      <c r="SWZ2" s="763"/>
      <c r="SXA2" s="763"/>
      <c r="SXB2" s="763"/>
      <c r="SXC2" s="763"/>
      <c r="SXD2" s="763"/>
      <c r="SXE2" s="763"/>
      <c r="SXF2" s="763"/>
      <c r="SXG2" s="763"/>
      <c r="SXH2" s="763"/>
      <c r="SXI2" s="763"/>
      <c r="SXJ2" s="763"/>
      <c r="SXK2" s="763"/>
      <c r="SXL2" s="763"/>
      <c r="SXM2" s="763"/>
      <c r="SXN2" s="763"/>
      <c r="SXO2" s="763"/>
      <c r="SXP2" s="763"/>
      <c r="SXQ2" s="763"/>
      <c r="SXR2" s="763"/>
      <c r="SXS2" s="763"/>
      <c r="SXT2" s="763"/>
      <c r="SXU2" s="763"/>
      <c r="SXV2" s="763"/>
      <c r="SXW2" s="763"/>
      <c r="SXX2" s="763"/>
      <c r="SXY2" s="763"/>
      <c r="SXZ2" s="763"/>
      <c r="SYA2" s="763"/>
      <c r="SYB2" s="763"/>
      <c r="SYC2" s="763"/>
      <c r="SYD2" s="763"/>
      <c r="SYE2" s="763"/>
      <c r="SYF2" s="763"/>
      <c r="SYG2" s="763"/>
      <c r="SYH2" s="763"/>
      <c r="SYI2" s="763"/>
      <c r="SYJ2" s="763"/>
      <c r="SYK2" s="763"/>
      <c r="SYL2" s="763"/>
      <c r="SYM2" s="763"/>
      <c r="SYN2" s="763"/>
      <c r="SYO2" s="763"/>
      <c r="SYP2" s="763"/>
      <c r="SYQ2" s="763"/>
      <c r="SYR2" s="763"/>
      <c r="SYS2" s="763"/>
      <c r="SYT2" s="763"/>
      <c r="SYU2" s="763"/>
      <c r="SYV2" s="763"/>
      <c r="SYW2" s="763"/>
      <c r="SYX2" s="763"/>
      <c r="SYY2" s="763"/>
      <c r="SYZ2" s="763"/>
      <c r="SZA2" s="763"/>
      <c r="SZB2" s="763"/>
      <c r="SZC2" s="763"/>
      <c r="SZD2" s="763"/>
      <c r="SZE2" s="763"/>
      <c r="SZF2" s="763"/>
      <c r="SZG2" s="763"/>
      <c r="SZH2" s="763"/>
      <c r="SZI2" s="763"/>
      <c r="SZJ2" s="763"/>
      <c r="SZK2" s="763"/>
      <c r="SZL2" s="763"/>
      <c r="SZM2" s="763"/>
      <c r="SZN2" s="763"/>
      <c r="SZO2" s="763"/>
      <c r="SZP2" s="763"/>
      <c r="SZQ2" s="763"/>
      <c r="SZR2" s="763"/>
      <c r="SZS2" s="763"/>
      <c r="SZT2" s="763"/>
      <c r="SZU2" s="763"/>
      <c r="SZV2" s="763"/>
      <c r="SZW2" s="763"/>
      <c r="SZX2" s="763"/>
      <c r="SZY2" s="763"/>
      <c r="SZZ2" s="763"/>
      <c r="TAA2" s="763"/>
      <c r="TAB2" s="763"/>
      <c r="TAC2" s="763"/>
      <c r="TAD2" s="763"/>
      <c r="TAE2" s="763"/>
      <c r="TAF2" s="763"/>
      <c r="TAG2" s="763"/>
      <c r="TAH2" s="763"/>
      <c r="TAI2" s="763"/>
      <c r="TAJ2" s="763"/>
      <c r="TAK2" s="763"/>
      <c r="TAL2" s="763"/>
      <c r="TAM2" s="763"/>
      <c r="TAN2" s="763"/>
      <c r="TAO2" s="763"/>
      <c r="TAP2" s="763"/>
      <c r="TAQ2" s="763"/>
      <c r="TAR2" s="763"/>
      <c r="TAS2" s="763"/>
      <c r="TAT2" s="763"/>
      <c r="TAU2" s="763"/>
      <c r="TAV2" s="763"/>
      <c r="TAW2" s="763"/>
      <c r="TAX2" s="763"/>
      <c r="TAY2" s="763"/>
      <c r="TAZ2" s="763"/>
      <c r="TBA2" s="763"/>
      <c r="TBB2" s="763"/>
      <c r="TBC2" s="763"/>
      <c r="TBD2" s="763"/>
      <c r="TBE2" s="763"/>
      <c r="TBF2" s="763"/>
      <c r="TBG2" s="763"/>
      <c r="TBH2" s="763"/>
      <c r="TBI2" s="763"/>
      <c r="TBJ2" s="763"/>
      <c r="TBK2" s="763"/>
      <c r="TBL2" s="763"/>
      <c r="TBM2" s="763"/>
      <c r="TBN2" s="763"/>
      <c r="TBO2" s="763"/>
      <c r="TBP2" s="763"/>
      <c r="TBQ2" s="763"/>
      <c r="TBR2" s="763"/>
      <c r="TBS2" s="763"/>
      <c r="TBT2" s="763"/>
      <c r="TBU2" s="763"/>
      <c r="TBV2" s="763"/>
      <c r="TBW2" s="763"/>
      <c r="TBX2" s="763"/>
      <c r="TBY2" s="763"/>
      <c r="TBZ2" s="763"/>
      <c r="TCA2" s="763"/>
      <c r="TCB2" s="763"/>
      <c r="TCC2" s="763"/>
      <c r="TCD2" s="763"/>
      <c r="TCE2" s="763"/>
      <c r="TCF2" s="763"/>
      <c r="TCG2" s="763"/>
      <c r="TCH2" s="763"/>
      <c r="TCI2" s="763"/>
      <c r="TCJ2" s="763"/>
      <c r="TCK2" s="763"/>
      <c r="TCL2" s="763"/>
      <c r="TCM2" s="763"/>
      <c r="TCN2" s="763"/>
      <c r="TCO2" s="763"/>
      <c r="TCP2" s="763"/>
      <c r="TCQ2" s="763"/>
      <c r="TCR2" s="763"/>
      <c r="TCS2" s="763"/>
      <c r="TCT2" s="763"/>
      <c r="TCU2" s="763"/>
      <c r="TCV2" s="763"/>
      <c r="TCW2" s="763"/>
      <c r="TCX2" s="763"/>
      <c r="TCY2" s="763"/>
      <c r="TCZ2" s="763"/>
      <c r="TDA2" s="763"/>
      <c r="TDB2" s="763"/>
      <c r="TDC2" s="763"/>
      <c r="TDD2" s="763"/>
      <c r="TDE2" s="763"/>
      <c r="TDF2" s="763"/>
      <c r="TDG2" s="763"/>
      <c r="TDH2" s="763"/>
      <c r="TDI2" s="763"/>
      <c r="TDJ2" s="763"/>
      <c r="TDK2" s="763"/>
      <c r="TDL2" s="763"/>
      <c r="TDM2" s="763"/>
      <c r="TDN2" s="763"/>
      <c r="TDO2" s="763"/>
      <c r="TDP2" s="763"/>
      <c r="TDQ2" s="763"/>
      <c r="TDR2" s="763"/>
      <c r="TDS2" s="763"/>
      <c r="TDT2" s="763"/>
      <c r="TDU2" s="763"/>
      <c r="TDV2" s="763"/>
      <c r="TDW2" s="763"/>
      <c r="TDX2" s="763"/>
      <c r="TDY2" s="763"/>
      <c r="TDZ2" s="763"/>
      <c r="TEA2" s="763"/>
      <c r="TEB2" s="763"/>
      <c r="TEC2" s="763"/>
      <c r="TED2" s="763"/>
      <c r="TEE2" s="763"/>
      <c r="TEF2" s="763"/>
      <c r="TEG2" s="763"/>
      <c r="TEH2" s="763"/>
      <c r="TEI2" s="763"/>
      <c r="TEJ2" s="763"/>
      <c r="TEK2" s="763"/>
      <c r="TEL2" s="763"/>
      <c r="TEM2" s="763"/>
      <c r="TEN2" s="763"/>
      <c r="TEO2" s="763"/>
      <c r="TEP2" s="763"/>
      <c r="TEQ2" s="763"/>
      <c r="TER2" s="763"/>
      <c r="TES2" s="763"/>
      <c r="TET2" s="763"/>
      <c r="TEU2" s="763"/>
      <c r="TEV2" s="763"/>
      <c r="TEW2" s="763"/>
      <c r="TEX2" s="763"/>
      <c r="TEY2" s="763"/>
      <c r="TEZ2" s="763"/>
      <c r="TFA2" s="763"/>
      <c r="TFB2" s="763"/>
      <c r="TFC2" s="763"/>
      <c r="TFD2" s="763"/>
      <c r="TFE2" s="763"/>
      <c r="TFF2" s="763"/>
      <c r="TFG2" s="763"/>
      <c r="TFH2" s="763"/>
      <c r="TFI2" s="763"/>
      <c r="TFJ2" s="763"/>
      <c r="TFK2" s="763"/>
      <c r="TFL2" s="763"/>
      <c r="TFM2" s="763"/>
      <c r="TFN2" s="763"/>
      <c r="TFO2" s="763"/>
      <c r="TFP2" s="763"/>
      <c r="TFQ2" s="763"/>
      <c r="TFR2" s="763"/>
      <c r="TFS2" s="763"/>
      <c r="TFT2" s="763"/>
      <c r="TFU2" s="763"/>
      <c r="TFV2" s="763"/>
      <c r="TFW2" s="763"/>
      <c r="TFX2" s="763"/>
      <c r="TFY2" s="763"/>
      <c r="TFZ2" s="763"/>
      <c r="TGA2" s="763"/>
      <c r="TGB2" s="763"/>
      <c r="TGC2" s="763"/>
      <c r="TGD2" s="763"/>
      <c r="TGE2" s="763"/>
      <c r="TGF2" s="763"/>
      <c r="TGG2" s="763"/>
      <c r="TGH2" s="763"/>
      <c r="TGI2" s="763"/>
      <c r="TGJ2" s="763"/>
      <c r="TGK2" s="763"/>
      <c r="TGL2" s="763"/>
      <c r="TGM2" s="763"/>
      <c r="TGN2" s="763"/>
      <c r="TGO2" s="763"/>
      <c r="TGP2" s="763"/>
      <c r="TGQ2" s="763"/>
      <c r="TGR2" s="763"/>
      <c r="TGS2" s="763"/>
      <c r="TGT2" s="763"/>
      <c r="TGU2" s="763"/>
      <c r="TGV2" s="763"/>
      <c r="TGW2" s="763"/>
      <c r="TGX2" s="763"/>
      <c r="TGY2" s="763"/>
      <c r="TGZ2" s="763"/>
      <c r="THA2" s="763"/>
      <c r="THB2" s="763"/>
      <c r="THC2" s="763"/>
      <c r="THD2" s="763"/>
      <c r="THE2" s="763"/>
      <c r="THF2" s="763"/>
      <c r="THG2" s="763"/>
      <c r="THH2" s="763"/>
      <c r="THI2" s="763"/>
      <c r="THJ2" s="763"/>
      <c r="THK2" s="763"/>
      <c r="THL2" s="763"/>
      <c r="THM2" s="763"/>
      <c r="THN2" s="763"/>
      <c r="THO2" s="763"/>
      <c r="THP2" s="763"/>
      <c r="THQ2" s="763"/>
      <c r="THR2" s="763"/>
      <c r="THS2" s="763"/>
      <c r="THT2" s="763"/>
      <c r="THU2" s="763"/>
      <c r="THV2" s="763"/>
      <c r="THW2" s="763"/>
      <c r="THX2" s="763"/>
      <c r="THY2" s="763"/>
      <c r="THZ2" s="763"/>
      <c r="TIA2" s="763"/>
      <c r="TIB2" s="763"/>
      <c r="TIC2" s="763"/>
      <c r="TID2" s="763"/>
      <c r="TIE2" s="763"/>
      <c r="TIF2" s="763"/>
      <c r="TIG2" s="763"/>
      <c r="TIH2" s="763"/>
      <c r="TII2" s="763"/>
      <c r="TIJ2" s="763"/>
      <c r="TIK2" s="763"/>
      <c r="TIL2" s="763"/>
      <c r="TIM2" s="763"/>
      <c r="TIN2" s="763"/>
      <c r="TIO2" s="763"/>
      <c r="TIP2" s="763"/>
      <c r="TIQ2" s="763"/>
      <c r="TIR2" s="763"/>
      <c r="TIS2" s="763"/>
      <c r="TIT2" s="763"/>
      <c r="TIU2" s="763"/>
      <c r="TIV2" s="763"/>
      <c r="TIW2" s="763"/>
      <c r="TIX2" s="763"/>
      <c r="TIY2" s="763"/>
      <c r="TIZ2" s="763"/>
      <c r="TJA2" s="763"/>
      <c r="TJB2" s="763"/>
      <c r="TJC2" s="763"/>
      <c r="TJD2" s="763"/>
      <c r="TJE2" s="763"/>
      <c r="TJF2" s="763"/>
      <c r="TJG2" s="763"/>
      <c r="TJH2" s="763"/>
      <c r="TJI2" s="763"/>
      <c r="TJJ2" s="763"/>
      <c r="TJK2" s="763"/>
      <c r="TJL2" s="763"/>
      <c r="TJM2" s="763"/>
      <c r="TJN2" s="763"/>
      <c r="TJO2" s="763"/>
      <c r="TJP2" s="763"/>
      <c r="TJQ2" s="763"/>
      <c r="TJR2" s="763"/>
      <c r="TJS2" s="763"/>
      <c r="TJT2" s="763"/>
      <c r="TJU2" s="763"/>
      <c r="TJV2" s="763"/>
      <c r="TJW2" s="763"/>
      <c r="TJX2" s="763"/>
      <c r="TJY2" s="763"/>
      <c r="TJZ2" s="763"/>
      <c r="TKA2" s="763"/>
      <c r="TKB2" s="763"/>
      <c r="TKC2" s="763"/>
      <c r="TKD2" s="763"/>
      <c r="TKE2" s="763"/>
      <c r="TKF2" s="763"/>
      <c r="TKG2" s="763"/>
      <c r="TKH2" s="763"/>
      <c r="TKI2" s="763"/>
      <c r="TKJ2" s="763"/>
      <c r="TKK2" s="763"/>
      <c r="TKL2" s="763"/>
      <c r="TKM2" s="763"/>
      <c r="TKN2" s="763"/>
      <c r="TKO2" s="763"/>
      <c r="TKP2" s="763"/>
      <c r="TKQ2" s="763"/>
      <c r="TKR2" s="763"/>
      <c r="TKS2" s="763"/>
      <c r="TKT2" s="763"/>
      <c r="TKU2" s="763"/>
      <c r="TKV2" s="763"/>
      <c r="TKW2" s="763"/>
      <c r="TKX2" s="763"/>
      <c r="TKY2" s="763"/>
      <c r="TKZ2" s="763"/>
      <c r="TLA2" s="763"/>
      <c r="TLB2" s="763"/>
      <c r="TLC2" s="763"/>
      <c r="TLD2" s="763"/>
      <c r="TLE2" s="763"/>
      <c r="TLF2" s="763"/>
      <c r="TLG2" s="763"/>
      <c r="TLH2" s="763"/>
      <c r="TLI2" s="763"/>
      <c r="TLJ2" s="763"/>
      <c r="TLK2" s="763"/>
      <c r="TLL2" s="763"/>
      <c r="TLM2" s="763"/>
      <c r="TLN2" s="763"/>
      <c r="TLO2" s="763"/>
      <c r="TLP2" s="763"/>
      <c r="TLQ2" s="763"/>
      <c r="TLR2" s="763"/>
      <c r="TLS2" s="763"/>
      <c r="TLT2" s="763"/>
      <c r="TLU2" s="763"/>
      <c r="TLV2" s="763"/>
      <c r="TLW2" s="763"/>
      <c r="TLX2" s="763"/>
      <c r="TLY2" s="763"/>
      <c r="TLZ2" s="763"/>
      <c r="TMA2" s="763"/>
      <c r="TMB2" s="763"/>
      <c r="TMC2" s="763"/>
      <c r="TMD2" s="763"/>
      <c r="TME2" s="763"/>
      <c r="TMF2" s="763"/>
      <c r="TMG2" s="763"/>
      <c r="TMH2" s="763"/>
      <c r="TMI2" s="763"/>
      <c r="TMJ2" s="763"/>
      <c r="TMK2" s="763"/>
      <c r="TML2" s="763"/>
      <c r="TMM2" s="763"/>
      <c r="TMN2" s="763"/>
      <c r="TMO2" s="763"/>
      <c r="TMP2" s="763"/>
      <c r="TMQ2" s="763"/>
      <c r="TMR2" s="763"/>
      <c r="TMS2" s="763"/>
      <c r="TMT2" s="763"/>
      <c r="TMU2" s="763"/>
      <c r="TMV2" s="763"/>
      <c r="TMW2" s="763"/>
      <c r="TMX2" s="763"/>
      <c r="TMY2" s="763"/>
      <c r="TMZ2" s="763"/>
      <c r="TNA2" s="763"/>
      <c r="TNB2" s="763"/>
      <c r="TNC2" s="763"/>
      <c r="TND2" s="763"/>
      <c r="TNE2" s="763"/>
      <c r="TNF2" s="763"/>
      <c r="TNG2" s="763"/>
      <c r="TNH2" s="763"/>
      <c r="TNI2" s="763"/>
      <c r="TNJ2" s="763"/>
      <c r="TNK2" s="763"/>
      <c r="TNL2" s="763"/>
      <c r="TNM2" s="763"/>
      <c r="TNN2" s="763"/>
      <c r="TNO2" s="763"/>
      <c r="TNP2" s="763"/>
      <c r="TNQ2" s="763"/>
      <c r="TNR2" s="763"/>
      <c r="TNS2" s="763"/>
      <c r="TNT2" s="763"/>
      <c r="TNU2" s="763"/>
      <c r="TNV2" s="763"/>
      <c r="TNW2" s="763"/>
      <c r="TNX2" s="763"/>
      <c r="TNY2" s="763"/>
      <c r="TNZ2" s="763"/>
      <c r="TOA2" s="763"/>
      <c r="TOB2" s="763"/>
      <c r="TOC2" s="763"/>
      <c r="TOD2" s="763"/>
      <c r="TOE2" s="763"/>
      <c r="TOF2" s="763"/>
      <c r="TOG2" s="763"/>
      <c r="TOH2" s="763"/>
      <c r="TOI2" s="763"/>
      <c r="TOJ2" s="763"/>
      <c r="TOK2" s="763"/>
      <c r="TOL2" s="763"/>
      <c r="TOM2" s="763"/>
      <c r="TON2" s="763"/>
      <c r="TOO2" s="763"/>
      <c r="TOP2" s="763"/>
      <c r="TOQ2" s="763"/>
      <c r="TOR2" s="763"/>
      <c r="TOS2" s="763"/>
      <c r="TOT2" s="763"/>
      <c r="TOU2" s="763"/>
      <c r="TOV2" s="763"/>
      <c r="TOW2" s="763"/>
      <c r="TOX2" s="763"/>
      <c r="TOY2" s="763"/>
      <c r="TOZ2" s="763"/>
      <c r="TPA2" s="763"/>
      <c r="TPB2" s="763"/>
      <c r="TPC2" s="763"/>
      <c r="TPD2" s="763"/>
      <c r="TPE2" s="763"/>
      <c r="TPF2" s="763"/>
      <c r="TPG2" s="763"/>
      <c r="TPH2" s="763"/>
      <c r="TPI2" s="763"/>
      <c r="TPJ2" s="763"/>
      <c r="TPK2" s="763"/>
      <c r="TPL2" s="763"/>
      <c r="TPM2" s="763"/>
      <c r="TPN2" s="763"/>
      <c r="TPO2" s="763"/>
      <c r="TPP2" s="763"/>
      <c r="TPQ2" s="763"/>
      <c r="TPR2" s="763"/>
      <c r="TPS2" s="763"/>
      <c r="TPT2" s="763"/>
      <c r="TPU2" s="763"/>
      <c r="TPV2" s="763"/>
      <c r="TPW2" s="763"/>
      <c r="TPX2" s="763"/>
      <c r="TPY2" s="763"/>
      <c r="TPZ2" s="763"/>
      <c r="TQA2" s="763"/>
      <c r="TQB2" s="763"/>
      <c r="TQC2" s="763"/>
      <c r="TQD2" s="763"/>
      <c r="TQE2" s="763"/>
      <c r="TQF2" s="763"/>
      <c r="TQG2" s="763"/>
      <c r="TQH2" s="763"/>
      <c r="TQI2" s="763"/>
      <c r="TQJ2" s="763"/>
      <c r="TQK2" s="763"/>
      <c r="TQL2" s="763"/>
      <c r="TQM2" s="763"/>
      <c r="TQN2" s="763"/>
      <c r="TQO2" s="763"/>
      <c r="TQP2" s="763"/>
      <c r="TQQ2" s="763"/>
      <c r="TQR2" s="763"/>
      <c r="TQS2" s="763"/>
      <c r="TQT2" s="763"/>
      <c r="TQU2" s="763"/>
      <c r="TQV2" s="763"/>
      <c r="TQW2" s="763"/>
      <c r="TQX2" s="763"/>
      <c r="TQY2" s="763"/>
      <c r="TQZ2" s="763"/>
      <c r="TRA2" s="763"/>
      <c r="TRB2" s="763"/>
      <c r="TRC2" s="763"/>
      <c r="TRD2" s="763"/>
      <c r="TRE2" s="763"/>
      <c r="TRF2" s="763"/>
      <c r="TRG2" s="763"/>
      <c r="TRH2" s="763"/>
      <c r="TRI2" s="763"/>
      <c r="TRJ2" s="763"/>
      <c r="TRK2" s="763"/>
      <c r="TRL2" s="763"/>
      <c r="TRM2" s="763"/>
      <c r="TRN2" s="763"/>
      <c r="TRO2" s="763"/>
      <c r="TRP2" s="763"/>
      <c r="TRQ2" s="763"/>
      <c r="TRR2" s="763"/>
      <c r="TRS2" s="763"/>
      <c r="TRT2" s="763"/>
      <c r="TRU2" s="763"/>
      <c r="TRV2" s="763"/>
      <c r="TRW2" s="763"/>
      <c r="TRX2" s="763"/>
      <c r="TRY2" s="763"/>
      <c r="TRZ2" s="763"/>
      <c r="TSA2" s="763"/>
      <c r="TSB2" s="763"/>
      <c r="TSC2" s="763"/>
      <c r="TSD2" s="763"/>
      <c r="TSE2" s="763"/>
      <c r="TSF2" s="763"/>
      <c r="TSG2" s="763"/>
      <c r="TSH2" s="763"/>
      <c r="TSI2" s="763"/>
      <c r="TSJ2" s="763"/>
      <c r="TSK2" s="763"/>
      <c r="TSL2" s="763"/>
      <c r="TSM2" s="763"/>
      <c r="TSN2" s="763"/>
      <c r="TSO2" s="763"/>
      <c r="TSP2" s="763"/>
      <c r="TSQ2" s="763"/>
      <c r="TSR2" s="763"/>
      <c r="TSS2" s="763"/>
      <c r="TST2" s="763"/>
      <c r="TSU2" s="763"/>
      <c r="TSV2" s="763"/>
      <c r="TSW2" s="763"/>
      <c r="TSX2" s="763"/>
      <c r="TSY2" s="763"/>
      <c r="TSZ2" s="763"/>
      <c r="TTA2" s="763"/>
      <c r="TTB2" s="763"/>
      <c r="TTC2" s="763"/>
      <c r="TTD2" s="763"/>
      <c r="TTE2" s="763"/>
      <c r="TTF2" s="763"/>
      <c r="TTG2" s="763"/>
      <c r="TTH2" s="763"/>
      <c r="TTI2" s="763"/>
      <c r="TTJ2" s="763"/>
      <c r="TTK2" s="763"/>
      <c r="TTL2" s="763"/>
      <c r="TTM2" s="763"/>
      <c r="TTN2" s="763"/>
      <c r="TTO2" s="763"/>
      <c r="TTP2" s="763"/>
      <c r="TTQ2" s="763"/>
      <c r="TTR2" s="763"/>
      <c r="TTS2" s="763"/>
      <c r="TTT2" s="763"/>
      <c r="TTU2" s="763"/>
      <c r="TTV2" s="763"/>
      <c r="TTW2" s="763"/>
      <c r="TTX2" s="763"/>
      <c r="TTY2" s="763"/>
      <c r="TTZ2" s="763"/>
      <c r="TUA2" s="763"/>
      <c r="TUB2" s="763"/>
      <c r="TUC2" s="763"/>
      <c r="TUD2" s="763"/>
      <c r="TUE2" s="763"/>
      <c r="TUF2" s="763"/>
      <c r="TUG2" s="763"/>
      <c r="TUH2" s="763"/>
      <c r="TUI2" s="763"/>
      <c r="TUJ2" s="763"/>
      <c r="TUK2" s="763"/>
      <c r="TUL2" s="763"/>
      <c r="TUM2" s="763"/>
      <c r="TUN2" s="763"/>
      <c r="TUO2" s="763"/>
      <c r="TUP2" s="763"/>
      <c r="TUQ2" s="763"/>
      <c r="TUR2" s="763"/>
      <c r="TUS2" s="763"/>
      <c r="TUT2" s="763"/>
      <c r="TUU2" s="763"/>
      <c r="TUV2" s="763"/>
      <c r="TUW2" s="763"/>
      <c r="TUX2" s="763"/>
      <c r="TUY2" s="763"/>
      <c r="TUZ2" s="763"/>
      <c r="TVA2" s="763"/>
      <c r="TVB2" s="763"/>
      <c r="TVC2" s="763"/>
      <c r="TVD2" s="763"/>
      <c r="TVE2" s="763"/>
      <c r="TVF2" s="763"/>
      <c r="TVG2" s="763"/>
      <c r="TVH2" s="763"/>
      <c r="TVI2" s="763"/>
      <c r="TVJ2" s="763"/>
      <c r="TVK2" s="763"/>
      <c r="TVL2" s="763"/>
      <c r="TVM2" s="763"/>
      <c r="TVN2" s="763"/>
      <c r="TVO2" s="763"/>
      <c r="TVP2" s="763"/>
      <c r="TVQ2" s="763"/>
      <c r="TVR2" s="763"/>
      <c r="TVS2" s="763"/>
      <c r="TVT2" s="763"/>
      <c r="TVU2" s="763"/>
      <c r="TVV2" s="763"/>
      <c r="TVW2" s="763"/>
      <c r="TVX2" s="763"/>
      <c r="TVY2" s="763"/>
      <c r="TVZ2" s="763"/>
      <c r="TWA2" s="763"/>
      <c r="TWB2" s="763"/>
      <c r="TWC2" s="763"/>
      <c r="TWD2" s="763"/>
      <c r="TWE2" s="763"/>
      <c r="TWF2" s="763"/>
      <c r="TWG2" s="763"/>
      <c r="TWH2" s="763"/>
      <c r="TWI2" s="763"/>
      <c r="TWJ2" s="763"/>
      <c r="TWK2" s="763"/>
      <c r="TWL2" s="763"/>
      <c r="TWM2" s="763"/>
      <c r="TWN2" s="763"/>
      <c r="TWO2" s="763"/>
      <c r="TWP2" s="763"/>
      <c r="TWQ2" s="763"/>
      <c r="TWR2" s="763"/>
      <c r="TWS2" s="763"/>
      <c r="TWT2" s="763"/>
      <c r="TWU2" s="763"/>
      <c r="TWV2" s="763"/>
      <c r="TWW2" s="763"/>
      <c r="TWX2" s="763"/>
      <c r="TWY2" s="763"/>
      <c r="TWZ2" s="763"/>
      <c r="TXA2" s="763"/>
      <c r="TXB2" s="763"/>
      <c r="TXC2" s="763"/>
      <c r="TXD2" s="763"/>
      <c r="TXE2" s="763"/>
      <c r="TXF2" s="763"/>
      <c r="TXG2" s="763"/>
      <c r="TXH2" s="763"/>
      <c r="TXI2" s="763"/>
      <c r="TXJ2" s="763"/>
      <c r="TXK2" s="763"/>
      <c r="TXL2" s="763"/>
      <c r="TXM2" s="763"/>
      <c r="TXN2" s="763"/>
      <c r="TXO2" s="763"/>
      <c r="TXP2" s="763"/>
      <c r="TXQ2" s="763"/>
      <c r="TXR2" s="763"/>
      <c r="TXS2" s="763"/>
      <c r="TXT2" s="763"/>
      <c r="TXU2" s="763"/>
      <c r="TXV2" s="763"/>
      <c r="TXW2" s="763"/>
      <c r="TXX2" s="763"/>
      <c r="TXY2" s="763"/>
      <c r="TXZ2" s="763"/>
      <c r="TYA2" s="763"/>
      <c r="TYB2" s="763"/>
      <c r="TYC2" s="763"/>
      <c r="TYD2" s="763"/>
      <c r="TYE2" s="763"/>
      <c r="TYF2" s="763"/>
      <c r="TYG2" s="763"/>
      <c r="TYH2" s="763"/>
      <c r="TYI2" s="763"/>
      <c r="TYJ2" s="763"/>
      <c r="TYK2" s="763"/>
      <c r="TYL2" s="763"/>
      <c r="TYM2" s="763"/>
      <c r="TYN2" s="763"/>
      <c r="TYO2" s="763"/>
      <c r="TYP2" s="763"/>
      <c r="TYQ2" s="763"/>
      <c r="TYR2" s="763"/>
      <c r="TYS2" s="763"/>
      <c r="TYT2" s="763"/>
      <c r="TYU2" s="763"/>
      <c r="TYV2" s="763"/>
      <c r="TYW2" s="763"/>
      <c r="TYX2" s="763"/>
      <c r="TYY2" s="763"/>
      <c r="TYZ2" s="763"/>
      <c r="TZA2" s="763"/>
      <c r="TZB2" s="763"/>
      <c r="TZC2" s="763"/>
      <c r="TZD2" s="763"/>
      <c r="TZE2" s="763"/>
      <c r="TZF2" s="763"/>
      <c r="TZG2" s="763"/>
      <c r="TZH2" s="763"/>
      <c r="TZI2" s="763"/>
      <c r="TZJ2" s="763"/>
      <c r="TZK2" s="763"/>
      <c r="TZL2" s="763"/>
      <c r="TZM2" s="763"/>
      <c r="TZN2" s="763"/>
      <c r="TZO2" s="763"/>
      <c r="TZP2" s="763"/>
      <c r="TZQ2" s="763"/>
      <c r="TZR2" s="763"/>
      <c r="TZS2" s="763"/>
      <c r="TZT2" s="763"/>
      <c r="TZU2" s="763"/>
      <c r="TZV2" s="763"/>
      <c r="TZW2" s="763"/>
      <c r="TZX2" s="763"/>
      <c r="TZY2" s="763"/>
      <c r="TZZ2" s="763"/>
      <c r="UAA2" s="763"/>
      <c r="UAB2" s="763"/>
      <c r="UAC2" s="763"/>
      <c r="UAD2" s="763"/>
      <c r="UAE2" s="763"/>
      <c r="UAF2" s="763"/>
      <c r="UAG2" s="763"/>
      <c r="UAH2" s="763"/>
      <c r="UAI2" s="763"/>
      <c r="UAJ2" s="763"/>
      <c r="UAK2" s="763"/>
      <c r="UAL2" s="763"/>
      <c r="UAM2" s="763"/>
      <c r="UAN2" s="763"/>
      <c r="UAO2" s="763"/>
      <c r="UAP2" s="763"/>
      <c r="UAQ2" s="763"/>
      <c r="UAR2" s="763"/>
      <c r="UAS2" s="763"/>
      <c r="UAT2" s="763"/>
      <c r="UAU2" s="763"/>
      <c r="UAV2" s="763"/>
      <c r="UAW2" s="763"/>
      <c r="UAX2" s="763"/>
      <c r="UAY2" s="763"/>
      <c r="UAZ2" s="763"/>
      <c r="UBA2" s="763"/>
      <c r="UBB2" s="763"/>
      <c r="UBC2" s="763"/>
      <c r="UBD2" s="763"/>
      <c r="UBE2" s="763"/>
      <c r="UBF2" s="763"/>
      <c r="UBG2" s="763"/>
      <c r="UBH2" s="763"/>
      <c r="UBI2" s="763"/>
      <c r="UBJ2" s="763"/>
      <c r="UBK2" s="763"/>
      <c r="UBL2" s="763"/>
      <c r="UBM2" s="763"/>
      <c r="UBN2" s="763"/>
      <c r="UBO2" s="763"/>
      <c r="UBP2" s="763"/>
      <c r="UBQ2" s="763"/>
      <c r="UBR2" s="763"/>
      <c r="UBS2" s="763"/>
      <c r="UBT2" s="763"/>
      <c r="UBU2" s="763"/>
      <c r="UBV2" s="763"/>
      <c r="UBW2" s="763"/>
      <c r="UBX2" s="763"/>
      <c r="UBY2" s="763"/>
      <c r="UBZ2" s="763"/>
      <c r="UCA2" s="763"/>
      <c r="UCB2" s="763"/>
      <c r="UCC2" s="763"/>
      <c r="UCD2" s="763"/>
      <c r="UCE2" s="763"/>
      <c r="UCF2" s="763"/>
      <c r="UCG2" s="763"/>
      <c r="UCH2" s="763"/>
      <c r="UCI2" s="763"/>
      <c r="UCJ2" s="763"/>
      <c r="UCK2" s="763"/>
      <c r="UCL2" s="763"/>
      <c r="UCM2" s="763"/>
      <c r="UCN2" s="763"/>
      <c r="UCO2" s="763"/>
      <c r="UCP2" s="763"/>
      <c r="UCQ2" s="763"/>
      <c r="UCR2" s="763"/>
      <c r="UCS2" s="763"/>
      <c r="UCT2" s="763"/>
      <c r="UCU2" s="763"/>
      <c r="UCV2" s="763"/>
      <c r="UCW2" s="763"/>
      <c r="UCX2" s="763"/>
      <c r="UCY2" s="763"/>
      <c r="UCZ2" s="763"/>
      <c r="UDA2" s="763"/>
      <c r="UDB2" s="763"/>
      <c r="UDC2" s="763"/>
      <c r="UDD2" s="763"/>
      <c r="UDE2" s="763"/>
      <c r="UDF2" s="763"/>
      <c r="UDG2" s="763"/>
      <c r="UDH2" s="763"/>
      <c r="UDI2" s="763"/>
      <c r="UDJ2" s="763"/>
      <c r="UDK2" s="763"/>
      <c r="UDL2" s="763"/>
      <c r="UDM2" s="763"/>
      <c r="UDN2" s="763"/>
      <c r="UDO2" s="763"/>
      <c r="UDP2" s="763"/>
      <c r="UDQ2" s="763"/>
      <c r="UDR2" s="763"/>
      <c r="UDS2" s="763"/>
      <c r="UDT2" s="763"/>
      <c r="UDU2" s="763"/>
      <c r="UDV2" s="763"/>
      <c r="UDW2" s="763"/>
      <c r="UDX2" s="763"/>
      <c r="UDY2" s="763"/>
      <c r="UDZ2" s="763"/>
      <c r="UEA2" s="763"/>
      <c r="UEB2" s="763"/>
      <c r="UEC2" s="763"/>
      <c r="UED2" s="763"/>
      <c r="UEE2" s="763"/>
      <c r="UEF2" s="763"/>
      <c r="UEG2" s="763"/>
      <c r="UEH2" s="763"/>
      <c r="UEI2" s="763"/>
      <c r="UEJ2" s="763"/>
      <c r="UEK2" s="763"/>
      <c r="UEL2" s="763"/>
      <c r="UEM2" s="763"/>
      <c r="UEN2" s="763"/>
      <c r="UEO2" s="763"/>
      <c r="UEP2" s="763"/>
      <c r="UEQ2" s="763"/>
      <c r="UER2" s="763"/>
      <c r="UES2" s="763"/>
      <c r="UET2" s="763"/>
      <c r="UEU2" s="763"/>
      <c r="UEV2" s="763"/>
      <c r="UEW2" s="763"/>
      <c r="UEX2" s="763"/>
      <c r="UEY2" s="763"/>
      <c r="UEZ2" s="763"/>
      <c r="UFA2" s="763"/>
      <c r="UFB2" s="763"/>
      <c r="UFC2" s="763"/>
      <c r="UFD2" s="763"/>
      <c r="UFE2" s="763"/>
      <c r="UFF2" s="763"/>
      <c r="UFG2" s="763"/>
      <c r="UFH2" s="763"/>
      <c r="UFI2" s="763"/>
      <c r="UFJ2" s="763"/>
      <c r="UFK2" s="763"/>
      <c r="UFL2" s="763"/>
      <c r="UFM2" s="763"/>
      <c r="UFN2" s="763"/>
      <c r="UFO2" s="763"/>
      <c r="UFP2" s="763"/>
      <c r="UFQ2" s="763"/>
      <c r="UFR2" s="763"/>
      <c r="UFS2" s="763"/>
      <c r="UFT2" s="763"/>
      <c r="UFU2" s="763"/>
      <c r="UFV2" s="763"/>
      <c r="UFW2" s="763"/>
      <c r="UFX2" s="763"/>
      <c r="UFY2" s="763"/>
      <c r="UFZ2" s="763"/>
      <c r="UGA2" s="763"/>
      <c r="UGB2" s="763"/>
      <c r="UGC2" s="763"/>
      <c r="UGD2" s="763"/>
      <c r="UGE2" s="763"/>
      <c r="UGF2" s="763"/>
      <c r="UGG2" s="763"/>
      <c r="UGH2" s="763"/>
      <c r="UGI2" s="763"/>
      <c r="UGJ2" s="763"/>
      <c r="UGK2" s="763"/>
      <c r="UGL2" s="763"/>
      <c r="UGM2" s="763"/>
      <c r="UGN2" s="763"/>
      <c r="UGO2" s="763"/>
      <c r="UGP2" s="763"/>
      <c r="UGQ2" s="763"/>
      <c r="UGR2" s="763"/>
      <c r="UGS2" s="763"/>
      <c r="UGT2" s="763"/>
      <c r="UGU2" s="763"/>
      <c r="UGV2" s="763"/>
      <c r="UGW2" s="763"/>
      <c r="UGX2" s="763"/>
      <c r="UGY2" s="763"/>
      <c r="UGZ2" s="763"/>
      <c r="UHA2" s="763"/>
      <c r="UHB2" s="763"/>
      <c r="UHC2" s="763"/>
      <c r="UHD2" s="763"/>
      <c r="UHE2" s="763"/>
      <c r="UHF2" s="763"/>
      <c r="UHG2" s="763"/>
      <c r="UHH2" s="763"/>
      <c r="UHI2" s="763"/>
      <c r="UHJ2" s="763"/>
      <c r="UHK2" s="763"/>
      <c r="UHL2" s="763"/>
      <c r="UHM2" s="763"/>
      <c r="UHN2" s="763"/>
      <c r="UHO2" s="763"/>
      <c r="UHP2" s="763"/>
      <c r="UHQ2" s="763"/>
      <c r="UHR2" s="763"/>
      <c r="UHS2" s="763"/>
      <c r="UHT2" s="763"/>
      <c r="UHU2" s="763"/>
      <c r="UHV2" s="763"/>
      <c r="UHW2" s="763"/>
      <c r="UHX2" s="763"/>
      <c r="UHY2" s="763"/>
      <c r="UHZ2" s="763"/>
      <c r="UIA2" s="763"/>
      <c r="UIB2" s="763"/>
      <c r="UIC2" s="763"/>
      <c r="UID2" s="763"/>
      <c r="UIE2" s="763"/>
      <c r="UIF2" s="763"/>
      <c r="UIG2" s="763"/>
      <c r="UIH2" s="763"/>
      <c r="UII2" s="763"/>
      <c r="UIJ2" s="763"/>
      <c r="UIK2" s="763"/>
      <c r="UIL2" s="763"/>
      <c r="UIM2" s="763"/>
      <c r="UIN2" s="763"/>
      <c r="UIO2" s="763"/>
      <c r="UIP2" s="763"/>
      <c r="UIQ2" s="763"/>
      <c r="UIR2" s="763"/>
      <c r="UIS2" s="763"/>
      <c r="UIT2" s="763"/>
      <c r="UIU2" s="763"/>
      <c r="UIV2" s="763"/>
      <c r="UIW2" s="763"/>
      <c r="UIX2" s="763"/>
      <c r="UIY2" s="763"/>
      <c r="UIZ2" s="763"/>
      <c r="UJA2" s="763"/>
      <c r="UJB2" s="763"/>
      <c r="UJC2" s="763"/>
      <c r="UJD2" s="763"/>
      <c r="UJE2" s="763"/>
      <c r="UJF2" s="763"/>
      <c r="UJG2" s="763"/>
      <c r="UJH2" s="763"/>
      <c r="UJI2" s="763"/>
      <c r="UJJ2" s="763"/>
      <c r="UJK2" s="763"/>
      <c r="UJL2" s="763"/>
      <c r="UJM2" s="763"/>
      <c r="UJN2" s="763"/>
      <c r="UJO2" s="763"/>
      <c r="UJP2" s="763"/>
      <c r="UJQ2" s="763"/>
      <c r="UJR2" s="763"/>
      <c r="UJS2" s="763"/>
      <c r="UJT2" s="763"/>
      <c r="UJU2" s="763"/>
      <c r="UJV2" s="763"/>
      <c r="UJW2" s="763"/>
      <c r="UJX2" s="763"/>
      <c r="UJY2" s="763"/>
      <c r="UJZ2" s="763"/>
      <c r="UKA2" s="763"/>
      <c r="UKB2" s="763"/>
      <c r="UKC2" s="763"/>
      <c r="UKD2" s="763"/>
      <c r="UKE2" s="763"/>
      <c r="UKF2" s="763"/>
      <c r="UKG2" s="763"/>
      <c r="UKH2" s="763"/>
      <c r="UKI2" s="763"/>
      <c r="UKJ2" s="763"/>
      <c r="UKK2" s="763"/>
      <c r="UKL2" s="763"/>
      <c r="UKM2" s="763"/>
      <c r="UKN2" s="763"/>
      <c r="UKO2" s="763"/>
      <c r="UKP2" s="763"/>
      <c r="UKQ2" s="763"/>
      <c r="UKR2" s="763"/>
      <c r="UKS2" s="763"/>
      <c r="UKT2" s="763"/>
      <c r="UKU2" s="763"/>
      <c r="UKV2" s="763"/>
      <c r="UKW2" s="763"/>
      <c r="UKX2" s="763"/>
      <c r="UKY2" s="763"/>
      <c r="UKZ2" s="763"/>
      <c r="ULA2" s="763"/>
      <c r="ULB2" s="763"/>
      <c r="ULC2" s="763"/>
      <c r="ULD2" s="763"/>
      <c r="ULE2" s="763"/>
      <c r="ULF2" s="763"/>
      <c r="ULG2" s="763"/>
      <c r="ULH2" s="763"/>
      <c r="ULI2" s="763"/>
      <c r="ULJ2" s="763"/>
      <c r="ULK2" s="763"/>
      <c r="ULL2" s="763"/>
      <c r="ULM2" s="763"/>
      <c r="ULN2" s="763"/>
      <c r="ULO2" s="763"/>
      <c r="ULP2" s="763"/>
      <c r="ULQ2" s="763"/>
      <c r="ULR2" s="763"/>
      <c r="ULS2" s="763"/>
      <c r="ULT2" s="763"/>
      <c r="ULU2" s="763"/>
      <c r="ULV2" s="763"/>
      <c r="ULW2" s="763"/>
      <c r="ULX2" s="763"/>
      <c r="ULY2" s="763"/>
      <c r="ULZ2" s="763"/>
      <c r="UMA2" s="763"/>
      <c r="UMB2" s="763"/>
      <c r="UMC2" s="763"/>
      <c r="UMD2" s="763"/>
      <c r="UME2" s="763"/>
      <c r="UMF2" s="763"/>
      <c r="UMG2" s="763"/>
      <c r="UMH2" s="763"/>
      <c r="UMI2" s="763"/>
      <c r="UMJ2" s="763"/>
      <c r="UMK2" s="763"/>
      <c r="UML2" s="763"/>
      <c r="UMM2" s="763"/>
      <c r="UMN2" s="763"/>
      <c r="UMO2" s="763"/>
      <c r="UMP2" s="763"/>
      <c r="UMQ2" s="763"/>
      <c r="UMR2" s="763"/>
      <c r="UMS2" s="763"/>
      <c r="UMT2" s="763"/>
      <c r="UMU2" s="763"/>
      <c r="UMV2" s="763"/>
      <c r="UMW2" s="763"/>
      <c r="UMX2" s="763"/>
      <c r="UMY2" s="763"/>
      <c r="UMZ2" s="763"/>
      <c r="UNA2" s="763"/>
      <c r="UNB2" s="763"/>
      <c r="UNC2" s="763"/>
      <c r="UND2" s="763"/>
      <c r="UNE2" s="763"/>
      <c r="UNF2" s="763"/>
      <c r="UNG2" s="763"/>
      <c r="UNH2" s="763"/>
      <c r="UNI2" s="763"/>
      <c r="UNJ2" s="763"/>
      <c r="UNK2" s="763"/>
      <c r="UNL2" s="763"/>
      <c r="UNM2" s="763"/>
      <c r="UNN2" s="763"/>
      <c r="UNO2" s="763"/>
      <c r="UNP2" s="763"/>
      <c r="UNQ2" s="763"/>
      <c r="UNR2" s="763"/>
      <c r="UNS2" s="763"/>
      <c r="UNT2" s="763"/>
      <c r="UNU2" s="763"/>
      <c r="UNV2" s="763"/>
      <c r="UNW2" s="763"/>
      <c r="UNX2" s="763"/>
      <c r="UNY2" s="763"/>
      <c r="UNZ2" s="763"/>
      <c r="UOA2" s="763"/>
      <c r="UOB2" s="763"/>
      <c r="UOC2" s="763"/>
      <c r="UOD2" s="763"/>
      <c r="UOE2" s="763"/>
      <c r="UOF2" s="763"/>
      <c r="UOG2" s="763"/>
      <c r="UOH2" s="763"/>
      <c r="UOI2" s="763"/>
      <c r="UOJ2" s="763"/>
      <c r="UOK2" s="763"/>
      <c r="UOL2" s="763"/>
      <c r="UOM2" s="763"/>
      <c r="UON2" s="763"/>
      <c r="UOO2" s="763"/>
      <c r="UOP2" s="763"/>
      <c r="UOQ2" s="763"/>
      <c r="UOR2" s="763"/>
      <c r="UOS2" s="763"/>
      <c r="UOT2" s="763"/>
      <c r="UOU2" s="763"/>
      <c r="UOV2" s="763"/>
      <c r="UOW2" s="763"/>
      <c r="UOX2" s="763"/>
      <c r="UOY2" s="763"/>
      <c r="UOZ2" s="763"/>
      <c r="UPA2" s="763"/>
      <c r="UPB2" s="763"/>
      <c r="UPC2" s="763"/>
      <c r="UPD2" s="763"/>
      <c r="UPE2" s="763"/>
      <c r="UPF2" s="763"/>
      <c r="UPG2" s="763"/>
      <c r="UPH2" s="763"/>
      <c r="UPI2" s="763"/>
      <c r="UPJ2" s="763"/>
      <c r="UPK2" s="763"/>
      <c r="UPL2" s="763"/>
      <c r="UPM2" s="763"/>
      <c r="UPN2" s="763"/>
      <c r="UPO2" s="763"/>
      <c r="UPP2" s="763"/>
      <c r="UPQ2" s="763"/>
      <c r="UPR2" s="763"/>
      <c r="UPS2" s="763"/>
      <c r="UPT2" s="763"/>
      <c r="UPU2" s="763"/>
      <c r="UPV2" s="763"/>
      <c r="UPW2" s="763"/>
      <c r="UPX2" s="763"/>
      <c r="UPY2" s="763"/>
      <c r="UPZ2" s="763"/>
      <c r="UQA2" s="763"/>
      <c r="UQB2" s="763"/>
      <c r="UQC2" s="763"/>
      <c r="UQD2" s="763"/>
      <c r="UQE2" s="763"/>
      <c r="UQF2" s="763"/>
      <c r="UQG2" s="763"/>
      <c r="UQH2" s="763"/>
      <c r="UQI2" s="763"/>
      <c r="UQJ2" s="763"/>
      <c r="UQK2" s="763"/>
      <c r="UQL2" s="763"/>
      <c r="UQM2" s="763"/>
      <c r="UQN2" s="763"/>
      <c r="UQO2" s="763"/>
      <c r="UQP2" s="763"/>
      <c r="UQQ2" s="763"/>
      <c r="UQR2" s="763"/>
      <c r="UQS2" s="763"/>
      <c r="UQT2" s="763"/>
      <c r="UQU2" s="763"/>
      <c r="UQV2" s="763"/>
      <c r="UQW2" s="763"/>
      <c r="UQX2" s="763"/>
      <c r="UQY2" s="763"/>
      <c r="UQZ2" s="763"/>
      <c r="URA2" s="763"/>
      <c r="URB2" s="763"/>
      <c r="URC2" s="763"/>
      <c r="URD2" s="763"/>
      <c r="URE2" s="763"/>
      <c r="URF2" s="763"/>
      <c r="URG2" s="763"/>
      <c r="URH2" s="763"/>
      <c r="URI2" s="763"/>
      <c r="URJ2" s="763"/>
      <c r="URK2" s="763"/>
      <c r="URL2" s="763"/>
      <c r="URM2" s="763"/>
      <c r="URN2" s="763"/>
      <c r="URO2" s="763"/>
      <c r="URP2" s="763"/>
      <c r="URQ2" s="763"/>
      <c r="URR2" s="763"/>
      <c r="URS2" s="763"/>
      <c r="URT2" s="763"/>
      <c r="URU2" s="763"/>
      <c r="URV2" s="763"/>
      <c r="URW2" s="763"/>
      <c r="URX2" s="763"/>
      <c r="URY2" s="763"/>
      <c r="URZ2" s="763"/>
      <c r="USA2" s="763"/>
      <c r="USB2" s="763"/>
      <c r="USC2" s="763"/>
      <c r="USD2" s="763"/>
      <c r="USE2" s="763"/>
      <c r="USF2" s="763"/>
      <c r="USG2" s="763"/>
      <c r="USH2" s="763"/>
      <c r="USI2" s="763"/>
      <c r="USJ2" s="763"/>
      <c r="USK2" s="763"/>
      <c r="USL2" s="763"/>
      <c r="USM2" s="763"/>
      <c r="USN2" s="763"/>
      <c r="USO2" s="763"/>
      <c r="USP2" s="763"/>
      <c r="USQ2" s="763"/>
      <c r="USR2" s="763"/>
      <c r="USS2" s="763"/>
      <c r="UST2" s="763"/>
      <c r="USU2" s="763"/>
      <c r="USV2" s="763"/>
      <c r="USW2" s="763"/>
      <c r="USX2" s="763"/>
      <c r="USY2" s="763"/>
      <c r="USZ2" s="763"/>
      <c r="UTA2" s="763"/>
      <c r="UTB2" s="763"/>
      <c r="UTC2" s="763"/>
      <c r="UTD2" s="763"/>
      <c r="UTE2" s="763"/>
      <c r="UTF2" s="763"/>
      <c r="UTG2" s="763"/>
      <c r="UTH2" s="763"/>
      <c r="UTI2" s="763"/>
      <c r="UTJ2" s="763"/>
      <c r="UTK2" s="763"/>
      <c r="UTL2" s="763"/>
      <c r="UTM2" s="763"/>
      <c r="UTN2" s="763"/>
      <c r="UTO2" s="763"/>
      <c r="UTP2" s="763"/>
      <c r="UTQ2" s="763"/>
      <c r="UTR2" s="763"/>
      <c r="UTS2" s="763"/>
      <c r="UTT2" s="763"/>
      <c r="UTU2" s="763"/>
      <c r="UTV2" s="763"/>
      <c r="UTW2" s="763"/>
      <c r="UTX2" s="763"/>
      <c r="UTY2" s="763"/>
      <c r="UTZ2" s="763"/>
      <c r="UUA2" s="763"/>
      <c r="UUB2" s="763"/>
      <c r="UUC2" s="763"/>
      <c r="UUD2" s="763"/>
      <c r="UUE2" s="763"/>
      <c r="UUF2" s="763"/>
      <c r="UUG2" s="763"/>
      <c r="UUH2" s="763"/>
      <c r="UUI2" s="763"/>
      <c r="UUJ2" s="763"/>
      <c r="UUK2" s="763"/>
      <c r="UUL2" s="763"/>
      <c r="UUM2" s="763"/>
      <c r="UUN2" s="763"/>
      <c r="UUO2" s="763"/>
      <c r="UUP2" s="763"/>
      <c r="UUQ2" s="763"/>
      <c r="UUR2" s="763"/>
      <c r="UUS2" s="763"/>
      <c r="UUT2" s="763"/>
      <c r="UUU2" s="763"/>
      <c r="UUV2" s="763"/>
      <c r="UUW2" s="763"/>
      <c r="UUX2" s="763"/>
      <c r="UUY2" s="763"/>
      <c r="UUZ2" s="763"/>
      <c r="UVA2" s="763"/>
      <c r="UVB2" s="763"/>
      <c r="UVC2" s="763"/>
      <c r="UVD2" s="763"/>
      <c r="UVE2" s="763"/>
      <c r="UVF2" s="763"/>
      <c r="UVG2" s="763"/>
      <c r="UVH2" s="763"/>
      <c r="UVI2" s="763"/>
      <c r="UVJ2" s="763"/>
      <c r="UVK2" s="763"/>
      <c r="UVL2" s="763"/>
      <c r="UVM2" s="763"/>
      <c r="UVN2" s="763"/>
      <c r="UVO2" s="763"/>
      <c r="UVP2" s="763"/>
      <c r="UVQ2" s="763"/>
      <c r="UVR2" s="763"/>
      <c r="UVS2" s="763"/>
      <c r="UVT2" s="763"/>
      <c r="UVU2" s="763"/>
      <c r="UVV2" s="763"/>
      <c r="UVW2" s="763"/>
      <c r="UVX2" s="763"/>
      <c r="UVY2" s="763"/>
      <c r="UVZ2" s="763"/>
      <c r="UWA2" s="763"/>
      <c r="UWB2" s="763"/>
      <c r="UWC2" s="763"/>
      <c r="UWD2" s="763"/>
      <c r="UWE2" s="763"/>
      <c r="UWF2" s="763"/>
      <c r="UWG2" s="763"/>
      <c r="UWH2" s="763"/>
      <c r="UWI2" s="763"/>
      <c r="UWJ2" s="763"/>
      <c r="UWK2" s="763"/>
      <c r="UWL2" s="763"/>
      <c r="UWM2" s="763"/>
      <c r="UWN2" s="763"/>
      <c r="UWO2" s="763"/>
      <c r="UWP2" s="763"/>
      <c r="UWQ2" s="763"/>
      <c r="UWR2" s="763"/>
      <c r="UWS2" s="763"/>
      <c r="UWT2" s="763"/>
      <c r="UWU2" s="763"/>
      <c r="UWV2" s="763"/>
      <c r="UWW2" s="763"/>
      <c r="UWX2" s="763"/>
      <c r="UWY2" s="763"/>
      <c r="UWZ2" s="763"/>
      <c r="UXA2" s="763"/>
      <c r="UXB2" s="763"/>
      <c r="UXC2" s="763"/>
      <c r="UXD2" s="763"/>
      <c r="UXE2" s="763"/>
      <c r="UXF2" s="763"/>
      <c r="UXG2" s="763"/>
      <c r="UXH2" s="763"/>
      <c r="UXI2" s="763"/>
      <c r="UXJ2" s="763"/>
      <c r="UXK2" s="763"/>
      <c r="UXL2" s="763"/>
      <c r="UXM2" s="763"/>
      <c r="UXN2" s="763"/>
      <c r="UXO2" s="763"/>
      <c r="UXP2" s="763"/>
      <c r="UXQ2" s="763"/>
      <c r="UXR2" s="763"/>
      <c r="UXS2" s="763"/>
      <c r="UXT2" s="763"/>
      <c r="UXU2" s="763"/>
      <c r="UXV2" s="763"/>
      <c r="UXW2" s="763"/>
      <c r="UXX2" s="763"/>
      <c r="UXY2" s="763"/>
      <c r="UXZ2" s="763"/>
      <c r="UYA2" s="763"/>
      <c r="UYB2" s="763"/>
      <c r="UYC2" s="763"/>
      <c r="UYD2" s="763"/>
      <c r="UYE2" s="763"/>
      <c r="UYF2" s="763"/>
      <c r="UYG2" s="763"/>
      <c r="UYH2" s="763"/>
      <c r="UYI2" s="763"/>
      <c r="UYJ2" s="763"/>
      <c r="UYK2" s="763"/>
      <c r="UYL2" s="763"/>
      <c r="UYM2" s="763"/>
      <c r="UYN2" s="763"/>
      <c r="UYO2" s="763"/>
      <c r="UYP2" s="763"/>
      <c r="UYQ2" s="763"/>
      <c r="UYR2" s="763"/>
      <c r="UYS2" s="763"/>
      <c r="UYT2" s="763"/>
      <c r="UYU2" s="763"/>
      <c r="UYV2" s="763"/>
      <c r="UYW2" s="763"/>
      <c r="UYX2" s="763"/>
      <c r="UYY2" s="763"/>
      <c r="UYZ2" s="763"/>
      <c r="UZA2" s="763"/>
      <c r="UZB2" s="763"/>
      <c r="UZC2" s="763"/>
      <c r="UZD2" s="763"/>
      <c r="UZE2" s="763"/>
      <c r="UZF2" s="763"/>
      <c r="UZG2" s="763"/>
      <c r="UZH2" s="763"/>
      <c r="UZI2" s="763"/>
      <c r="UZJ2" s="763"/>
      <c r="UZK2" s="763"/>
      <c r="UZL2" s="763"/>
      <c r="UZM2" s="763"/>
      <c r="UZN2" s="763"/>
      <c r="UZO2" s="763"/>
      <c r="UZP2" s="763"/>
      <c r="UZQ2" s="763"/>
      <c r="UZR2" s="763"/>
      <c r="UZS2" s="763"/>
      <c r="UZT2" s="763"/>
      <c r="UZU2" s="763"/>
      <c r="UZV2" s="763"/>
      <c r="UZW2" s="763"/>
      <c r="UZX2" s="763"/>
      <c r="UZY2" s="763"/>
      <c r="UZZ2" s="763"/>
      <c r="VAA2" s="763"/>
      <c r="VAB2" s="763"/>
      <c r="VAC2" s="763"/>
      <c r="VAD2" s="763"/>
      <c r="VAE2" s="763"/>
      <c r="VAF2" s="763"/>
      <c r="VAG2" s="763"/>
      <c r="VAH2" s="763"/>
      <c r="VAI2" s="763"/>
      <c r="VAJ2" s="763"/>
      <c r="VAK2" s="763"/>
      <c r="VAL2" s="763"/>
      <c r="VAM2" s="763"/>
      <c r="VAN2" s="763"/>
      <c r="VAO2" s="763"/>
      <c r="VAP2" s="763"/>
      <c r="VAQ2" s="763"/>
      <c r="VAR2" s="763"/>
      <c r="VAS2" s="763"/>
      <c r="VAT2" s="763"/>
      <c r="VAU2" s="763"/>
      <c r="VAV2" s="763"/>
      <c r="VAW2" s="763"/>
      <c r="VAX2" s="763"/>
      <c r="VAY2" s="763"/>
      <c r="VAZ2" s="763"/>
      <c r="VBA2" s="763"/>
      <c r="VBB2" s="763"/>
      <c r="VBC2" s="763"/>
      <c r="VBD2" s="763"/>
      <c r="VBE2" s="763"/>
      <c r="VBF2" s="763"/>
      <c r="VBG2" s="763"/>
      <c r="VBH2" s="763"/>
      <c r="VBI2" s="763"/>
      <c r="VBJ2" s="763"/>
      <c r="VBK2" s="763"/>
      <c r="VBL2" s="763"/>
      <c r="VBM2" s="763"/>
      <c r="VBN2" s="763"/>
      <c r="VBO2" s="763"/>
      <c r="VBP2" s="763"/>
      <c r="VBQ2" s="763"/>
      <c r="VBR2" s="763"/>
      <c r="VBS2" s="763"/>
      <c r="VBT2" s="763"/>
      <c r="VBU2" s="763"/>
      <c r="VBV2" s="763"/>
      <c r="VBW2" s="763"/>
      <c r="VBX2" s="763"/>
      <c r="VBY2" s="763"/>
      <c r="VBZ2" s="763"/>
      <c r="VCA2" s="763"/>
      <c r="VCB2" s="763"/>
      <c r="VCC2" s="763"/>
      <c r="VCD2" s="763"/>
      <c r="VCE2" s="763"/>
      <c r="VCF2" s="763"/>
      <c r="VCG2" s="763"/>
      <c r="VCH2" s="763"/>
      <c r="VCI2" s="763"/>
      <c r="VCJ2" s="763"/>
      <c r="VCK2" s="763"/>
      <c r="VCL2" s="763"/>
      <c r="VCM2" s="763"/>
      <c r="VCN2" s="763"/>
      <c r="VCO2" s="763"/>
      <c r="VCP2" s="763"/>
      <c r="VCQ2" s="763"/>
      <c r="VCR2" s="763"/>
      <c r="VCS2" s="763"/>
      <c r="VCT2" s="763"/>
      <c r="VCU2" s="763"/>
      <c r="VCV2" s="763"/>
      <c r="VCW2" s="763"/>
      <c r="VCX2" s="763"/>
      <c r="VCY2" s="763"/>
      <c r="VCZ2" s="763"/>
      <c r="VDA2" s="763"/>
      <c r="VDB2" s="763"/>
      <c r="VDC2" s="763"/>
      <c r="VDD2" s="763"/>
      <c r="VDE2" s="763"/>
      <c r="VDF2" s="763"/>
      <c r="VDG2" s="763"/>
      <c r="VDH2" s="763"/>
      <c r="VDI2" s="763"/>
      <c r="VDJ2" s="763"/>
      <c r="VDK2" s="763"/>
      <c r="VDL2" s="763"/>
      <c r="VDM2" s="763"/>
      <c r="VDN2" s="763"/>
      <c r="VDO2" s="763"/>
      <c r="VDP2" s="763"/>
      <c r="VDQ2" s="763"/>
      <c r="VDR2" s="763"/>
      <c r="VDS2" s="763"/>
      <c r="VDT2" s="763"/>
      <c r="VDU2" s="763"/>
      <c r="VDV2" s="763"/>
      <c r="VDW2" s="763"/>
      <c r="VDX2" s="763"/>
      <c r="VDY2" s="763"/>
      <c r="VDZ2" s="763"/>
      <c r="VEA2" s="763"/>
      <c r="VEB2" s="763"/>
      <c r="VEC2" s="763"/>
      <c r="VED2" s="763"/>
      <c r="VEE2" s="763"/>
      <c r="VEF2" s="763"/>
      <c r="VEG2" s="763"/>
      <c r="VEH2" s="763"/>
      <c r="VEI2" s="763"/>
      <c r="VEJ2" s="763"/>
      <c r="VEK2" s="763"/>
      <c r="VEL2" s="763"/>
      <c r="VEM2" s="763"/>
      <c r="VEN2" s="763"/>
      <c r="VEO2" s="763"/>
      <c r="VEP2" s="763"/>
      <c r="VEQ2" s="763"/>
      <c r="VER2" s="763"/>
      <c r="VES2" s="763"/>
      <c r="VET2" s="763"/>
      <c r="VEU2" s="763"/>
      <c r="VEV2" s="763"/>
      <c r="VEW2" s="763"/>
      <c r="VEX2" s="763"/>
      <c r="VEY2" s="763"/>
      <c r="VEZ2" s="763"/>
      <c r="VFA2" s="763"/>
      <c r="VFB2" s="763"/>
      <c r="VFC2" s="763"/>
      <c r="VFD2" s="763"/>
      <c r="VFE2" s="763"/>
      <c r="VFF2" s="763"/>
      <c r="VFG2" s="763"/>
      <c r="VFH2" s="763"/>
      <c r="VFI2" s="763"/>
      <c r="VFJ2" s="763"/>
      <c r="VFK2" s="763"/>
      <c r="VFL2" s="763"/>
      <c r="VFM2" s="763"/>
      <c r="VFN2" s="763"/>
      <c r="VFO2" s="763"/>
      <c r="VFP2" s="763"/>
      <c r="VFQ2" s="763"/>
      <c r="VFR2" s="763"/>
      <c r="VFS2" s="763"/>
      <c r="VFT2" s="763"/>
      <c r="VFU2" s="763"/>
      <c r="VFV2" s="763"/>
      <c r="VFW2" s="763"/>
      <c r="VFX2" s="763"/>
      <c r="VFY2" s="763"/>
      <c r="VFZ2" s="763"/>
      <c r="VGA2" s="763"/>
      <c r="VGB2" s="763"/>
      <c r="VGC2" s="763"/>
      <c r="VGD2" s="763"/>
      <c r="VGE2" s="763"/>
      <c r="VGF2" s="763"/>
      <c r="VGG2" s="763"/>
      <c r="VGH2" s="763"/>
      <c r="VGI2" s="763"/>
      <c r="VGJ2" s="763"/>
      <c r="VGK2" s="763"/>
      <c r="VGL2" s="763"/>
      <c r="VGM2" s="763"/>
      <c r="VGN2" s="763"/>
      <c r="VGO2" s="763"/>
      <c r="VGP2" s="763"/>
      <c r="VGQ2" s="763"/>
      <c r="VGR2" s="763"/>
      <c r="VGS2" s="763"/>
      <c r="VGT2" s="763"/>
      <c r="VGU2" s="763"/>
      <c r="VGV2" s="763"/>
      <c r="VGW2" s="763"/>
      <c r="VGX2" s="763"/>
      <c r="VGY2" s="763"/>
      <c r="VGZ2" s="763"/>
      <c r="VHA2" s="763"/>
      <c r="VHB2" s="763"/>
      <c r="VHC2" s="763"/>
      <c r="VHD2" s="763"/>
      <c r="VHE2" s="763"/>
      <c r="VHF2" s="763"/>
      <c r="VHG2" s="763"/>
      <c r="VHH2" s="763"/>
      <c r="VHI2" s="763"/>
      <c r="VHJ2" s="763"/>
      <c r="VHK2" s="763"/>
      <c r="VHL2" s="763"/>
      <c r="VHM2" s="763"/>
      <c r="VHN2" s="763"/>
      <c r="VHO2" s="763"/>
      <c r="VHP2" s="763"/>
      <c r="VHQ2" s="763"/>
      <c r="VHR2" s="763"/>
      <c r="VHS2" s="763"/>
      <c r="VHT2" s="763"/>
      <c r="VHU2" s="763"/>
      <c r="VHV2" s="763"/>
      <c r="VHW2" s="763"/>
      <c r="VHX2" s="763"/>
      <c r="VHY2" s="763"/>
      <c r="VHZ2" s="763"/>
      <c r="VIA2" s="763"/>
      <c r="VIB2" s="763"/>
      <c r="VIC2" s="763"/>
      <c r="VID2" s="763"/>
      <c r="VIE2" s="763"/>
      <c r="VIF2" s="763"/>
      <c r="VIG2" s="763"/>
      <c r="VIH2" s="763"/>
      <c r="VII2" s="763"/>
      <c r="VIJ2" s="763"/>
      <c r="VIK2" s="763"/>
      <c r="VIL2" s="763"/>
      <c r="VIM2" s="763"/>
      <c r="VIN2" s="763"/>
      <c r="VIO2" s="763"/>
      <c r="VIP2" s="763"/>
      <c r="VIQ2" s="763"/>
      <c r="VIR2" s="763"/>
      <c r="VIS2" s="763"/>
      <c r="VIT2" s="763"/>
      <c r="VIU2" s="763"/>
      <c r="VIV2" s="763"/>
      <c r="VIW2" s="763"/>
      <c r="VIX2" s="763"/>
      <c r="VIY2" s="763"/>
      <c r="VIZ2" s="763"/>
      <c r="VJA2" s="763"/>
      <c r="VJB2" s="763"/>
      <c r="VJC2" s="763"/>
      <c r="VJD2" s="763"/>
      <c r="VJE2" s="763"/>
      <c r="VJF2" s="763"/>
      <c r="VJG2" s="763"/>
      <c r="VJH2" s="763"/>
      <c r="VJI2" s="763"/>
      <c r="VJJ2" s="763"/>
      <c r="VJK2" s="763"/>
      <c r="VJL2" s="763"/>
      <c r="VJM2" s="763"/>
      <c r="VJN2" s="763"/>
      <c r="VJO2" s="763"/>
      <c r="VJP2" s="763"/>
      <c r="VJQ2" s="763"/>
      <c r="VJR2" s="763"/>
      <c r="VJS2" s="763"/>
      <c r="VJT2" s="763"/>
      <c r="VJU2" s="763"/>
      <c r="VJV2" s="763"/>
      <c r="VJW2" s="763"/>
      <c r="VJX2" s="763"/>
      <c r="VJY2" s="763"/>
      <c r="VJZ2" s="763"/>
      <c r="VKA2" s="763"/>
      <c r="VKB2" s="763"/>
      <c r="VKC2" s="763"/>
      <c r="VKD2" s="763"/>
      <c r="VKE2" s="763"/>
      <c r="VKF2" s="763"/>
      <c r="VKG2" s="763"/>
      <c r="VKH2" s="763"/>
      <c r="VKI2" s="763"/>
      <c r="VKJ2" s="763"/>
      <c r="VKK2" s="763"/>
      <c r="VKL2" s="763"/>
      <c r="VKM2" s="763"/>
      <c r="VKN2" s="763"/>
      <c r="VKO2" s="763"/>
      <c r="VKP2" s="763"/>
      <c r="VKQ2" s="763"/>
      <c r="VKR2" s="763"/>
      <c r="VKS2" s="763"/>
      <c r="VKT2" s="763"/>
      <c r="VKU2" s="763"/>
      <c r="VKV2" s="763"/>
      <c r="VKW2" s="763"/>
      <c r="VKX2" s="763"/>
      <c r="VKY2" s="763"/>
      <c r="VKZ2" s="763"/>
      <c r="VLA2" s="763"/>
      <c r="VLB2" s="763"/>
      <c r="VLC2" s="763"/>
      <c r="VLD2" s="763"/>
      <c r="VLE2" s="763"/>
      <c r="VLF2" s="763"/>
      <c r="VLG2" s="763"/>
      <c r="VLH2" s="763"/>
      <c r="VLI2" s="763"/>
      <c r="VLJ2" s="763"/>
      <c r="VLK2" s="763"/>
      <c r="VLL2" s="763"/>
      <c r="VLM2" s="763"/>
      <c r="VLN2" s="763"/>
      <c r="VLO2" s="763"/>
      <c r="VLP2" s="763"/>
      <c r="VLQ2" s="763"/>
      <c r="VLR2" s="763"/>
      <c r="VLS2" s="763"/>
      <c r="VLT2" s="763"/>
      <c r="VLU2" s="763"/>
      <c r="VLV2" s="763"/>
      <c r="VLW2" s="763"/>
      <c r="VLX2" s="763"/>
      <c r="VLY2" s="763"/>
      <c r="VLZ2" s="763"/>
      <c r="VMA2" s="763"/>
      <c r="VMB2" s="763"/>
      <c r="VMC2" s="763"/>
      <c r="VMD2" s="763"/>
      <c r="VME2" s="763"/>
      <c r="VMF2" s="763"/>
      <c r="VMG2" s="763"/>
      <c r="VMH2" s="763"/>
      <c r="VMI2" s="763"/>
      <c r="VMJ2" s="763"/>
      <c r="VMK2" s="763"/>
      <c r="VML2" s="763"/>
      <c r="VMM2" s="763"/>
      <c r="VMN2" s="763"/>
      <c r="VMO2" s="763"/>
      <c r="VMP2" s="763"/>
      <c r="VMQ2" s="763"/>
      <c r="VMR2" s="763"/>
      <c r="VMS2" s="763"/>
      <c r="VMT2" s="763"/>
      <c r="VMU2" s="763"/>
      <c r="VMV2" s="763"/>
      <c r="VMW2" s="763"/>
      <c r="VMX2" s="763"/>
      <c r="VMY2" s="763"/>
      <c r="VMZ2" s="763"/>
      <c r="VNA2" s="763"/>
      <c r="VNB2" s="763"/>
      <c r="VNC2" s="763"/>
      <c r="VND2" s="763"/>
      <c r="VNE2" s="763"/>
      <c r="VNF2" s="763"/>
      <c r="VNG2" s="763"/>
      <c r="VNH2" s="763"/>
      <c r="VNI2" s="763"/>
      <c r="VNJ2" s="763"/>
      <c r="VNK2" s="763"/>
      <c r="VNL2" s="763"/>
      <c r="VNM2" s="763"/>
      <c r="VNN2" s="763"/>
      <c r="VNO2" s="763"/>
      <c r="VNP2" s="763"/>
      <c r="VNQ2" s="763"/>
      <c r="VNR2" s="763"/>
      <c r="VNS2" s="763"/>
      <c r="VNT2" s="763"/>
      <c r="VNU2" s="763"/>
      <c r="VNV2" s="763"/>
      <c r="VNW2" s="763"/>
      <c r="VNX2" s="763"/>
      <c r="VNY2" s="763"/>
      <c r="VNZ2" s="763"/>
      <c r="VOA2" s="763"/>
      <c r="VOB2" s="763"/>
      <c r="VOC2" s="763"/>
      <c r="VOD2" s="763"/>
      <c r="VOE2" s="763"/>
      <c r="VOF2" s="763"/>
      <c r="VOG2" s="763"/>
      <c r="VOH2" s="763"/>
      <c r="VOI2" s="763"/>
      <c r="VOJ2" s="763"/>
      <c r="VOK2" s="763"/>
      <c r="VOL2" s="763"/>
      <c r="VOM2" s="763"/>
      <c r="VON2" s="763"/>
      <c r="VOO2" s="763"/>
      <c r="VOP2" s="763"/>
      <c r="VOQ2" s="763"/>
      <c r="VOR2" s="763"/>
      <c r="VOS2" s="763"/>
      <c r="VOT2" s="763"/>
      <c r="VOU2" s="763"/>
      <c r="VOV2" s="763"/>
      <c r="VOW2" s="763"/>
      <c r="VOX2" s="763"/>
      <c r="VOY2" s="763"/>
      <c r="VOZ2" s="763"/>
      <c r="VPA2" s="763"/>
      <c r="VPB2" s="763"/>
      <c r="VPC2" s="763"/>
      <c r="VPD2" s="763"/>
      <c r="VPE2" s="763"/>
      <c r="VPF2" s="763"/>
      <c r="VPG2" s="763"/>
      <c r="VPH2" s="763"/>
      <c r="VPI2" s="763"/>
      <c r="VPJ2" s="763"/>
      <c r="VPK2" s="763"/>
      <c r="VPL2" s="763"/>
      <c r="VPM2" s="763"/>
      <c r="VPN2" s="763"/>
      <c r="VPO2" s="763"/>
      <c r="VPP2" s="763"/>
      <c r="VPQ2" s="763"/>
      <c r="VPR2" s="763"/>
      <c r="VPS2" s="763"/>
      <c r="VPT2" s="763"/>
      <c r="VPU2" s="763"/>
      <c r="VPV2" s="763"/>
      <c r="VPW2" s="763"/>
      <c r="VPX2" s="763"/>
      <c r="VPY2" s="763"/>
      <c r="VPZ2" s="763"/>
      <c r="VQA2" s="763"/>
      <c r="VQB2" s="763"/>
      <c r="VQC2" s="763"/>
      <c r="VQD2" s="763"/>
      <c r="VQE2" s="763"/>
      <c r="VQF2" s="763"/>
      <c r="VQG2" s="763"/>
      <c r="VQH2" s="763"/>
      <c r="VQI2" s="763"/>
      <c r="VQJ2" s="763"/>
      <c r="VQK2" s="763"/>
      <c r="VQL2" s="763"/>
      <c r="VQM2" s="763"/>
      <c r="VQN2" s="763"/>
      <c r="VQO2" s="763"/>
      <c r="VQP2" s="763"/>
      <c r="VQQ2" s="763"/>
      <c r="VQR2" s="763"/>
      <c r="VQS2" s="763"/>
      <c r="VQT2" s="763"/>
      <c r="VQU2" s="763"/>
      <c r="VQV2" s="763"/>
      <c r="VQW2" s="763"/>
      <c r="VQX2" s="763"/>
      <c r="VQY2" s="763"/>
      <c r="VQZ2" s="763"/>
      <c r="VRA2" s="763"/>
      <c r="VRB2" s="763"/>
      <c r="VRC2" s="763"/>
      <c r="VRD2" s="763"/>
      <c r="VRE2" s="763"/>
      <c r="VRF2" s="763"/>
      <c r="VRG2" s="763"/>
      <c r="VRH2" s="763"/>
      <c r="VRI2" s="763"/>
      <c r="VRJ2" s="763"/>
      <c r="VRK2" s="763"/>
      <c r="VRL2" s="763"/>
      <c r="VRM2" s="763"/>
      <c r="VRN2" s="763"/>
      <c r="VRO2" s="763"/>
      <c r="VRP2" s="763"/>
      <c r="VRQ2" s="763"/>
      <c r="VRR2" s="763"/>
      <c r="VRS2" s="763"/>
      <c r="VRT2" s="763"/>
      <c r="VRU2" s="763"/>
      <c r="VRV2" s="763"/>
      <c r="VRW2" s="763"/>
      <c r="VRX2" s="763"/>
      <c r="VRY2" s="763"/>
      <c r="VRZ2" s="763"/>
      <c r="VSA2" s="763"/>
      <c r="VSB2" s="763"/>
      <c r="VSC2" s="763"/>
      <c r="VSD2" s="763"/>
      <c r="VSE2" s="763"/>
      <c r="VSF2" s="763"/>
      <c r="VSG2" s="763"/>
      <c r="VSH2" s="763"/>
      <c r="VSI2" s="763"/>
      <c r="VSJ2" s="763"/>
      <c r="VSK2" s="763"/>
      <c r="VSL2" s="763"/>
      <c r="VSM2" s="763"/>
      <c r="VSN2" s="763"/>
      <c r="VSO2" s="763"/>
      <c r="VSP2" s="763"/>
      <c r="VSQ2" s="763"/>
      <c r="VSR2" s="763"/>
      <c r="VSS2" s="763"/>
      <c r="VST2" s="763"/>
      <c r="VSU2" s="763"/>
      <c r="VSV2" s="763"/>
      <c r="VSW2" s="763"/>
      <c r="VSX2" s="763"/>
      <c r="VSY2" s="763"/>
      <c r="VSZ2" s="763"/>
      <c r="VTA2" s="763"/>
      <c r="VTB2" s="763"/>
      <c r="VTC2" s="763"/>
      <c r="VTD2" s="763"/>
      <c r="VTE2" s="763"/>
      <c r="VTF2" s="763"/>
      <c r="VTG2" s="763"/>
      <c r="VTH2" s="763"/>
      <c r="VTI2" s="763"/>
      <c r="VTJ2" s="763"/>
      <c r="VTK2" s="763"/>
      <c r="VTL2" s="763"/>
      <c r="VTM2" s="763"/>
      <c r="VTN2" s="763"/>
      <c r="VTO2" s="763"/>
      <c r="VTP2" s="763"/>
      <c r="VTQ2" s="763"/>
      <c r="VTR2" s="763"/>
      <c r="VTS2" s="763"/>
      <c r="VTT2" s="763"/>
      <c r="VTU2" s="763"/>
      <c r="VTV2" s="763"/>
      <c r="VTW2" s="763"/>
      <c r="VTX2" s="763"/>
      <c r="VTY2" s="763"/>
      <c r="VTZ2" s="763"/>
      <c r="VUA2" s="763"/>
      <c r="VUB2" s="763"/>
      <c r="VUC2" s="763"/>
      <c r="VUD2" s="763"/>
      <c r="VUE2" s="763"/>
      <c r="VUF2" s="763"/>
      <c r="VUG2" s="763"/>
      <c r="VUH2" s="763"/>
      <c r="VUI2" s="763"/>
      <c r="VUJ2" s="763"/>
      <c r="VUK2" s="763"/>
      <c r="VUL2" s="763"/>
      <c r="VUM2" s="763"/>
      <c r="VUN2" s="763"/>
      <c r="VUO2" s="763"/>
      <c r="VUP2" s="763"/>
      <c r="VUQ2" s="763"/>
      <c r="VUR2" s="763"/>
      <c r="VUS2" s="763"/>
      <c r="VUT2" s="763"/>
      <c r="VUU2" s="763"/>
      <c r="VUV2" s="763"/>
      <c r="VUW2" s="763"/>
      <c r="VUX2" s="763"/>
      <c r="VUY2" s="763"/>
      <c r="VUZ2" s="763"/>
      <c r="VVA2" s="763"/>
      <c r="VVB2" s="763"/>
      <c r="VVC2" s="763"/>
      <c r="VVD2" s="763"/>
      <c r="VVE2" s="763"/>
      <c r="VVF2" s="763"/>
      <c r="VVG2" s="763"/>
      <c r="VVH2" s="763"/>
      <c r="VVI2" s="763"/>
      <c r="VVJ2" s="763"/>
      <c r="VVK2" s="763"/>
      <c r="VVL2" s="763"/>
      <c r="VVM2" s="763"/>
      <c r="VVN2" s="763"/>
      <c r="VVO2" s="763"/>
      <c r="VVP2" s="763"/>
      <c r="VVQ2" s="763"/>
      <c r="VVR2" s="763"/>
      <c r="VVS2" s="763"/>
      <c r="VVT2" s="763"/>
      <c r="VVU2" s="763"/>
      <c r="VVV2" s="763"/>
      <c r="VVW2" s="763"/>
      <c r="VVX2" s="763"/>
      <c r="VVY2" s="763"/>
      <c r="VVZ2" s="763"/>
      <c r="VWA2" s="763"/>
      <c r="VWB2" s="763"/>
      <c r="VWC2" s="763"/>
      <c r="VWD2" s="763"/>
      <c r="VWE2" s="763"/>
      <c r="VWF2" s="763"/>
      <c r="VWG2" s="763"/>
      <c r="VWH2" s="763"/>
      <c r="VWI2" s="763"/>
      <c r="VWJ2" s="763"/>
      <c r="VWK2" s="763"/>
      <c r="VWL2" s="763"/>
      <c r="VWM2" s="763"/>
      <c r="VWN2" s="763"/>
      <c r="VWO2" s="763"/>
      <c r="VWP2" s="763"/>
      <c r="VWQ2" s="763"/>
      <c r="VWR2" s="763"/>
      <c r="VWS2" s="763"/>
      <c r="VWT2" s="763"/>
      <c r="VWU2" s="763"/>
      <c r="VWV2" s="763"/>
      <c r="VWW2" s="763"/>
      <c r="VWX2" s="763"/>
      <c r="VWY2" s="763"/>
      <c r="VWZ2" s="763"/>
      <c r="VXA2" s="763"/>
      <c r="VXB2" s="763"/>
      <c r="VXC2" s="763"/>
      <c r="VXD2" s="763"/>
      <c r="VXE2" s="763"/>
      <c r="VXF2" s="763"/>
      <c r="VXG2" s="763"/>
      <c r="VXH2" s="763"/>
      <c r="VXI2" s="763"/>
      <c r="VXJ2" s="763"/>
      <c r="VXK2" s="763"/>
      <c r="VXL2" s="763"/>
      <c r="VXM2" s="763"/>
      <c r="VXN2" s="763"/>
      <c r="VXO2" s="763"/>
      <c r="VXP2" s="763"/>
      <c r="VXQ2" s="763"/>
      <c r="VXR2" s="763"/>
      <c r="VXS2" s="763"/>
      <c r="VXT2" s="763"/>
      <c r="VXU2" s="763"/>
      <c r="VXV2" s="763"/>
      <c r="VXW2" s="763"/>
      <c r="VXX2" s="763"/>
      <c r="VXY2" s="763"/>
      <c r="VXZ2" s="763"/>
      <c r="VYA2" s="763"/>
      <c r="VYB2" s="763"/>
      <c r="VYC2" s="763"/>
      <c r="VYD2" s="763"/>
      <c r="VYE2" s="763"/>
      <c r="VYF2" s="763"/>
      <c r="VYG2" s="763"/>
      <c r="VYH2" s="763"/>
      <c r="VYI2" s="763"/>
      <c r="VYJ2" s="763"/>
      <c r="VYK2" s="763"/>
      <c r="VYL2" s="763"/>
      <c r="VYM2" s="763"/>
      <c r="VYN2" s="763"/>
      <c r="VYO2" s="763"/>
      <c r="VYP2" s="763"/>
      <c r="VYQ2" s="763"/>
      <c r="VYR2" s="763"/>
      <c r="VYS2" s="763"/>
      <c r="VYT2" s="763"/>
      <c r="VYU2" s="763"/>
      <c r="VYV2" s="763"/>
      <c r="VYW2" s="763"/>
      <c r="VYX2" s="763"/>
      <c r="VYY2" s="763"/>
      <c r="VYZ2" s="763"/>
      <c r="VZA2" s="763"/>
      <c r="VZB2" s="763"/>
      <c r="VZC2" s="763"/>
      <c r="VZD2" s="763"/>
      <c r="VZE2" s="763"/>
      <c r="VZF2" s="763"/>
      <c r="VZG2" s="763"/>
      <c r="VZH2" s="763"/>
      <c r="VZI2" s="763"/>
      <c r="VZJ2" s="763"/>
      <c r="VZK2" s="763"/>
      <c r="VZL2" s="763"/>
      <c r="VZM2" s="763"/>
      <c r="VZN2" s="763"/>
      <c r="VZO2" s="763"/>
      <c r="VZP2" s="763"/>
      <c r="VZQ2" s="763"/>
      <c r="VZR2" s="763"/>
      <c r="VZS2" s="763"/>
      <c r="VZT2" s="763"/>
      <c r="VZU2" s="763"/>
      <c r="VZV2" s="763"/>
      <c r="VZW2" s="763"/>
      <c r="VZX2" s="763"/>
      <c r="VZY2" s="763"/>
      <c r="VZZ2" s="763"/>
      <c r="WAA2" s="763"/>
      <c r="WAB2" s="763"/>
      <c r="WAC2" s="763"/>
      <c r="WAD2" s="763"/>
      <c r="WAE2" s="763"/>
      <c r="WAF2" s="763"/>
      <c r="WAG2" s="763"/>
      <c r="WAH2" s="763"/>
      <c r="WAI2" s="763"/>
      <c r="WAJ2" s="763"/>
      <c r="WAK2" s="763"/>
      <c r="WAL2" s="763"/>
      <c r="WAM2" s="763"/>
      <c r="WAN2" s="763"/>
      <c r="WAO2" s="763"/>
      <c r="WAP2" s="763"/>
      <c r="WAQ2" s="763"/>
      <c r="WAR2" s="763"/>
      <c r="WAS2" s="763"/>
      <c r="WAT2" s="763"/>
      <c r="WAU2" s="763"/>
      <c r="WAV2" s="763"/>
      <c r="WAW2" s="763"/>
      <c r="WAX2" s="763"/>
      <c r="WAY2" s="763"/>
      <c r="WAZ2" s="763"/>
      <c r="WBA2" s="763"/>
      <c r="WBB2" s="763"/>
      <c r="WBC2" s="763"/>
      <c r="WBD2" s="763"/>
      <c r="WBE2" s="763"/>
      <c r="WBF2" s="763"/>
      <c r="WBG2" s="763"/>
      <c r="WBH2" s="763"/>
      <c r="WBI2" s="763"/>
      <c r="WBJ2" s="763"/>
      <c r="WBK2" s="763"/>
      <c r="WBL2" s="763"/>
      <c r="WBM2" s="763"/>
      <c r="WBN2" s="763"/>
      <c r="WBO2" s="763"/>
      <c r="WBP2" s="763"/>
      <c r="WBQ2" s="763"/>
      <c r="WBR2" s="763"/>
      <c r="WBS2" s="763"/>
      <c r="WBT2" s="763"/>
      <c r="WBU2" s="763"/>
      <c r="WBV2" s="763"/>
      <c r="WBW2" s="763"/>
      <c r="WBX2" s="763"/>
      <c r="WBY2" s="763"/>
      <c r="WBZ2" s="763"/>
      <c r="WCA2" s="763"/>
      <c r="WCB2" s="763"/>
      <c r="WCC2" s="763"/>
      <c r="WCD2" s="763"/>
      <c r="WCE2" s="763"/>
      <c r="WCF2" s="763"/>
      <c r="WCG2" s="763"/>
      <c r="WCH2" s="763"/>
      <c r="WCI2" s="763"/>
      <c r="WCJ2" s="763"/>
      <c r="WCK2" s="763"/>
      <c r="WCL2" s="763"/>
      <c r="WCM2" s="763"/>
      <c r="WCN2" s="763"/>
      <c r="WCO2" s="763"/>
      <c r="WCP2" s="763"/>
      <c r="WCQ2" s="763"/>
      <c r="WCR2" s="763"/>
      <c r="WCS2" s="763"/>
      <c r="WCT2" s="763"/>
      <c r="WCU2" s="763"/>
      <c r="WCV2" s="763"/>
      <c r="WCW2" s="763"/>
      <c r="WCX2" s="763"/>
      <c r="WCY2" s="763"/>
      <c r="WCZ2" s="763"/>
      <c r="WDA2" s="763"/>
      <c r="WDB2" s="763"/>
      <c r="WDC2" s="763"/>
      <c r="WDD2" s="763"/>
      <c r="WDE2" s="763"/>
      <c r="WDF2" s="763"/>
      <c r="WDG2" s="763"/>
      <c r="WDH2" s="763"/>
      <c r="WDI2" s="763"/>
      <c r="WDJ2" s="763"/>
      <c r="WDK2" s="763"/>
      <c r="WDL2" s="763"/>
      <c r="WDM2" s="763"/>
      <c r="WDN2" s="763"/>
      <c r="WDO2" s="763"/>
      <c r="WDP2" s="763"/>
      <c r="WDQ2" s="763"/>
      <c r="WDR2" s="763"/>
      <c r="WDS2" s="763"/>
      <c r="WDT2" s="763"/>
      <c r="WDU2" s="763"/>
      <c r="WDV2" s="763"/>
      <c r="WDW2" s="763"/>
      <c r="WDX2" s="763"/>
      <c r="WDY2" s="763"/>
      <c r="WDZ2" s="763"/>
      <c r="WEA2" s="763"/>
      <c r="WEB2" s="763"/>
      <c r="WEC2" s="763"/>
      <c r="WED2" s="763"/>
      <c r="WEE2" s="763"/>
      <c r="WEF2" s="763"/>
      <c r="WEG2" s="763"/>
      <c r="WEH2" s="763"/>
      <c r="WEI2" s="763"/>
      <c r="WEJ2" s="763"/>
      <c r="WEK2" s="763"/>
      <c r="WEL2" s="763"/>
      <c r="WEM2" s="763"/>
      <c r="WEN2" s="763"/>
      <c r="WEO2" s="763"/>
      <c r="WEP2" s="763"/>
      <c r="WEQ2" s="763"/>
      <c r="WER2" s="763"/>
      <c r="WES2" s="763"/>
      <c r="WET2" s="763"/>
      <c r="WEU2" s="763"/>
      <c r="WEV2" s="763"/>
      <c r="WEW2" s="763"/>
      <c r="WEX2" s="763"/>
      <c r="WEY2" s="763"/>
      <c r="WEZ2" s="763"/>
      <c r="WFA2" s="763"/>
      <c r="WFB2" s="763"/>
      <c r="WFC2" s="763"/>
      <c r="WFD2" s="763"/>
      <c r="WFE2" s="763"/>
      <c r="WFF2" s="763"/>
      <c r="WFG2" s="763"/>
      <c r="WFH2" s="763"/>
      <c r="WFI2" s="763"/>
      <c r="WFJ2" s="763"/>
      <c r="WFK2" s="763"/>
      <c r="WFL2" s="763"/>
      <c r="WFM2" s="763"/>
      <c r="WFN2" s="763"/>
      <c r="WFO2" s="763"/>
      <c r="WFP2" s="763"/>
      <c r="WFQ2" s="763"/>
      <c r="WFR2" s="763"/>
      <c r="WFS2" s="763"/>
      <c r="WFT2" s="763"/>
      <c r="WFU2" s="763"/>
      <c r="WFV2" s="763"/>
      <c r="WFW2" s="763"/>
      <c r="WFX2" s="763"/>
      <c r="WFY2" s="763"/>
      <c r="WFZ2" s="763"/>
      <c r="WGA2" s="763"/>
      <c r="WGB2" s="763"/>
      <c r="WGC2" s="763"/>
      <c r="WGD2" s="763"/>
      <c r="WGE2" s="763"/>
      <c r="WGF2" s="763"/>
      <c r="WGG2" s="763"/>
      <c r="WGH2" s="763"/>
      <c r="WGI2" s="763"/>
      <c r="WGJ2" s="763"/>
      <c r="WGK2" s="763"/>
      <c r="WGL2" s="763"/>
      <c r="WGM2" s="763"/>
      <c r="WGN2" s="763"/>
      <c r="WGO2" s="763"/>
      <c r="WGP2" s="763"/>
      <c r="WGQ2" s="763"/>
      <c r="WGR2" s="763"/>
      <c r="WGS2" s="763"/>
      <c r="WGT2" s="763"/>
      <c r="WGU2" s="763"/>
      <c r="WGV2" s="763"/>
      <c r="WGW2" s="763"/>
      <c r="WGX2" s="763"/>
      <c r="WGY2" s="763"/>
      <c r="WGZ2" s="763"/>
      <c r="WHA2" s="763"/>
      <c r="WHB2" s="763"/>
      <c r="WHC2" s="763"/>
      <c r="WHD2" s="763"/>
      <c r="WHE2" s="763"/>
      <c r="WHF2" s="763"/>
      <c r="WHG2" s="763"/>
      <c r="WHH2" s="763"/>
      <c r="WHI2" s="763"/>
      <c r="WHJ2" s="763"/>
      <c r="WHK2" s="763"/>
      <c r="WHL2" s="763"/>
      <c r="WHM2" s="763"/>
      <c r="WHN2" s="763"/>
      <c r="WHO2" s="763"/>
      <c r="WHP2" s="763"/>
      <c r="WHQ2" s="763"/>
      <c r="WHR2" s="763"/>
      <c r="WHS2" s="763"/>
      <c r="WHT2" s="763"/>
      <c r="WHU2" s="763"/>
      <c r="WHV2" s="763"/>
      <c r="WHW2" s="763"/>
      <c r="WHX2" s="763"/>
      <c r="WHY2" s="763"/>
      <c r="WHZ2" s="763"/>
      <c r="WIA2" s="763"/>
      <c r="WIB2" s="763"/>
      <c r="WIC2" s="763"/>
      <c r="WID2" s="763"/>
      <c r="WIE2" s="763"/>
      <c r="WIF2" s="763"/>
      <c r="WIG2" s="763"/>
      <c r="WIH2" s="763"/>
      <c r="WII2" s="763"/>
      <c r="WIJ2" s="763"/>
      <c r="WIK2" s="763"/>
      <c r="WIL2" s="763"/>
      <c r="WIM2" s="763"/>
      <c r="WIN2" s="763"/>
      <c r="WIO2" s="763"/>
      <c r="WIP2" s="763"/>
      <c r="WIQ2" s="763"/>
      <c r="WIR2" s="763"/>
      <c r="WIS2" s="763"/>
      <c r="WIT2" s="763"/>
      <c r="WIU2" s="763"/>
      <c r="WIV2" s="763"/>
      <c r="WIW2" s="763"/>
      <c r="WIX2" s="763"/>
      <c r="WIY2" s="763"/>
      <c r="WIZ2" s="763"/>
      <c r="WJA2" s="763"/>
      <c r="WJB2" s="763"/>
      <c r="WJC2" s="763"/>
      <c r="WJD2" s="763"/>
      <c r="WJE2" s="763"/>
      <c r="WJF2" s="763"/>
      <c r="WJG2" s="763"/>
      <c r="WJH2" s="763"/>
      <c r="WJI2" s="763"/>
      <c r="WJJ2" s="763"/>
      <c r="WJK2" s="763"/>
      <c r="WJL2" s="763"/>
      <c r="WJM2" s="763"/>
      <c r="WJN2" s="763"/>
      <c r="WJO2" s="763"/>
      <c r="WJP2" s="763"/>
      <c r="WJQ2" s="763"/>
      <c r="WJR2" s="763"/>
      <c r="WJS2" s="763"/>
      <c r="WJT2" s="763"/>
      <c r="WJU2" s="763"/>
      <c r="WJV2" s="763"/>
      <c r="WJW2" s="763"/>
      <c r="WJX2" s="763"/>
      <c r="WJY2" s="763"/>
      <c r="WJZ2" s="763"/>
      <c r="WKA2" s="763"/>
      <c r="WKB2" s="763"/>
      <c r="WKC2" s="763"/>
      <c r="WKD2" s="763"/>
      <c r="WKE2" s="763"/>
      <c r="WKF2" s="763"/>
      <c r="WKG2" s="763"/>
      <c r="WKH2" s="763"/>
      <c r="WKI2" s="763"/>
      <c r="WKJ2" s="763"/>
      <c r="WKK2" s="763"/>
      <c r="WKL2" s="763"/>
      <c r="WKM2" s="763"/>
      <c r="WKN2" s="763"/>
      <c r="WKO2" s="763"/>
      <c r="WKP2" s="763"/>
      <c r="WKQ2" s="763"/>
      <c r="WKR2" s="763"/>
      <c r="WKS2" s="763"/>
      <c r="WKT2" s="763"/>
      <c r="WKU2" s="763"/>
      <c r="WKV2" s="763"/>
      <c r="WKW2" s="763"/>
      <c r="WKX2" s="763"/>
      <c r="WKY2" s="763"/>
      <c r="WKZ2" s="763"/>
      <c r="WLA2" s="763"/>
      <c r="WLB2" s="763"/>
      <c r="WLC2" s="763"/>
      <c r="WLD2" s="763"/>
      <c r="WLE2" s="763"/>
      <c r="WLF2" s="763"/>
      <c r="WLG2" s="763"/>
      <c r="WLH2" s="763"/>
      <c r="WLI2" s="763"/>
      <c r="WLJ2" s="763"/>
      <c r="WLK2" s="763"/>
      <c r="WLL2" s="763"/>
      <c r="WLM2" s="763"/>
      <c r="WLN2" s="763"/>
      <c r="WLO2" s="763"/>
      <c r="WLP2" s="763"/>
      <c r="WLQ2" s="763"/>
      <c r="WLR2" s="763"/>
      <c r="WLS2" s="763"/>
      <c r="WLT2" s="763"/>
      <c r="WLU2" s="763"/>
      <c r="WLV2" s="763"/>
      <c r="WLW2" s="763"/>
      <c r="WLX2" s="763"/>
      <c r="WLY2" s="763"/>
      <c r="WLZ2" s="763"/>
      <c r="WMA2" s="763"/>
      <c r="WMB2" s="763"/>
      <c r="WMC2" s="763"/>
      <c r="WMD2" s="763"/>
      <c r="WME2" s="763"/>
      <c r="WMF2" s="763"/>
      <c r="WMG2" s="763"/>
      <c r="WMH2" s="763"/>
      <c r="WMI2" s="763"/>
      <c r="WMJ2" s="763"/>
      <c r="WMK2" s="763"/>
      <c r="WML2" s="763"/>
      <c r="WMM2" s="763"/>
      <c r="WMN2" s="763"/>
      <c r="WMO2" s="763"/>
      <c r="WMP2" s="763"/>
      <c r="WMQ2" s="763"/>
      <c r="WMR2" s="763"/>
      <c r="WMS2" s="763"/>
      <c r="WMT2" s="763"/>
      <c r="WMU2" s="763"/>
      <c r="WMV2" s="763"/>
      <c r="WMW2" s="763"/>
      <c r="WMX2" s="763"/>
      <c r="WMY2" s="763"/>
      <c r="WMZ2" s="763"/>
      <c r="WNA2" s="763"/>
      <c r="WNB2" s="763"/>
      <c r="WNC2" s="763"/>
      <c r="WND2" s="763"/>
      <c r="WNE2" s="763"/>
      <c r="WNF2" s="763"/>
      <c r="WNG2" s="763"/>
      <c r="WNH2" s="763"/>
      <c r="WNI2" s="763"/>
      <c r="WNJ2" s="763"/>
      <c r="WNK2" s="763"/>
      <c r="WNL2" s="763"/>
      <c r="WNM2" s="763"/>
      <c r="WNN2" s="763"/>
      <c r="WNO2" s="763"/>
      <c r="WNP2" s="763"/>
      <c r="WNQ2" s="763"/>
      <c r="WNR2" s="763"/>
      <c r="WNS2" s="763"/>
      <c r="WNT2" s="763"/>
      <c r="WNU2" s="763"/>
      <c r="WNV2" s="763"/>
      <c r="WNW2" s="763"/>
      <c r="WNX2" s="763"/>
      <c r="WNY2" s="763"/>
      <c r="WNZ2" s="763"/>
      <c r="WOA2" s="763"/>
      <c r="WOB2" s="763"/>
      <c r="WOC2" s="763"/>
      <c r="WOD2" s="763"/>
      <c r="WOE2" s="763"/>
      <c r="WOF2" s="763"/>
      <c r="WOG2" s="763"/>
      <c r="WOH2" s="763"/>
      <c r="WOI2" s="763"/>
      <c r="WOJ2" s="763"/>
      <c r="WOK2" s="763"/>
      <c r="WOL2" s="763"/>
      <c r="WOM2" s="763"/>
      <c r="WON2" s="763"/>
      <c r="WOO2" s="763"/>
      <c r="WOP2" s="763"/>
      <c r="WOQ2" s="763"/>
      <c r="WOR2" s="763"/>
      <c r="WOS2" s="763"/>
      <c r="WOT2" s="763"/>
      <c r="WOU2" s="763"/>
      <c r="WOV2" s="763"/>
      <c r="WOW2" s="763"/>
      <c r="WOX2" s="763"/>
      <c r="WOY2" s="763"/>
      <c r="WOZ2" s="763"/>
      <c r="WPA2" s="763"/>
      <c r="WPB2" s="763"/>
      <c r="WPC2" s="763"/>
      <c r="WPD2" s="763"/>
      <c r="WPE2" s="763"/>
      <c r="WPF2" s="763"/>
      <c r="WPG2" s="763"/>
      <c r="WPH2" s="763"/>
      <c r="WPI2" s="763"/>
      <c r="WPJ2" s="763"/>
      <c r="WPK2" s="763"/>
      <c r="WPL2" s="763"/>
      <c r="WPM2" s="763"/>
      <c r="WPN2" s="763"/>
      <c r="WPO2" s="763"/>
      <c r="WPP2" s="763"/>
      <c r="WPQ2" s="763"/>
      <c r="WPR2" s="763"/>
      <c r="WPS2" s="763"/>
      <c r="WPT2" s="763"/>
      <c r="WPU2" s="763"/>
      <c r="WPV2" s="763"/>
      <c r="WPW2" s="763"/>
      <c r="WPX2" s="763"/>
      <c r="WPY2" s="763"/>
      <c r="WPZ2" s="763"/>
      <c r="WQA2" s="763"/>
      <c r="WQB2" s="763"/>
      <c r="WQC2" s="763"/>
      <c r="WQD2" s="763"/>
      <c r="WQE2" s="763"/>
      <c r="WQF2" s="763"/>
      <c r="WQG2" s="763"/>
      <c r="WQH2" s="763"/>
      <c r="WQI2" s="763"/>
      <c r="WQJ2" s="763"/>
      <c r="WQK2" s="763"/>
      <c r="WQL2" s="763"/>
      <c r="WQM2" s="763"/>
      <c r="WQN2" s="763"/>
      <c r="WQO2" s="763"/>
      <c r="WQP2" s="763"/>
      <c r="WQQ2" s="763"/>
      <c r="WQR2" s="763"/>
      <c r="WQS2" s="763"/>
      <c r="WQT2" s="763"/>
      <c r="WQU2" s="763"/>
      <c r="WQV2" s="763"/>
      <c r="WQW2" s="763"/>
      <c r="WQX2" s="763"/>
      <c r="WQY2" s="763"/>
      <c r="WQZ2" s="763"/>
      <c r="WRA2" s="763"/>
      <c r="WRB2" s="763"/>
      <c r="WRC2" s="763"/>
      <c r="WRD2" s="763"/>
      <c r="WRE2" s="763"/>
      <c r="WRF2" s="763"/>
      <c r="WRG2" s="763"/>
      <c r="WRH2" s="763"/>
      <c r="WRI2" s="763"/>
      <c r="WRJ2" s="763"/>
      <c r="WRK2" s="763"/>
      <c r="WRL2" s="763"/>
      <c r="WRM2" s="763"/>
      <c r="WRN2" s="763"/>
      <c r="WRO2" s="763"/>
      <c r="WRP2" s="763"/>
      <c r="WRQ2" s="763"/>
      <c r="WRR2" s="763"/>
      <c r="WRS2" s="763"/>
      <c r="WRT2" s="763"/>
      <c r="WRU2" s="763"/>
      <c r="WRV2" s="763"/>
      <c r="WRW2" s="763"/>
      <c r="WRX2" s="763"/>
      <c r="WRY2" s="763"/>
      <c r="WRZ2" s="763"/>
      <c r="WSA2" s="763"/>
      <c r="WSB2" s="763"/>
      <c r="WSC2" s="763"/>
      <c r="WSD2" s="763"/>
      <c r="WSE2" s="763"/>
      <c r="WSF2" s="763"/>
      <c r="WSG2" s="763"/>
      <c r="WSH2" s="763"/>
      <c r="WSI2" s="763"/>
      <c r="WSJ2" s="763"/>
      <c r="WSK2" s="763"/>
      <c r="WSL2" s="763"/>
      <c r="WSM2" s="763"/>
      <c r="WSN2" s="763"/>
      <c r="WSO2" s="763"/>
      <c r="WSP2" s="763"/>
      <c r="WSQ2" s="763"/>
      <c r="WSR2" s="763"/>
      <c r="WSS2" s="763"/>
      <c r="WST2" s="763"/>
      <c r="WSU2" s="763"/>
      <c r="WSV2" s="763"/>
      <c r="WSW2" s="763"/>
      <c r="WSX2" s="763"/>
      <c r="WSY2" s="763"/>
      <c r="WSZ2" s="763"/>
      <c r="WTA2" s="763"/>
      <c r="WTB2" s="763"/>
      <c r="WTC2" s="763"/>
      <c r="WTD2" s="763"/>
      <c r="WTE2" s="763"/>
      <c r="WTF2" s="763"/>
      <c r="WTG2" s="763"/>
      <c r="WTH2" s="763"/>
      <c r="WTI2" s="763"/>
      <c r="WTJ2" s="763"/>
      <c r="WTK2" s="763"/>
      <c r="WTL2" s="763"/>
      <c r="WTM2" s="763"/>
      <c r="WTN2" s="763"/>
      <c r="WTO2" s="763"/>
      <c r="WTP2" s="763"/>
      <c r="WTQ2" s="763"/>
      <c r="WTR2" s="763"/>
      <c r="WTS2" s="763"/>
      <c r="WTT2" s="763"/>
      <c r="WTU2" s="763"/>
      <c r="WTV2" s="763"/>
      <c r="WTW2" s="763"/>
      <c r="WTX2" s="763"/>
      <c r="WTY2" s="763"/>
      <c r="WTZ2" s="763"/>
      <c r="WUA2" s="763"/>
      <c r="WUB2" s="763"/>
      <c r="WUC2" s="763"/>
      <c r="WUD2" s="763"/>
      <c r="WUE2" s="763"/>
      <c r="WUF2" s="763"/>
      <c r="WUG2" s="763"/>
      <c r="WUH2" s="763"/>
      <c r="WUI2" s="763"/>
      <c r="WUJ2" s="763"/>
      <c r="WUK2" s="763"/>
      <c r="WUL2" s="763"/>
      <c r="WUM2" s="763"/>
      <c r="WUN2" s="763"/>
      <c r="WUO2" s="763"/>
      <c r="WUP2" s="763"/>
      <c r="WUQ2" s="763"/>
      <c r="WUR2" s="763"/>
      <c r="WUS2" s="763"/>
      <c r="WUT2" s="763"/>
      <c r="WUU2" s="763"/>
      <c r="WUV2" s="763"/>
      <c r="WUW2" s="763"/>
      <c r="WUX2" s="763"/>
      <c r="WUY2" s="763"/>
      <c r="WUZ2" s="763"/>
      <c r="WVA2" s="763"/>
      <c r="WVB2" s="763"/>
      <c r="WVC2" s="763"/>
      <c r="WVD2" s="763"/>
      <c r="WVE2" s="763"/>
      <c r="WVF2" s="763"/>
      <c r="WVG2" s="763"/>
      <c r="WVH2" s="763"/>
      <c r="WVI2" s="763"/>
      <c r="WVJ2" s="763"/>
      <c r="WVK2" s="763"/>
      <c r="WVL2" s="763"/>
      <c r="WVM2" s="763"/>
      <c r="WVN2" s="763"/>
      <c r="WVO2" s="763"/>
      <c r="WVP2" s="763"/>
      <c r="WVQ2" s="763"/>
      <c r="WVR2" s="763"/>
      <c r="WVS2" s="763"/>
      <c r="WVT2" s="763"/>
      <c r="WVU2" s="763"/>
      <c r="WVV2" s="763"/>
      <c r="WVW2" s="763"/>
      <c r="WVX2" s="763"/>
      <c r="WVY2" s="763"/>
      <c r="WVZ2" s="763"/>
      <c r="WWA2" s="763"/>
      <c r="WWB2" s="763"/>
      <c r="WWC2" s="763"/>
      <c r="WWD2" s="763"/>
      <c r="WWE2" s="763"/>
      <c r="WWF2" s="763"/>
      <c r="WWG2" s="763"/>
      <c r="WWH2" s="763"/>
      <c r="WWI2" s="763"/>
      <c r="WWJ2" s="763"/>
      <c r="WWK2" s="763"/>
      <c r="WWL2" s="763"/>
      <c r="WWM2" s="763"/>
      <c r="WWN2" s="763"/>
      <c r="WWO2" s="763"/>
      <c r="WWP2" s="763"/>
      <c r="WWQ2" s="763"/>
      <c r="WWR2" s="763"/>
      <c r="WWS2" s="763"/>
      <c r="WWT2" s="763"/>
      <c r="WWU2" s="763"/>
      <c r="WWV2" s="763"/>
      <c r="WWW2" s="763"/>
      <c r="WWX2" s="763"/>
      <c r="WWY2" s="763"/>
      <c r="WWZ2" s="763"/>
      <c r="WXA2" s="763"/>
      <c r="WXB2" s="763"/>
      <c r="WXC2" s="763"/>
      <c r="WXD2" s="763"/>
      <c r="WXE2" s="763"/>
      <c r="WXF2" s="763"/>
      <c r="WXG2" s="763"/>
      <c r="WXH2" s="763"/>
      <c r="WXI2" s="763"/>
      <c r="WXJ2" s="763"/>
      <c r="WXK2" s="763"/>
      <c r="WXL2" s="763"/>
      <c r="WXM2" s="763"/>
      <c r="WXN2" s="763"/>
      <c r="WXO2" s="763"/>
      <c r="WXP2" s="763"/>
      <c r="WXQ2" s="763"/>
      <c r="WXR2" s="763"/>
      <c r="WXS2" s="763"/>
      <c r="WXT2" s="763"/>
      <c r="WXU2" s="763"/>
      <c r="WXV2" s="763"/>
      <c r="WXW2" s="763"/>
      <c r="WXX2" s="763"/>
      <c r="WXY2" s="763"/>
      <c r="WXZ2" s="763"/>
      <c r="WYA2" s="763"/>
      <c r="WYB2" s="763"/>
      <c r="WYC2" s="763"/>
      <c r="WYD2" s="763"/>
      <c r="WYE2" s="763"/>
      <c r="WYF2" s="763"/>
      <c r="WYG2" s="763"/>
      <c r="WYH2" s="763"/>
      <c r="WYI2" s="763"/>
      <c r="WYJ2" s="763"/>
      <c r="WYK2" s="763"/>
      <c r="WYL2" s="763"/>
      <c r="WYM2" s="763"/>
      <c r="WYN2" s="763"/>
      <c r="WYO2" s="763"/>
      <c r="WYP2" s="763"/>
      <c r="WYQ2" s="763"/>
      <c r="WYR2" s="763"/>
      <c r="WYS2" s="763"/>
      <c r="WYT2" s="763"/>
      <c r="WYU2" s="763"/>
      <c r="WYV2" s="763"/>
      <c r="WYW2" s="763"/>
      <c r="WYX2" s="763"/>
      <c r="WYY2" s="763"/>
      <c r="WYZ2" s="763"/>
      <c r="WZA2" s="763"/>
      <c r="WZB2" s="763"/>
      <c r="WZC2" s="763"/>
      <c r="WZD2" s="763"/>
      <c r="WZE2" s="763"/>
      <c r="WZF2" s="763"/>
      <c r="WZG2" s="763"/>
      <c r="WZH2" s="763"/>
      <c r="WZI2" s="763"/>
      <c r="WZJ2" s="763"/>
      <c r="WZK2" s="763"/>
      <c r="WZL2" s="763"/>
      <c r="WZM2" s="763"/>
      <c r="WZN2" s="763"/>
      <c r="WZO2" s="763"/>
      <c r="WZP2" s="763"/>
      <c r="WZQ2" s="763"/>
      <c r="WZR2" s="763"/>
      <c r="WZS2" s="763"/>
      <c r="WZT2" s="763"/>
      <c r="WZU2" s="763"/>
      <c r="WZV2" s="763"/>
      <c r="WZW2" s="763"/>
      <c r="WZX2" s="763"/>
      <c r="WZY2" s="763"/>
      <c r="WZZ2" s="763"/>
      <c r="XAA2" s="763"/>
      <c r="XAB2" s="763"/>
      <c r="XAC2" s="763"/>
      <c r="XAD2" s="763"/>
      <c r="XAE2" s="763"/>
      <c r="XAF2" s="763"/>
      <c r="XAG2" s="763"/>
      <c r="XAH2" s="763"/>
      <c r="XAI2" s="763"/>
      <c r="XAJ2" s="763"/>
      <c r="XAK2" s="763"/>
      <c r="XAL2" s="763"/>
      <c r="XAM2" s="763"/>
      <c r="XAN2" s="763"/>
      <c r="XAO2" s="763"/>
      <c r="XAP2" s="763"/>
      <c r="XAQ2" s="763"/>
      <c r="XAR2" s="763"/>
      <c r="XAS2" s="763"/>
      <c r="XAT2" s="763"/>
      <c r="XAU2" s="763"/>
      <c r="XAV2" s="763"/>
      <c r="XAW2" s="763"/>
      <c r="XAX2" s="763"/>
      <c r="XAY2" s="763"/>
      <c r="XAZ2" s="763"/>
      <c r="XBA2" s="763"/>
      <c r="XBB2" s="763"/>
      <c r="XBC2" s="763"/>
      <c r="XBD2" s="763"/>
      <c r="XBE2" s="763"/>
      <c r="XBF2" s="763"/>
      <c r="XBG2" s="763"/>
      <c r="XBH2" s="763"/>
      <c r="XBI2" s="763"/>
      <c r="XBJ2" s="763"/>
      <c r="XBK2" s="763"/>
      <c r="XBL2" s="763"/>
      <c r="XBM2" s="763"/>
      <c r="XBN2" s="763"/>
      <c r="XBO2" s="763"/>
      <c r="XBP2" s="763"/>
      <c r="XBQ2" s="763"/>
      <c r="XBR2" s="763"/>
      <c r="XBS2" s="763"/>
      <c r="XBT2" s="763"/>
      <c r="XBU2" s="763"/>
      <c r="XBV2" s="763"/>
      <c r="XBW2" s="763"/>
      <c r="XBX2" s="763"/>
      <c r="XBY2" s="763"/>
      <c r="XBZ2" s="763"/>
      <c r="XCA2" s="763"/>
      <c r="XCB2" s="763"/>
      <c r="XCC2" s="763"/>
      <c r="XCD2" s="763"/>
      <c r="XCE2" s="763"/>
      <c r="XCF2" s="763"/>
      <c r="XCG2" s="763"/>
      <c r="XCH2" s="763"/>
      <c r="XCI2" s="763"/>
      <c r="XCJ2" s="763"/>
      <c r="XCK2" s="763"/>
      <c r="XCL2" s="763"/>
      <c r="XCM2" s="763"/>
      <c r="XCN2" s="763"/>
      <c r="XCO2" s="763"/>
      <c r="XCP2" s="763"/>
      <c r="XCQ2" s="763"/>
      <c r="XCR2" s="763"/>
      <c r="XCS2" s="763"/>
      <c r="XCT2" s="763"/>
      <c r="XCU2" s="763"/>
      <c r="XCV2" s="763"/>
      <c r="XCW2" s="763"/>
      <c r="XCX2" s="763"/>
      <c r="XCY2" s="763"/>
      <c r="XCZ2" s="763"/>
      <c r="XDA2" s="763"/>
      <c r="XDB2" s="763"/>
      <c r="XDC2" s="763"/>
      <c r="XDD2" s="763"/>
      <c r="XDE2" s="763"/>
      <c r="XDF2" s="763"/>
      <c r="XDG2" s="763"/>
      <c r="XDH2" s="763"/>
      <c r="XDI2" s="763"/>
      <c r="XDJ2" s="763"/>
      <c r="XDK2" s="763"/>
      <c r="XDL2" s="763"/>
      <c r="XDM2" s="763"/>
      <c r="XDN2" s="763"/>
      <c r="XDO2" s="763"/>
      <c r="XDP2" s="763"/>
      <c r="XDQ2" s="763"/>
      <c r="XDR2" s="763"/>
      <c r="XDS2" s="763"/>
      <c r="XDT2" s="763"/>
      <c r="XDU2" s="763"/>
      <c r="XDV2" s="763"/>
      <c r="XDW2" s="763"/>
      <c r="XDX2" s="763"/>
      <c r="XDY2" s="763"/>
      <c r="XDZ2" s="763"/>
      <c r="XEA2" s="763"/>
      <c r="XEB2" s="763"/>
      <c r="XEC2" s="763"/>
      <c r="XED2" s="763"/>
      <c r="XEE2" s="763"/>
      <c r="XEF2" s="763"/>
      <c r="XEG2" s="763"/>
      <c r="XEH2" s="763"/>
      <c r="XEI2" s="763"/>
      <c r="XEJ2" s="763"/>
      <c r="XEK2" s="763"/>
      <c r="XEL2" s="763"/>
      <c r="XEM2" s="763"/>
      <c r="XEN2" s="763"/>
      <c r="XEO2" s="763"/>
      <c r="XEP2" s="763"/>
      <c r="XEQ2" s="763"/>
      <c r="XER2" s="763"/>
      <c r="XES2" s="763"/>
      <c r="XET2" s="763"/>
      <c r="XEU2" s="763"/>
      <c r="XEV2" s="763"/>
      <c r="XEW2" s="763"/>
      <c r="XEX2" s="763"/>
      <c r="XEY2" s="763"/>
      <c r="XEZ2" s="763"/>
      <c r="XFA2" s="763"/>
      <c r="XFB2" s="763"/>
      <c r="XFC2" s="763"/>
      <c r="XFD2" s="763"/>
    </row>
    <row r="3" spans="1:16384" customFormat="1" ht="18.75">
      <c r="A3" s="517"/>
      <c r="B3" s="1"/>
      <c r="C3" s="1"/>
      <c r="D3" s="582"/>
      <c r="E3" s="582"/>
      <c r="F3" s="582"/>
      <c r="G3" s="582"/>
      <c r="H3" s="582"/>
      <c r="I3" s="1"/>
      <c r="J3" s="1"/>
      <c r="K3" s="1"/>
      <c r="L3" s="347"/>
      <c r="M3" s="581" t="s">
        <v>350</v>
      </c>
      <c r="N3" s="1"/>
      <c r="O3" s="1"/>
      <c r="P3" s="1"/>
      <c r="Q3" s="1"/>
      <c r="R3" s="1"/>
      <c r="S3" s="1"/>
      <c r="T3" s="1"/>
      <c r="U3" s="1"/>
      <c r="V3" s="150"/>
      <c r="W3" s="150"/>
      <c r="X3" s="1"/>
      <c r="Y3" s="1"/>
      <c r="Z3" s="1"/>
      <c r="AA3" s="1"/>
      <c r="AB3" s="1"/>
      <c r="AC3" s="1"/>
      <c r="AD3" s="1"/>
      <c r="AE3" s="1"/>
      <c r="AF3" s="1"/>
      <c r="AG3" s="1"/>
      <c r="AH3" s="1"/>
      <c r="AI3" s="1"/>
      <c r="AJ3" s="1"/>
    </row>
    <row r="4" spans="1:16384" customFormat="1" ht="18.75">
      <c r="A4" s="517"/>
      <c r="B4" s="583" t="s">
        <v>351</v>
      </c>
      <c r="C4" s="107">
        <f>ProjectBudget!I6</f>
        <v>0</v>
      </c>
      <c r="D4" s="582"/>
      <c r="E4" s="582"/>
      <c r="F4" s="582"/>
      <c r="G4" s="582"/>
      <c r="H4" s="582"/>
      <c r="I4" s="1"/>
      <c r="J4" s="1"/>
      <c r="K4" s="1"/>
      <c r="L4" s="347"/>
      <c r="M4" s="581" t="s">
        <v>352</v>
      </c>
      <c r="N4" s="1"/>
      <c r="O4" s="1"/>
      <c r="P4" s="1"/>
      <c r="Q4" s="1"/>
      <c r="R4" s="1"/>
      <c r="S4" s="1"/>
      <c r="T4" s="1"/>
      <c r="U4" s="1"/>
      <c r="V4" s="1"/>
      <c r="W4" s="1"/>
      <c r="X4" s="1"/>
      <c r="Y4" s="1"/>
      <c r="Z4" s="1"/>
      <c r="AA4" s="1"/>
      <c r="AB4" s="1"/>
      <c r="AC4" s="1"/>
      <c r="AD4" s="1"/>
      <c r="AE4" s="1"/>
      <c r="AF4" s="1"/>
      <c r="AG4" s="1"/>
      <c r="AH4" s="1"/>
      <c r="AI4" s="1"/>
      <c r="AJ4" s="1"/>
    </row>
    <row r="5" spans="1:16384" customFormat="1" ht="18.75">
      <c r="A5" s="517"/>
      <c r="B5" s="235"/>
      <c r="C5" s="582"/>
      <c r="D5" s="582"/>
      <c r="E5" s="582"/>
      <c r="F5" s="582"/>
      <c r="G5" s="582"/>
      <c r="H5" s="582"/>
      <c r="I5" s="1"/>
      <c r="J5" s="1"/>
      <c r="K5" s="1"/>
      <c r="L5" s="347"/>
      <c r="M5" s="581" t="s">
        <v>353</v>
      </c>
      <c r="N5" s="1"/>
      <c r="O5" s="1"/>
      <c r="P5" s="1"/>
      <c r="Q5" s="1"/>
      <c r="R5" s="1"/>
      <c r="S5" s="1"/>
      <c r="T5" s="1"/>
      <c r="U5" s="1"/>
      <c r="V5" s="1"/>
      <c r="W5" s="1"/>
      <c r="X5" s="1"/>
      <c r="Y5" s="1"/>
      <c r="Z5" s="1"/>
      <c r="AA5" s="1"/>
      <c r="AB5" s="1"/>
      <c r="AC5" s="1"/>
      <c r="AD5" s="1"/>
      <c r="AE5" s="1"/>
      <c r="AF5" s="1"/>
      <c r="AG5" s="1"/>
      <c r="AH5" s="1"/>
      <c r="AI5" s="1"/>
      <c r="AJ5" s="1"/>
    </row>
    <row r="6" spans="1:16384" customFormat="1" ht="20.25" customHeight="1">
      <c r="A6" s="517"/>
      <c r="B6" s="580" t="s">
        <v>354</v>
      </c>
      <c r="C6" s="579"/>
      <c r="D6" s="457"/>
      <c r="E6" s="457"/>
      <c r="F6" s="457"/>
      <c r="G6" s="457"/>
      <c r="H6" s="457"/>
      <c r="I6" s="457"/>
      <c r="J6" s="457"/>
      <c r="K6" s="457"/>
      <c r="L6" s="347"/>
      <c r="M6" s="1"/>
      <c r="N6" s="1"/>
      <c r="O6" s="1"/>
      <c r="P6" s="1"/>
      <c r="Q6" s="1"/>
      <c r="R6" s="1"/>
      <c r="S6" s="1"/>
      <c r="T6" s="1"/>
      <c r="U6" s="1"/>
      <c r="V6" s="1"/>
      <c r="W6" s="1"/>
      <c r="X6" s="1"/>
      <c r="Y6" s="1"/>
      <c r="Z6" s="1"/>
      <c r="AA6" s="1"/>
      <c r="AB6" s="1"/>
      <c r="AC6" s="1"/>
      <c r="AD6" s="1"/>
      <c r="AE6" s="1"/>
      <c r="AF6" s="1"/>
      <c r="AG6" s="1"/>
      <c r="AH6" s="1"/>
      <c r="AI6" s="1"/>
      <c r="AJ6" s="1"/>
    </row>
    <row r="7" spans="1:16384" customFormat="1" ht="30.75">
      <c r="A7" s="517"/>
      <c r="B7" s="191"/>
      <c r="C7" s="578"/>
      <c r="D7" s="555" t="s">
        <v>289</v>
      </c>
      <c r="E7" s="1"/>
      <c r="F7" s="1"/>
      <c r="G7" s="1"/>
      <c r="H7" s="1"/>
      <c r="I7" s="1"/>
      <c r="J7" s="1"/>
      <c r="K7" s="1"/>
      <c r="L7" s="347"/>
      <c r="M7" s="1"/>
      <c r="N7" s="644" t="s">
        <v>7</v>
      </c>
      <c r="O7" s="645"/>
      <c r="P7" s="645"/>
      <c r="Q7" s="645"/>
      <c r="R7" s="645"/>
      <c r="S7" s="645"/>
      <c r="T7" s="645"/>
      <c r="U7" s="646"/>
      <c r="V7" s="1"/>
      <c r="W7" s="1"/>
      <c r="X7" s="1"/>
      <c r="Y7" s="1"/>
      <c r="Z7" s="1"/>
      <c r="AA7" s="1"/>
      <c r="AB7" s="1"/>
      <c r="AC7" s="1"/>
      <c r="AD7" s="1"/>
      <c r="AE7" s="1"/>
      <c r="AF7" s="1"/>
      <c r="AG7" s="1"/>
      <c r="AH7" s="1"/>
      <c r="AI7" s="1"/>
      <c r="AJ7" s="1"/>
    </row>
    <row r="8" spans="1:16384" customFormat="1" ht="18.75">
      <c r="A8" s="517"/>
      <c r="B8" s="96" t="s">
        <v>273</v>
      </c>
      <c r="C8" s="171">
        <f>$C$4*ProjectBudget!E10</f>
        <v>0</v>
      </c>
      <c r="D8" s="315"/>
      <c r="E8" s="1"/>
      <c r="F8" s="1"/>
      <c r="G8" s="1"/>
      <c r="H8" s="1"/>
      <c r="I8" s="1"/>
      <c r="J8" s="1"/>
      <c r="K8" s="1"/>
      <c r="L8" s="347"/>
      <c r="M8" s="1"/>
      <c r="N8" s="577"/>
      <c r="O8" s="576"/>
      <c r="P8" s="575"/>
      <c r="Q8" s="575"/>
      <c r="R8" s="575"/>
      <c r="S8" s="576"/>
      <c r="T8" s="575"/>
      <c r="U8" s="574"/>
      <c r="V8" s="1"/>
      <c r="W8" s="1"/>
      <c r="X8" s="1"/>
      <c r="Y8" s="1"/>
      <c r="Z8" s="1"/>
      <c r="AA8" s="1"/>
      <c r="AB8" s="1"/>
      <c r="AC8" s="1"/>
      <c r="AD8" s="1"/>
      <c r="AE8" s="1"/>
      <c r="AF8" s="1"/>
      <c r="AG8" s="1"/>
      <c r="AH8" s="1"/>
      <c r="AI8" s="1"/>
      <c r="AJ8" s="1"/>
    </row>
    <row r="9" spans="1:16384" customFormat="1" ht="19.5">
      <c r="A9" s="517"/>
      <c r="B9" s="96" t="s">
        <v>275</v>
      </c>
      <c r="C9" s="171">
        <f>$C$4*ProjectBudget!E11</f>
        <v>0</v>
      </c>
      <c r="D9" s="315"/>
      <c r="E9" s="1"/>
      <c r="F9" s="1"/>
      <c r="G9" s="1"/>
      <c r="H9" s="1"/>
      <c r="I9" s="1"/>
      <c r="J9" s="1"/>
      <c r="K9" s="1"/>
      <c r="L9" s="347"/>
      <c r="M9" s="1"/>
      <c r="N9" s="8" t="s">
        <v>8</v>
      </c>
      <c r="O9" s="7" t="s">
        <v>355</v>
      </c>
      <c r="P9" s="7"/>
      <c r="Q9" s="7"/>
      <c r="R9" s="14"/>
      <c r="S9" s="7"/>
      <c r="T9" s="7"/>
      <c r="U9" s="9"/>
      <c r="V9" s="1"/>
      <c r="W9" s="1"/>
      <c r="X9" s="1"/>
      <c r="Y9" s="1"/>
      <c r="Z9" s="1"/>
      <c r="AA9" s="1"/>
      <c r="AB9" s="1"/>
      <c r="AC9" s="1"/>
      <c r="AD9" s="1"/>
      <c r="AE9" s="1"/>
      <c r="AF9" s="1"/>
      <c r="AG9" s="1"/>
      <c r="AH9" s="1"/>
      <c r="AI9" s="1"/>
      <c r="AJ9" s="1"/>
    </row>
    <row r="10" spans="1:16384" customFormat="1" ht="19.5">
      <c r="A10" s="517"/>
      <c r="B10" s="96" t="s">
        <v>159</v>
      </c>
      <c r="C10" s="171">
        <f>$C$4*ProjectBudget!E12</f>
        <v>0</v>
      </c>
      <c r="D10" s="315"/>
      <c r="E10" s="1"/>
      <c r="F10" s="1"/>
      <c r="G10" s="1"/>
      <c r="H10" s="1"/>
      <c r="I10" s="1"/>
      <c r="J10" s="1"/>
      <c r="K10" s="1"/>
      <c r="L10" s="347"/>
      <c r="M10" s="1"/>
      <c r="N10" s="8" t="s">
        <v>8</v>
      </c>
      <c r="O10" s="7" t="s">
        <v>356</v>
      </c>
      <c r="P10" s="7"/>
      <c r="Q10" s="7"/>
      <c r="R10" s="14"/>
      <c r="S10" s="7"/>
      <c r="T10" s="7"/>
      <c r="U10" s="9"/>
      <c r="V10" s="1"/>
      <c r="W10" s="1"/>
      <c r="X10" s="1"/>
      <c r="Y10" s="1"/>
      <c r="Z10" s="1"/>
      <c r="AA10" s="1"/>
      <c r="AB10" s="1"/>
      <c r="AC10" s="1"/>
      <c r="AD10" s="1"/>
      <c r="AE10" s="1"/>
      <c r="AF10" s="1"/>
      <c r="AG10" s="1"/>
      <c r="AH10" s="1"/>
      <c r="AI10" s="1"/>
      <c r="AJ10" s="1"/>
    </row>
    <row r="11" spans="1:16384" customFormat="1" ht="19.5">
      <c r="A11" s="517"/>
      <c r="B11" s="96" t="s">
        <v>162</v>
      </c>
      <c r="C11" s="171">
        <f>$C$4*ProjectBudget!E13</f>
        <v>0</v>
      </c>
      <c r="D11" s="315"/>
      <c r="E11" s="1"/>
      <c r="F11" s="1"/>
      <c r="G11" s="1"/>
      <c r="H11" s="1"/>
      <c r="I11" s="1"/>
      <c r="J11" s="1"/>
      <c r="K11" s="1"/>
      <c r="L11" s="347"/>
      <c r="M11" s="1"/>
      <c r="N11" s="5"/>
      <c r="O11" s="3"/>
      <c r="P11" s="3"/>
      <c r="Q11" s="3"/>
      <c r="R11" s="4"/>
      <c r="S11" s="3"/>
      <c r="T11" s="3"/>
      <c r="U11" s="2"/>
      <c r="V11" s="1"/>
      <c r="W11" s="1"/>
      <c r="X11" s="1"/>
      <c r="Y11" s="1"/>
      <c r="Z11" s="1"/>
      <c r="AA11" s="1"/>
      <c r="AB11" s="1"/>
      <c r="AC11" s="1"/>
      <c r="AD11" s="1"/>
      <c r="AE11" s="1"/>
      <c r="AF11" s="1"/>
      <c r="AG11" s="1"/>
      <c r="AH11" s="1"/>
      <c r="AI11" s="1"/>
      <c r="AJ11" s="1"/>
    </row>
    <row r="12" spans="1:16384" customFormat="1">
      <c r="A12" s="517"/>
      <c r="B12" s="96" t="s">
        <v>278</v>
      </c>
      <c r="C12" s="171">
        <f>$C$4*ProjectBudget!E14</f>
        <v>0</v>
      </c>
      <c r="D12" s="315"/>
      <c r="E12" s="1"/>
      <c r="F12" s="1"/>
      <c r="G12" s="1"/>
      <c r="H12" s="1"/>
      <c r="I12" s="1"/>
      <c r="J12" s="1"/>
      <c r="K12" s="1"/>
      <c r="L12" s="347"/>
      <c r="M12" s="1"/>
      <c r="N12" s="1"/>
      <c r="O12" s="1"/>
      <c r="P12" s="1"/>
      <c r="Q12" s="1"/>
      <c r="R12" s="1"/>
      <c r="S12" s="1"/>
      <c r="T12" s="1"/>
      <c r="U12" s="1"/>
      <c r="V12" s="1"/>
      <c r="W12" s="1"/>
      <c r="X12" s="1"/>
      <c r="Y12" s="1"/>
      <c r="Z12" s="1"/>
      <c r="AA12" s="1"/>
      <c r="AB12" s="1"/>
      <c r="AC12" s="1"/>
      <c r="AD12" s="1"/>
      <c r="AE12" s="1"/>
      <c r="AF12" s="1"/>
      <c r="AG12" s="1"/>
      <c r="AH12" s="1"/>
      <c r="AI12" s="1"/>
      <c r="AJ12" s="1"/>
    </row>
    <row r="13" spans="1:16384" customFormat="1">
      <c r="A13" s="517"/>
      <c r="B13" s="96" t="s">
        <v>357</v>
      </c>
      <c r="C13" s="171">
        <f>$C$4*ProjectBudget!E15</f>
        <v>0</v>
      </c>
      <c r="D13" s="315"/>
      <c r="E13" s="1"/>
      <c r="F13" s="1"/>
      <c r="G13" s="1"/>
      <c r="H13" s="1"/>
      <c r="I13" s="1"/>
      <c r="J13" s="1"/>
      <c r="K13" s="1"/>
      <c r="L13" s="347"/>
      <c r="M13" s="1"/>
      <c r="N13" s="1"/>
      <c r="O13" s="1"/>
      <c r="P13" s="1"/>
      <c r="Q13" s="1"/>
      <c r="R13" s="1"/>
      <c r="S13" s="1"/>
      <c r="T13" s="1"/>
      <c r="U13" s="1"/>
      <c r="V13" s="1"/>
      <c r="W13" s="1"/>
      <c r="X13" s="1"/>
      <c r="Y13" s="1"/>
      <c r="Z13" s="1"/>
      <c r="AA13" s="1"/>
      <c r="AB13" s="1"/>
      <c r="AC13" s="1"/>
      <c r="AD13" s="1"/>
      <c r="AE13" s="1"/>
      <c r="AF13" s="1"/>
      <c r="AG13" s="1"/>
      <c r="AH13" s="1"/>
      <c r="AI13" s="1"/>
      <c r="AJ13" s="1"/>
    </row>
    <row r="14" spans="1:16384" customFormat="1" ht="14.45" customHeight="1">
      <c r="A14" s="517"/>
      <c r="B14" s="299" t="s">
        <v>167</v>
      </c>
      <c r="C14" s="171">
        <f>$C$4*ProjectBudget!E16</f>
        <v>0</v>
      </c>
      <c r="D14" s="315"/>
      <c r="E14" s="1"/>
      <c r="F14" s="1"/>
      <c r="G14" s="1"/>
      <c r="H14" s="1"/>
      <c r="I14" s="1"/>
      <c r="J14" s="1"/>
      <c r="K14" s="1"/>
      <c r="L14" s="347"/>
      <c r="M14" s="1"/>
      <c r="N14" s="761" t="s">
        <v>358</v>
      </c>
      <c r="O14" s="762"/>
      <c r="P14" s="762"/>
      <c r="Q14" s="762"/>
      <c r="R14" s="762"/>
      <c r="S14" s="762"/>
      <c r="T14" s="762"/>
      <c r="U14" s="762"/>
      <c r="V14" s="762"/>
      <c r="W14" s="762"/>
      <c r="X14" s="762"/>
      <c r="Y14" s="762"/>
      <c r="Z14" s="762"/>
      <c r="AA14" s="762"/>
      <c r="AB14" s="762"/>
      <c r="AC14" s="1"/>
      <c r="AD14" s="1"/>
      <c r="AE14" s="1"/>
      <c r="AF14" s="1"/>
      <c r="AG14" s="1"/>
      <c r="AH14" s="1"/>
      <c r="AI14" s="1"/>
      <c r="AJ14" s="1"/>
    </row>
    <row r="15" spans="1:16384" customFormat="1" ht="14.45" customHeight="1">
      <c r="A15" s="517"/>
      <c r="B15" s="299" t="s">
        <v>167</v>
      </c>
      <c r="C15" s="171">
        <f>$C$4*ProjectBudget!E17</f>
        <v>0</v>
      </c>
      <c r="D15" s="315"/>
      <c r="E15" s="1"/>
      <c r="F15" s="1"/>
      <c r="G15" s="1"/>
      <c r="H15" s="1"/>
      <c r="I15" s="1"/>
      <c r="J15" s="1"/>
      <c r="K15" s="1"/>
      <c r="L15" s="347"/>
      <c r="M15" s="1"/>
      <c r="N15" s="762"/>
      <c r="O15" s="762"/>
      <c r="P15" s="762"/>
      <c r="Q15" s="762"/>
      <c r="R15" s="762"/>
      <c r="S15" s="762"/>
      <c r="T15" s="762"/>
      <c r="U15" s="762"/>
      <c r="V15" s="762"/>
      <c r="W15" s="762"/>
      <c r="X15" s="762"/>
      <c r="Y15" s="762"/>
      <c r="Z15" s="762"/>
      <c r="AA15" s="762"/>
      <c r="AB15" s="762"/>
      <c r="AC15" s="1"/>
      <c r="AD15" s="1"/>
      <c r="AE15" s="1"/>
      <c r="AF15" s="1"/>
      <c r="AG15" s="1"/>
      <c r="AH15" s="1"/>
      <c r="AI15" s="1"/>
      <c r="AJ15" s="1"/>
    </row>
    <row r="16" spans="1:16384" customFormat="1" ht="14.45" customHeight="1">
      <c r="A16" s="517"/>
      <c r="B16" s="299" t="s">
        <v>167</v>
      </c>
      <c r="C16" s="171">
        <f>$C$4*ProjectBudget!E18</f>
        <v>0</v>
      </c>
      <c r="D16" s="315"/>
      <c r="E16" s="1"/>
      <c r="F16" s="1"/>
      <c r="G16" s="1"/>
      <c r="H16" s="1"/>
      <c r="I16" s="1"/>
      <c r="J16" s="1"/>
      <c r="K16" s="1"/>
      <c r="L16" s="347"/>
      <c r="M16" s="1"/>
      <c r="N16" s="762"/>
      <c r="O16" s="762"/>
      <c r="P16" s="762"/>
      <c r="Q16" s="762"/>
      <c r="R16" s="762"/>
      <c r="S16" s="762"/>
      <c r="T16" s="762"/>
      <c r="U16" s="762"/>
      <c r="V16" s="762"/>
      <c r="W16" s="762"/>
      <c r="X16" s="762"/>
      <c r="Y16" s="762"/>
      <c r="Z16" s="762"/>
      <c r="AA16" s="762"/>
      <c r="AB16" s="762"/>
      <c r="AC16" s="1"/>
      <c r="AD16" s="1"/>
      <c r="AE16" s="1"/>
      <c r="AF16" s="1"/>
      <c r="AG16" s="1"/>
      <c r="AH16" s="1"/>
      <c r="AI16" s="1"/>
      <c r="AJ16" s="1"/>
    </row>
    <row r="17" spans="1:36" ht="14.45" customHeight="1">
      <c r="A17" s="517"/>
      <c r="B17" s="299" t="s">
        <v>167</v>
      </c>
      <c r="C17" s="171">
        <f>$C$4*ProjectBudget!E19</f>
        <v>0</v>
      </c>
      <c r="D17" s="315"/>
      <c r="E17" s="1"/>
      <c r="F17" s="1"/>
      <c r="G17" s="1"/>
      <c r="H17" s="1"/>
      <c r="I17" s="1"/>
      <c r="J17" s="1"/>
      <c r="K17" s="1"/>
      <c r="L17" s="347"/>
      <c r="M17" s="1"/>
      <c r="N17" s="762"/>
      <c r="O17" s="762"/>
      <c r="P17" s="762"/>
      <c r="Q17" s="762"/>
      <c r="R17" s="762"/>
      <c r="S17" s="762"/>
      <c r="T17" s="762"/>
      <c r="U17" s="762"/>
      <c r="V17" s="762"/>
      <c r="W17" s="762"/>
      <c r="X17" s="762"/>
      <c r="Y17" s="762"/>
      <c r="Z17" s="762"/>
      <c r="AA17" s="762"/>
      <c r="AB17" s="762"/>
      <c r="AC17" s="1"/>
      <c r="AD17" s="1"/>
      <c r="AE17" s="1"/>
      <c r="AF17" s="1"/>
      <c r="AG17" s="1"/>
      <c r="AH17" s="1"/>
      <c r="AI17" s="1"/>
      <c r="AJ17" s="1"/>
    </row>
    <row r="18" spans="1:36">
      <c r="A18" s="517"/>
      <c r="B18" s="312" t="s">
        <v>359</v>
      </c>
      <c r="C18" s="573">
        <f>SUM(C8:C17)</f>
        <v>0</v>
      </c>
      <c r="D18" s="1"/>
      <c r="E18" s="1"/>
      <c r="F18" s="1"/>
      <c r="G18" s="1"/>
      <c r="H18" s="1"/>
      <c r="I18" s="1"/>
      <c r="J18" s="1"/>
      <c r="K18" s="1"/>
      <c r="L18" s="347"/>
      <c r="M18" s="1"/>
      <c r="N18" s="762"/>
      <c r="O18" s="762"/>
      <c r="P18" s="762"/>
      <c r="Q18" s="762"/>
      <c r="R18" s="762"/>
      <c r="S18" s="762"/>
      <c r="T18" s="762"/>
      <c r="U18" s="762"/>
      <c r="V18" s="762"/>
      <c r="W18" s="762"/>
      <c r="X18" s="762"/>
      <c r="Y18" s="762"/>
      <c r="Z18" s="762"/>
      <c r="AA18" s="762"/>
      <c r="AB18" s="762"/>
      <c r="AC18" s="1"/>
      <c r="AD18" s="1"/>
      <c r="AE18" s="1"/>
      <c r="AF18" s="1"/>
      <c r="AG18" s="1"/>
      <c r="AH18" s="1"/>
      <c r="AI18" s="1"/>
      <c r="AJ18" s="1"/>
    </row>
    <row r="19" spans="1:36" ht="15.6" customHeight="1">
      <c r="A19" s="517"/>
      <c r="B19" s="1"/>
      <c r="C19" s="1"/>
      <c r="D19" s="1"/>
      <c r="E19" s="1"/>
      <c r="F19" s="1"/>
      <c r="G19" s="1"/>
      <c r="H19" s="1"/>
      <c r="I19" s="1"/>
      <c r="J19" s="1"/>
      <c r="K19" s="1"/>
      <c r="L19" s="347"/>
      <c r="M19" s="1"/>
      <c r="N19" s="762"/>
      <c r="O19" s="762"/>
      <c r="P19" s="762"/>
      <c r="Q19" s="762"/>
      <c r="R19" s="762"/>
      <c r="S19" s="762"/>
      <c r="T19" s="762"/>
      <c r="U19" s="762"/>
      <c r="V19" s="762"/>
      <c r="W19" s="762"/>
      <c r="X19" s="762"/>
      <c r="Y19" s="762"/>
      <c r="Z19" s="762"/>
      <c r="AA19" s="762"/>
      <c r="AB19" s="762"/>
      <c r="AC19" s="1"/>
      <c r="AD19" s="1"/>
      <c r="AE19" s="1"/>
      <c r="AF19" s="1"/>
      <c r="AG19" s="1"/>
      <c r="AH19" s="1"/>
      <c r="AI19" s="1"/>
      <c r="AJ19" s="1"/>
    </row>
    <row r="20" spans="1:36" ht="14.65" customHeight="1">
      <c r="A20" s="517"/>
      <c r="B20" s="572" t="s">
        <v>360</v>
      </c>
      <c r="C20" s="571">
        <f>MIN((C18*(75%-ProjectBudget!D36)),ProjectBudget!I108)</f>
        <v>0</v>
      </c>
      <c r="D20" s="764"/>
      <c r="E20" s="765"/>
      <c r="F20" s="766"/>
      <c r="G20" s="570"/>
      <c r="H20" s="567"/>
      <c r="I20" s="1"/>
      <c r="J20" s="1"/>
      <c r="K20" s="1"/>
      <c r="L20" s="347"/>
      <c r="M20" s="1"/>
      <c r="N20" s="762"/>
      <c r="O20" s="762"/>
      <c r="P20" s="762"/>
      <c r="Q20" s="762"/>
      <c r="R20" s="762"/>
      <c r="S20" s="762"/>
      <c r="T20" s="762"/>
      <c r="U20" s="762"/>
      <c r="V20" s="762"/>
      <c r="W20" s="762"/>
      <c r="X20" s="762"/>
      <c r="Y20" s="762"/>
      <c r="Z20" s="762"/>
      <c r="AA20" s="762"/>
      <c r="AB20" s="762"/>
      <c r="AC20" s="1"/>
      <c r="AD20" s="1"/>
      <c r="AE20" s="1"/>
      <c r="AF20" s="1"/>
      <c r="AG20" s="1"/>
      <c r="AH20" s="1"/>
      <c r="AI20" s="1"/>
      <c r="AJ20" s="1"/>
    </row>
    <row r="21" spans="1:36">
      <c r="A21" s="517"/>
      <c r="B21" s="569" t="s">
        <v>361</v>
      </c>
      <c r="C21" s="568">
        <f>(ProjectBudget!E20-ProjectBudget!E33)-'Proforma-Res'!C22</f>
        <v>0</v>
      </c>
      <c r="D21" s="767"/>
      <c r="E21" s="768"/>
      <c r="F21" s="769"/>
      <c r="G21" s="567"/>
      <c r="H21" s="567"/>
      <c r="I21" s="1"/>
      <c r="J21" s="1"/>
      <c r="K21" s="1"/>
      <c r="L21" s="347"/>
      <c r="M21" s="1"/>
      <c r="N21" s="762"/>
      <c r="O21" s="762"/>
      <c r="P21" s="762"/>
      <c r="Q21" s="762"/>
      <c r="R21" s="762"/>
      <c r="S21" s="762"/>
      <c r="T21" s="762"/>
      <c r="U21" s="762"/>
      <c r="V21" s="762"/>
      <c r="W21" s="762"/>
      <c r="X21" s="762"/>
      <c r="Y21" s="762"/>
      <c r="Z21" s="762"/>
      <c r="AA21" s="762"/>
      <c r="AB21" s="762"/>
      <c r="AC21" s="1"/>
      <c r="AD21" s="1"/>
      <c r="AE21" s="1"/>
      <c r="AF21" s="1"/>
      <c r="AG21" s="1"/>
      <c r="AH21" s="1"/>
      <c r="AI21" s="1"/>
      <c r="AJ21" s="1"/>
    </row>
    <row r="22" spans="1:36" ht="14.45" customHeight="1">
      <c r="A22" s="517"/>
      <c r="B22" s="1"/>
      <c r="C22" s="1"/>
      <c r="D22" s="1"/>
      <c r="E22" s="94"/>
      <c r="F22" s="1"/>
      <c r="G22" s="566"/>
      <c r="H22" s="1"/>
      <c r="I22" s="1"/>
      <c r="J22" s="1"/>
      <c r="K22" s="1"/>
      <c r="L22" s="347"/>
      <c r="M22" s="1"/>
      <c r="N22" s="762"/>
      <c r="O22" s="762"/>
      <c r="P22" s="762"/>
      <c r="Q22" s="762"/>
      <c r="R22" s="762"/>
      <c r="S22" s="762"/>
      <c r="T22" s="762"/>
      <c r="U22" s="762"/>
      <c r="V22" s="762"/>
      <c r="W22" s="762"/>
      <c r="X22" s="762"/>
      <c r="Y22" s="762"/>
      <c r="Z22" s="762"/>
      <c r="AA22" s="762"/>
      <c r="AB22" s="762"/>
      <c r="AC22" s="1"/>
      <c r="AD22" s="1"/>
      <c r="AE22" s="1"/>
      <c r="AF22" s="1"/>
      <c r="AG22" s="1"/>
      <c r="AH22" s="1"/>
      <c r="AI22" s="1"/>
      <c r="AJ22" s="1"/>
    </row>
    <row r="23" spans="1:36" ht="20.25" customHeight="1">
      <c r="A23" s="517"/>
      <c r="B23" s="565" t="s">
        <v>362</v>
      </c>
      <c r="C23" s="457"/>
      <c r="D23" s="499"/>
      <c r="E23" s="564"/>
      <c r="F23" s="563"/>
      <c r="G23" s="458"/>
      <c r="H23" s="457"/>
      <c r="I23" s="457"/>
      <c r="J23" s="457"/>
      <c r="K23" s="457"/>
      <c r="L23" s="347"/>
      <c r="M23" s="1"/>
      <c r="N23" s="762"/>
      <c r="O23" s="762"/>
      <c r="P23" s="762"/>
      <c r="Q23" s="762"/>
      <c r="R23" s="762"/>
      <c r="S23" s="762"/>
      <c r="T23" s="762"/>
      <c r="U23" s="762"/>
      <c r="V23" s="762"/>
      <c r="W23" s="762"/>
      <c r="X23" s="762"/>
      <c r="Y23" s="762"/>
      <c r="Z23" s="762"/>
      <c r="AA23" s="762"/>
      <c r="AB23" s="762"/>
      <c r="AC23" s="1"/>
      <c r="AD23" s="1"/>
      <c r="AE23" s="1"/>
      <c r="AF23" s="1"/>
      <c r="AG23" s="1"/>
      <c r="AH23" s="1"/>
      <c r="AI23" s="1"/>
      <c r="AJ23" s="1"/>
    </row>
    <row r="24" spans="1:36" ht="43.15" customHeight="1">
      <c r="A24" s="517"/>
      <c r="B24" s="217"/>
      <c r="C24" s="1"/>
      <c r="D24" s="446" t="s">
        <v>363</v>
      </c>
      <c r="E24" s="446" t="s">
        <v>295</v>
      </c>
      <c r="F24" s="562" t="s">
        <v>364</v>
      </c>
      <c r="G24" s="446" t="s">
        <v>365</v>
      </c>
      <c r="H24" s="555" t="s">
        <v>289</v>
      </c>
      <c r="I24" s="1"/>
      <c r="J24" s="1"/>
      <c r="K24" s="1"/>
      <c r="L24" s="347"/>
      <c r="M24" s="1"/>
      <c r="N24" s="762"/>
      <c r="O24" s="762"/>
      <c r="P24" s="762"/>
      <c r="Q24" s="762"/>
      <c r="R24" s="762"/>
      <c r="S24" s="762"/>
      <c r="T24" s="762"/>
      <c r="U24" s="762"/>
      <c r="V24" s="762"/>
      <c r="W24" s="762"/>
      <c r="X24" s="762"/>
      <c r="Y24" s="762"/>
      <c r="Z24" s="762"/>
      <c r="AA24" s="762"/>
      <c r="AB24" s="762"/>
      <c r="AC24" s="1"/>
      <c r="AD24" s="1"/>
      <c r="AE24" s="1"/>
      <c r="AF24" s="1"/>
      <c r="AG24" s="1"/>
      <c r="AH24" s="1"/>
      <c r="AI24" s="1"/>
      <c r="AJ24" s="1"/>
    </row>
    <row r="25" spans="1:36" ht="14.45" customHeight="1">
      <c r="A25" s="517"/>
      <c r="B25" s="96" t="s">
        <v>366</v>
      </c>
      <c r="C25" s="1"/>
      <c r="D25" s="561"/>
      <c r="E25" s="561"/>
      <c r="F25" s="561"/>
      <c r="G25" s="290">
        <f t="shared" ref="G25:G34" si="0">E25*F25*12</f>
        <v>0</v>
      </c>
      <c r="H25" s="315"/>
      <c r="I25" s="1"/>
      <c r="J25" s="1"/>
      <c r="K25" s="1"/>
      <c r="L25" s="347"/>
      <c r="M25" s="1"/>
      <c r="N25" s="762"/>
      <c r="O25" s="762"/>
      <c r="P25" s="762"/>
      <c r="Q25" s="762"/>
      <c r="R25" s="762"/>
      <c r="S25" s="762"/>
      <c r="T25" s="762"/>
      <c r="U25" s="762"/>
      <c r="V25" s="762"/>
      <c r="W25" s="762"/>
      <c r="X25" s="762"/>
      <c r="Y25" s="762"/>
      <c r="Z25" s="762"/>
      <c r="AA25" s="762"/>
      <c r="AB25" s="762"/>
      <c r="AC25" s="1"/>
      <c r="AD25" s="1"/>
      <c r="AE25" s="1"/>
      <c r="AF25" s="1"/>
      <c r="AG25" s="1"/>
      <c r="AH25" s="1"/>
      <c r="AI25" s="1"/>
      <c r="AJ25" s="1"/>
    </row>
    <row r="26" spans="1:36" ht="14.45" customHeight="1">
      <c r="A26" s="517"/>
      <c r="B26" s="96" t="s">
        <v>367</v>
      </c>
      <c r="C26" s="1"/>
      <c r="D26" s="561"/>
      <c r="E26" s="561"/>
      <c r="F26" s="561"/>
      <c r="G26" s="290">
        <f t="shared" si="0"/>
        <v>0</v>
      </c>
      <c r="H26" s="315"/>
      <c r="I26" s="1"/>
      <c r="J26" s="1"/>
      <c r="K26" s="1"/>
      <c r="L26" s="347"/>
      <c r="M26" s="1"/>
      <c r="N26" s="762"/>
      <c r="O26" s="762"/>
      <c r="P26" s="762"/>
      <c r="Q26" s="762"/>
      <c r="R26" s="762"/>
      <c r="S26" s="762"/>
      <c r="T26" s="762"/>
      <c r="U26" s="762"/>
      <c r="V26" s="762"/>
      <c r="W26" s="762"/>
      <c r="X26" s="762"/>
      <c r="Y26" s="762"/>
      <c r="Z26" s="762"/>
      <c r="AA26" s="762"/>
      <c r="AB26" s="762"/>
      <c r="AC26" s="1"/>
      <c r="AD26" s="1"/>
      <c r="AE26" s="1"/>
      <c r="AF26" s="1"/>
      <c r="AG26" s="1"/>
      <c r="AH26" s="1"/>
      <c r="AI26" s="1"/>
      <c r="AJ26" s="1"/>
    </row>
    <row r="27" spans="1:36" ht="14.45" customHeight="1">
      <c r="A27" s="517"/>
      <c r="B27" s="96" t="s">
        <v>368</v>
      </c>
      <c r="C27" s="1"/>
      <c r="D27" s="561"/>
      <c r="E27" s="561"/>
      <c r="F27" s="561"/>
      <c r="G27" s="290">
        <f t="shared" si="0"/>
        <v>0</v>
      </c>
      <c r="H27" s="315"/>
      <c r="I27" s="1"/>
      <c r="J27" s="1"/>
      <c r="K27" s="1"/>
      <c r="L27" s="347"/>
      <c r="M27" s="1"/>
      <c r="N27" s="762"/>
      <c r="O27" s="762"/>
      <c r="P27" s="762"/>
      <c r="Q27" s="762"/>
      <c r="R27" s="762"/>
      <c r="S27" s="762"/>
      <c r="T27" s="762"/>
      <c r="U27" s="762"/>
      <c r="V27" s="762"/>
      <c r="W27" s="762"/>
      <c r="X27" s="762"/>
      <c r="Y27" s="762"/>
      <c r="Z27" s="762"/>
      <c r="AA27" s="762"/>
      <c r="AB27" s="762"/>
      <c r="AC27" s="1"/>
      <c r="AD27" s="1"/>
      <c r="AE27" s="1"/>
      <c r="AF27" s="1"/>
      <c r="AG27" s="1"/>
      <c r="AH27" s="1"/>
      <c r="AI27" s="1"/>
      <c r="AJ27" s="1"/>
    </row>
    <row r="28" spans="1:36" ht="14.45" customHeight="1">
      <c r="A28" s="517"/>
      <c r="B28" s="96" t="s">
        <v>369</v>
      </c>
      <c r="C28" s="1"/>
      <c r="D28" s="561"/>
      <c r="E28" s="561"/>
      <c r="F28" s="561"/>
      <c r="G28" s="290">
        <f t="shared" si="0"/>
        <v>0</v>
      </c>
      <c r="H28" s="315"/>
      <c r="I28" s="1"/>
      <c r="J28" s="1"/>
      <c r="K28" s="1"/>
      <c r="L28" s="347"/>
      <c r="M28" s="1"/>
      <c r="N28" s="762"/>
      <c r="O28" s="762"/>
      <c r="P28" s="762"/>
      <c r="Q28" s="762"/>
      <c r="R28" s="762"/>
      <c r="S28" s="762"/>
      <c r="T28" s="762"/>
      <c r="U28" s="762"/>
      <c r="V28" s="762"/>
      <c r="W28" s="762"/>
      <c r="X28" s="762"/>
      <c r="Y28" s="762"/>
      <c r="Z28" s="762"/>
      <c r="AA28" s="762"/>
      <c r="AB28" s="762"/>
      <c r="AC28" s="1"/>
      <c r="AD28" s="1"/>
      <c r="AE28" s="1"/>
      <c r="AF28" s="1"/>
      <c r="AG28" s="1"/>
      <c r="AH28" s="1"/>
      <c r="AI28" s="1"/>
      <c r="AJ28" s="1"/>
    </row>
    <row r="29" spans="1:36" ht="14.45" customHeight="1">
      <c r="A29" s="517"/>
      <c r="B29" s="96" t="s">
        <v>370</v>
      </c>
      <c r="C29" s="1"/>
      <c r="D29" s="561"/>
      <c r="E29" s="561"/>
      <c r="F29" s="561"/>
      <c r="G29" s="290">
        <f t="shared" si="0"/>
        <v>0</v>
      </c>
      <c r="H29" s="315"/>
      <c r="I29" s="1"/>
      <c r="J29" s="1"/>
      <c r="K29" s="1"/>
      <c r="L29" s="347"/>
      <c r="M29" s="1"/>
      <c r="N29" s="762"/>
      <c r="O29" s="762"/>
      <c r="P29" s="762"/>
      <c r="Q29" s="762"/>
      <c r="R29" s="762"/>
      <c r="S29" s="762"/>
      <c r="T29" s="762"/>
      <c r="U29" s="762"/>
      <c r="V29" s="762"/>
      <c r="W29" s="762"/>
      <c r="X29" s="762"/>
      <c r="Y29" s="762"/>
      <c r="Z29" s="762"/>
      <c r="AA29" s="762"/>
      <c r="AB29" s="762"/>
      <c r="AC29" s="1"/>
      <c r="AD29" s="1"/>
      <c r="AE29" s="1"/>
      <c r="AF29" s="1"/>
      <c r="AG29" s="1"/>
      <c r="AH29" s="1"/>
      <c r="AI29" s="1"/>
      <c r="AJ29" s="1"/>
    </row>
    <row r="30" spans="1:36" ht="14.45" customHeight="1">
      <c r="A30" s="517"/>
      <c r="B30" s="96" t="s">
        <v>371</v>
      </c>
      <c r="C30" s="1"/>
      <c r="D30" s="561"/>
      <c r="E30" s="561"/>
      <c r="F30" s="561"/>
      <c r="G30" s="290">
        <f t="shared" si="0"/>
        <v>0</v>
      </c>
      <c r="H30" s="315"/>
      <c r="I30" s="1"/>
      <c r="J30" s="1"/>
      <c r="K30" s="1"/>
      <c r="L30" s="347"/>
      <c r="M30" s="1"/>
      <c r="N30" s="762"/>
      <c r="O30" s="762"/>
      <c r="P30" s="762"/>
      <c r="Q30" s="762"/>
      <c r="R30" s="762"/>
      <c r="S30" s="762"/>
      <c r="T30" s="762"/>
      <c r="U30" s="762"/>
      <c r="V30" s="762"/>
      <c r="W30" s="762"/>
      <c r="X30" s="762"/>
      <c r="Y30" s="762"/>
      <c r="Z30" s="762"/>
      <c r="AA30" s="762"/>
      <c r="AB30" s="762"/>
      <c r="AC30" s="1"/>
      <c r="AD30" s="1"/>
      <c r="AE30" s="1"/>
      <c r="AF30" s="1"/>
      <c r="AG30" s="1"/>
      <c r="AH30" s="1"/>
      <c r="AI30" s="1"/>
      <c r="AJ30" s="1"/>
    </row>
    <row r="31" spans="1:36" ht="14.45" customHeight="1">
      <c r="A31" s="517"/>
      <c r="B31" s="439" t="s">
        <v>167</v>
      </c>
      <c r="C31" s="1"/>
      <c r="D31" s="561"/>
      <c r="E31" s="561"/>
      <c r="F31" s="561"/>
      <c r="G31" s="290">
        <f t="shared" si="0"/>
        <v>0</v>
      </c>
      <c r="H31" s="315"/>
      <c r="I31" s="1"/>
      <c r="J31" s="1"/>
      <c r="K31" s="1"/>
      <c r="L31" s="347"/>
      <c r="M31" s="1"/>
      <c r="N31" s="762"/>
      <c r="O31" s="762"/>
      <c r="P31" s="762"/>
      <c r="Q31" s="762"/>
      <c r="R31" s="762"/>
      <c r="S31" s="762"/>
      <c r="T31" s="762"/>
      <c r="U31" s="762"/>
      <c r="V31" s="762"/>
      <c r="W31" s="762"/>
      <c r="X31" s="762"/>
      <c r="Y31" s="762"/>
      <c r="Z31" s="762"/>
      <c r="AA31" s="762"/>
      <c r="AB31" s="762"/>
      <c r="AC31" s="1"/>
      <c r="AD31" s="1"/>
      <c r="AE31" s="1"/>
      <c r="AF31" s="1"/>
      <c r="AG31" s="1"/>
      <c r="AH31" s="1"/>
      <c r="AI31" s="1"/>
      <c r="AJ31" s="1"/>
    </row>
    <row r="32" spans="1:36" ht="14.45" customHeight="1">
      <c r="A32" s="517"/>
      <c r="B32" s="439" t="s">
        <v>167</v>
      </c>
      <c r="C32" s="1"/>
      <c r="D32" s="561"/>
      <c r="E32" s="561"/>
      <c r="F32" s="561"/>
      <c r="G32" s="290">
        <f t="shared" si="0"/>
        <v>0</v>
      </c>
      <c r="H32" s="315"/>
      <c r="I32" s="1"/>
      <c r="J32" s="1"/>
      <c r="K32" s="1"/>
      <c r="L32" s="347"/>
      <c r="M32" s="1"/>
      <c r="N32" s="762"/>
      <c r="O32" s="762"/>
      <c r="P32" s="762"/>
      <c r="Q32" s="762"/>
      <c r="R32" s="762"/>
      <c r="S32" s="762"/>
      <c r="T32" s="762"/>
      <c r="U32" s="762"/>
      <c r="V32" s="762"/>
      <c r="W32" s="762"/>
      <c r="X32" s="762"/>
      <c r="Y32" s="762"/>
      <c r="Z32" s="762"/>
      <c r="AA32" s="762"/>
      <c r="AB32" s="762"/>
      <c r="AC32" s="1"/>
      <c r="AD32" s="1"/>
      <c r="AE32" s="1"/>
      <c r="AF32" s="1"/>
      <c r="AG32" s="1"/>
      <c r="AH32" s="1"/>
      <c r="AI32" s="1"/>
      <c r="AJ32" s="1"/>
    </row>
    <row r="33" spans="1:36" ht="14.45" customHeight="1">
      <c r="A33" s="517"/>
      <c r="B33" s="439" t="s">
        <v>167</v>
      </c>
      <c r="C33" s="1"/>
      <c r="D33" s="561"/>
      <c r="E33" s="561"/>
      <c r="F33" s="561"/>
      <c r="G33" s="290">
        <f t="shared" si="0"/>
        <v>0</v>
      </c>
      <c r="H33" s="315"/>
      <c r="I33" s="1"/>
      <c r="J33" s="1"/>
      <c r="K33" s="1"/>
      <c r="L33" s="347"/>
      <c r="M33" s="1"/>
      <c r="N33" s="762"/>
      <c r="O33" s="762"/>
      <c r="P33" s="762"/>
      <c r="Q33" s="762"/>
      <c r="R33" s="762"/>
      <c r="S33" s="762"/>
      <c r="T33" s="762"/>
      <c r="U33" s="762"/>
      <c r="V33" s="762"/>
      <c r="W33" s="762"/>
      <c r="X33" s="762"/>
      <c r="Y33" s="762"/>
      <c r="Z33" s="762"/>
      <c r="AA33" s="762"/>
      <c r="AB33" s="762"/>
      <c r="AC33" s="1"/>
      <c r="AD33" s="1"/>
      <c r="AE33" s="1"/>
      <c r="AF33" s="1"/>
      <c r="AG33" s="1"/>
      <c r="AH33" s="1"/>
      <c r="AI33" s="1"/>
      <c r="AJ33" s="1"/>
    </row>
    <row r="34" spans="1:36" ht="14.45" customHeight="1">
      <c r="A34" s="517"/>
      <c r="B34" s="439" t="s">
        <v>167</v>
      </c>
      <c r="C34" s="1"/>
      <c r="D34" s="561"/>
      <c r="E34" s="561"/>
      <c r="F34" s="561"/>
      <c r="G34" s="290">
        <f t="shared" si="0"/>
        <v>0</v>
      </c>
      <c r="H34" s="315"/>
      <c r="I34" s="1"/>
      <c r="J34" s="1"/>
      <c r="K34" s="1"/>
      <c r="L34" s="347"/>
      <c r="M34" s="1"/>
      <c r="N34" s="762"/>
      <c r="O34" s="762"/>
      <c r="P34" s="762"/>
      <c r="Q34" s="762"/>
      <c r="R34" s="762"/>
      <c r="S34" s="762"/>
      <c r="T34" s="762"/>
      <c r="U34" s="762"/>
      <c r="V34" s="762"/>
      <c r="W34" s="762"/>
      <c r="X34" s="762"/>
      <c r="Y34" s="762"/>
      <c r="Z34" s="762"/>
      <c r="AA34" s="762"/>
      <c r="AB34" s="762"/>
      <c r="AC34" s="1"/>
      <c r="AD34" s="1"/>
      <c r="AE34" s="1"/>
      <c r="AF34" s="1"/>
      <c r="AG34" s="1"/>
      <c r="AH34" s="1"/>
      <c r="AI34" s="1"/>
      <c r="AJ34" s="1"/>
    </row>
    <row r="35" spans="1:36" ht="16.149999999999999" customHeight="1">
      <c r="A35" s="517"/>
      <c r="B35" s="96" t="s">
        <v>372</v>
      </c>
      <c r="C35" s="96"/>
      <c r="D35" s="96"/>
      <c r="E35" s="96"/>
      <c r="F35" s="1"/>
      <c r="G35" s="560"/>
      <c r="H35" s="315"/>
      <c r="I35" s="1"/>
      <c r="J35" s="1"/>
      <c r="K35" s="1"/>
      <c r="L35" s="347"/>
      <c r="M35" s="1"/>
      <c r="N35" s="762"/>
      <c r="O35" s="762"/>
      <c r="P35" s="762"/>
      <c r="Q35" s="762"/>
      <c r="R35" s="762"/>
      <c r="S35" s="762"/>
      <c r="T35" s="762"/>
      <c r="U35" s="762"/>
      <c r="V35" s="762"/>
      <c r="W35" s="762"/>
      <c r="X35" s="762"/>
      <c r="Y35" s="762"/>
      <c r="Z35" s="762"/>
      <c r="AA35" s="762"/>
      <c r="AB35" s="762"/>
      <c r="AC35" s="1"/>
      <c r="AD35" s="1"/>
      <c r="AE35" s="1"/>
      <c r="AF35" s="1"/>
      <c r="AG35" s="1"/>
      <c r="AH35" s="1"/>
      <c r="AI35" s="1"/>
      <c r="AJ35" s="1"/>
    </row>
    <row r="36" spans="1:36" ht="14.45" customHeight="1">
      <c r="A36" s="517"/>
      <c r="B36" s="96" t="s">
        <v>234</v>
      </c>
      <c r="C36" s="1"/>
      <c r="D36" s="559">
        <f>SUM(D25:D34)</f>
        <v>0</v>
      </c>
      <c r="E36" s="559">
        <f>SUM(E25:E34)</f>
        <v>0</v>
      </c>
      <c r="F36" s="1"/>
      <c r="G36" s="290">
        <f>SUM(G25:G35)</f>
        <v>0</v>
      </c>
      <c r="H36" s="315"/>
      <c r="I36" s="1"/>
      <c r="J36" s="1"/>
      <c r="K36" s="1"/>
      <c r="L36" s="347"/>
      <c r="M36" s="1"/>
      <c r="N36" s="762"/>
      <c r="O36" s="762"/>
      <c r="P36" s="762"/>
      <c r="Q36" s="762"/>
      <c r="R36" s="762"/>
      <c r="S36" s="762"/>
      <c r="T36" s="762"/>
      <c r="U36" s="762"/>
      <c r="V36" s="762"/>
      <c r="W36" s="762"/>
      <c r="X36" s="762"/>
      <c r="Y36" s="762"/>
      <c r="Z36" s="762"/>
      <c r="AA36" s="762"/>
      <c r="AB36" s="762"/>
      <c r="AC36" s="1"/>
      <c r="AD36" s="1"/>
      <c r="AE36" s="1"/>
      <c r="AF36" s="1"/>
      <c r="AG36" s="1"/>
      <c r="AH36" s="1"/>
      <c r="AI36" s="1"/>
      <c r="AJ36" s="1"/>
    </row>
    <row r="37" spans="1:36" ht="14.45" customHeight="1">
      <c r="A37" s="517"/>
      <c r="B37" s="96" t="s">
        <v>373</v>
      </c>
      <c r="C37" s="96"/>
      <c r="D37" s="96"/>
      <c r="E37" s="96"/>
      <c r="F37" s="1"/>
      <c r="G37" s="558"/>
      <c r="H37" s="315"/>
      <c r="I37" s="1"/>
      <c r="J37" s="1"/>
      <c r="K37" s="1"/>
      <c r="L37" s="347"/>
      <c r="M37" s="1"/>
      <c r="N37" s="762"/>
      <c r="O37" s="762"/>
      <c r="P37" s="762"/>
      <c r="Q37" s="762"/>
      <c r="R37" s="762"/>
      <c r="S37" s="762"/>
      <c r="T37" s="762"/>
      <c r="U37" s="762"/>
      <c r="V37" s="762"/>
      <c r="W37" s="762"/>
      <c r="X37" s="762"/>
      <c r="Y37" s="762"/>
      <c r="Z37" s="762"/>
      <c r="AA37" s="762"/>
      <c r="AB37" s="762"/>
      <c r="AC37" s="1"/>
      <c r="AD37" s="1"/>
      <c r="AE37" s="1"/>
      <c r="AF37" s="1"/>
      <c r="AG37" s="1"/>
      <c r="AH37" s="1"/>
      <c r="AI37" s="1"/>
      <c r="AJ37" s="1"/>
    </row>
    <row r="38" spans="1:36" ht="14.45" customHeight="1">
      <c r="A38" s="517"/>
      <c r="B38" s="96" t="s">
        <v>292</v>
      </c>
      <c r="C38" s="96"/>
      <c r="D38" s="96"/>
      <c r="E38" s="96"/>
      <c r="F38" s="1"/>
      <c r="G38" s="435">
        <f>G37*G36</f>
        <v>0</v>
      </c>
      <c r="H38" s="315"/>
      <c r="I38" s="1"/>
      <c r="J38" s="1"/>
      <c r="K38" s="1"/>
      <c r="L38" s="347"/>
      <c r="M38" s="1"/>
      <c r="N38" s="762"/>
      <c r="O38" s="762"/>
      <c r="P38" s="762"/>
      <c r="Q38" s="762"/>
      <c r="R38" s="762"/>
      <c r="S38" s="762"/>
      <c r="T38" s="762"/>
      <c r="U38" s="762"/>
      <c r="V38" s="762"/>
      <c r="W38" s="762"/>
      <c r="X38" s="762"/>
      <c r="Y38" s="762"/>
      <c r="Z38" s="762"/>
      <c r="AA38" s="762"/>
      <c r="AB38" s="762"/>
      <c r="AC38" s="1"/>
      <c r="AD38" s="1"/>
      <c r="AE38" s="1"/>
      <c r="AF38" s="1"/>
      <c r="AG38" s="1"/>
      <c r="AH38" s="1"/>
      <c r="AI38" s="1"/>
      <c r="AJ38" s="1"/>
    </row>
    <row r="39" spans="1:36">
      <c r="A39" s="517"/>
      <c r="B39" s="312" t="s">
        <v>374</v>
      </c>
      <c r="C39" s="312"/>
      <c r="D39" s="312"/>
      <c r="E39" s="312"/>
      <c r="F39" s="550"/>
      <c r="G39" s="557">
        <f>G36-G38</f>
        <v>0</v>
      </c>
      <c r="H39" s="556"/>
      <c r="I39" s="1"/>
      <c r="J39" s="1"/>
      <c r="K39" s="1"/>
      <c r="L39" s="347"/>
      <c r="M39" s="1"/>
      <c r="N39" s="762"/>
      <c r="O39" s="762"/>
      <c r="P39" s="762"/>
      <c r="Q39" s="762"/>
      <c r="R39" s="762"/>
      <c r="S39" s="762"/>
      <c r="T39" s="762"/>
      <c r="U39" s="762"/>
      <c r="V39" s="762"/>
      <c r="W39" s="762"/>
      <c r="X39" s="762"/>
      <c r="Y39" s="762"/>
      <c r="Z39" s="762"/>
      <c r="AA39" s="762"/>
      <c r="AB39" s="762"/>
      <c r="AC39" s="1"/>
      <c r="AD39" s="1"/>
      <c r="AE39" s="1"/>
      <c r="AF39" s="1"/>
      <c r="AG39" s="1"/>
      <c r="AH39" s="1"/>
      <c r="AI39" s="1"/>
      <c r="AJ39" s="1"/>
    </row>
    <row r="40" spans="1:36">
      <c r="A40" s="517"/>
      <c r="B40" s="1"/>
      <c r="C40" s="1"/>
      <c r="D40" s="1"/>
      <c r="E40" s="1"/>
      <c r="F40" s="1"/>
      <c r="G40" s="1"/>
      <c r="H40" s="1"/>
      <c r="I40" s="1"/>
      <c r="J40" s="1"/>
      <c r="K40" s="1"/>
      <c r="L40" s="347"/>
      <c r="M40" s="1"/>
      <c r="N40" s="762"/>
      <c r="O40" s="762"/>
      <c r="P40" s="762"/>
      <c r="Q40" s="762"/>
      <c r="R40" s="762"/>
      <c r="S40" s="762"/>
      <c r="T40" s="762"/>
      <c r="U40" s="762"/>
      <c r="V40" s="762"/>
      <c r="W40" s="762"/>
      <c r="X40" s="762"/>
      <c r="Y40" s="762"/>
      <c r="Z40" s="762"/>
      <c r="AA40" s="762"/>
      <c r="AB40" s="762"/>
      <c r="AC40" s="1"/>
      <c r="AD40" s="1"/>
      <c r="AE40" s="1"/>
      <c r="AF40" s="1"/>
      <c r="AG40" s="1"/>
      <c r="AH40" s="1"/>
      <c r="AI40" s="1"/>
      <c r="AJ40" s="1"/>
    </row>
    <row r="41" spans="1:36" ht="20.25" customHeight="1">
      <c r="A41" s="517"/>
      <c r="B41" s="466" t="s">
        <v>375</v>
      </c>
      <c r="C41" s="457"/>
      <c r="D41" s="457"/>
      <c r="E41" s="457"/>
      <c r="F41" s="457"/>
      <c r="G41" s="458"/>
      <c r="H41" s="457"/>
      <c r="I41" s="457"/>
      <c r="J41" s="457"/>
      <c r="K41" s="457"/>
      <c r="L41" s="347"/>
      <c r="M41" s="1"/>
      <c r="N41" s="762"/>
      <c r="O41" s="762"/>
      <c r="P41" s="762"/>
      <c r="Q41" s="762"/>
      <c r="R41" s="762"/>
      <c r="S41" s="762"/>
      <c r="T41" s="762"/>
      <c r="U41" s="762"/>
      <c r="V41" s="762"/>
      <c r="W41" s="762"/>
      <c r="X41" s="762"/>
      <c r="Y41" s="762"/>
      <c r="Z41" s="762"/>
      <c r="AA41" s="762"/>
      <c r="AB41" s="762"/>
      <c r="AC41" s="1"/>
      <c r="AD41" s="1"/>
      <c r="AE41" s="1"/>
      <c r="AF41" s="1"/>
      <c r="AG41" s="1"/>
      <c r="AH41" s="1"/>
      <c r="AI41" s="1"/>
      <c r="AJ41" s="1"/>
    </row>
    <row r="42" spans="1:36" ht="28.9" customHeight="1">
      <c r="A42" s="517"/>
      <c r="B42" s="212"/>
      <c r="C42" s="1"/>
      <c r="D42" s="1"/>
      <c r="E42" s="1"/>
      <c r="F42" s="1"/>
      <c r="G42" s="286" t="s">
        <v>288</v>
      </c>
      <c r="H42" s="555" t="s">
        <v>289</v>
      </c>
      <c r="I42" s="1"/>
      <c r="J42" s="1"/>
      <c r="K42" s="1"/>
      <c r="L42" s="347"/>
      <c r="M42" s="1"/>
      <c r="N42" s="762"/>
      <c r="O42" s="762"/>
      <c r="P42" s="762"/>
      <c r="Q42" s="762"/>
      <c r="R42" s="762"/>
      <c r="S42" s="762"/>
      <c r="T42" s="762"/>
      <c r="U42" s="762"/>
      <c r="V42" s="762"/>
      <c r="W42" s="762"/>
      <c r="X42" s="762"/>
      <c r="Y42" s="762"/>
      <c r="Z42" s="762"/>
      <c r="AA42" s="762"/>
      <c r="AB42" s="762"/>
      <c r="AC42" s="1"/>
      <c r="AD42" s="1"/>
      <c r="AE42" s="1"/>
      <c r="AF42" s="1"/>
      <c r="AG42" s="1"/>
      <c r="AH42" s="1"/>
      <c r="AI42" s="1"/>
      <c r="AJ42" s="1"/>
    </row>
    <row r="43" spans="1:36" ht="14.45" customHeight="1">
      <c r="A43" s="517"/>
      <c r="B43" s="422" t="s">
        <v>307</v>
      </c>
      <c r="C43" s="1"/>
      <c r="D43" s="1"/>
      <c r="E43" s="1"/>
      <c r="F43" s="1"/>
      <c r="G43" s="554"/>
      <c r="H43" s="459"/>
      <c r="I43" s="1"/>
      <c r="J43" s="1"/>
      <c r="K43" s="1"/>
      <c r="L43" s="347"/>
      <c r="M43" s="1"/>
      <c r="N43" s="762"/>
      <c r="O43" s="762"/>
      <c r="P43" s="762"/>
      <c r="Q43" s="762"/>
      <c r="R43" s="762"/>
      <c r="S43" s="762"/>
      <c r="T43" s="762"/>
      <c r="U43" s="762"/>
      <c r="V43" s="762"/>
      <c r="W43" s="762"/>
      <c r="X43" s="762"/>
      <c r="Y43" s="762"/>
      <c r="Z43" s="762"/>
      <c r="AA43" s="762"/>
      <c r="AB43" s="762"/>
      <c r="AC43" s="1"/>
      <c r="AD43" s="1"/>
      <c r="AE43" s="1"/>
      <c r="AF43" s="1"/>
      <c r="AG43" s="1"/>
      <c r="AH43" s="1"/>
      <c r="AI43" s="1"/>
      <c r="AJ43" s="1"/>
    </row>
    <row r="44" spans="1:36" ht="14.45" customHeight="1">
      <c r="A44" s="517"/>
      <c r="B44" s="96" t="s">
        <v>308</v>
      </c>
      <c r="C44" s="1"/>
      <c r="D44" s="1"/>
      <c r="E44" s="1"/>
      <c r="F44" s="1"/>
      <c r="G44" s="554"/>
      <c r="H44" s="459"/>
      <c r="I44" s="1"/>
      <c r="J44" s="1"/>
      <c r="K44" s="1"/>
      <c r="L44" s="347"/>
      <c r="M44" s="1"/>
      <c r="N44" s="762"/>
      <c r="O44" s="762"/>
      <c r="P44" s="762"/>
      <c r="Q44" s="762"/>
      <c r="R44" s="762"/>
      <c r="S44" s="762"/>
      <c r="T44" s="762"/>
      <c r="U44" s="762"/>
      <c r="V44" s="762"/>
      <c r="W44" s="762"/>
      <c r="X44" s="762"/>
      <c r="Y44" s="762"/>
      <c r="Z44" s="762"/>
      <c r="AA44" s="762"/>
      <c r="AB44" s="762"/>
      <c r="AC44" s="1"/>
      <c r="AD44" s="1"/>
      <c r="AE44" s="1"/>
      <c r="AF44" s="1"/>
      <c r="AG44" s="1"/>
      <c r="AH44" s="1"/>
      <c r="AI44" s="1"/>
      <c r="AJ44" s="1"/>
    </row>
    <row r="45" spans="1:36" ht="14.45" customHeight="1">
      <c r="A45" s="517"/>
      <c r="B45" s="96" t="s">
        <v>376</v>
      </c>
      <c r="C45" s="1"/>
      <c r="D45" s="1"/>
      <c r="E45" s="1"/>
      <c r="F45" s="1"/>
      <c r="G45" s="554"/>
      <c r="H45" s="459"/>
      <c r="I45" s="1"/>
      <c r="J45" s="1"/>
      <c r="K45" s="1"/>
      <c r="L45" s="347"/>
      <c r="M45" s="1"/>
      <c r="N45" s="762"/>
      <c r="O45" s="762"/>
      <c r="P45" s="762"/>
      <c r="Q45" s="762"/>
      <c r="R45" s="762"/>
      <c r="S45" s="762"/>
      <c r="T45" s="762"/>
      <c r="U45" s="762"/>
      <c r="V45" s="762"/>
      <c r="W45" s="762"/>
      <c r="X45" s="762"/>
      <c r="Y45" s="762"/>
      <c r="Z45" s="762"/>
      <c r="AA45" s="762"/>
      <c r="AB45" s="762"/>
      <c r="AC45" s="1"/>
      <c r="AD45" s="1"/>
      <c r="AE45" s="1"/>
      <c r="AF45" s="1"/>
      <c r="AG45" s="1"/>
      <c r="AH45" s="1"/>
      <c r="AI45" s="1"/>
      <c r="AJ45" s="1"/>
    </row>
    <row r="46" spans="1:36" ht="14.45" customHeight="1">
      <c r="A46" s="517"/>
      <c r="B46" s="96" t="s">
        <v>377</v>
      </c>
      <c r="C46" s="1"/>
      <c r="D46" s="1"/>
      <c r="E46" s="1"/>
      <c r="F46" s="1"/>
      <c r="G46" s="554"/>
      <c r="H46" s="459"/>
      <c r="I46" s="1"/>
      <c r="J46" s="1"/>
      <c r="K46" s="1"/>
      <c r="L46" s="347"/>
      <c r="M46" s="1"/>
      <c r="N46" s="762"/>
      <c r="O46" s="762"/>
      <c r="P46" s="762"/>
      <c r="Q46" s="762"/>
      <c r="R46" s="762"/>
      <c r="S46" s="762"/>
      <c r="T46" s="762"/>
      <c r="U46" s="762"/>
      <c r="V46" s="762"/>
      <c r="W46" s="762"/>
      <c r="X46" s="762"/>
      <c r="Y46" s="762"/>
      <c r="Z46" s="762"/>
      <c r="AA46" s="762"/>
      <c r="AB46" s="762"/>
      <c r="AC46" s="1"/>
      <c r="AD46" s="1"/>
      <c r="AE46" s="1"/>
      <c r="AF46" s="1"/>
      <c r="AG46" s="1"/>
      <c r="AH46" s="1"/>
      <c r="AI46" s="1"/>
      <c r="AJ46" s="1"/>
    </row>
    <row r="47" spans="1:36" ht="14.45" customHeight="1">
      <c r="A47" s="517"/>
      <c r="B47" s="96" t="s">
        <v>378</v>
      </c>
      <c r="C47" s="1"/>
      <c r="D47" s="1"/>
      <c r="E47" s="1"/>
      <c r="F47" s="1"/>
      <c r="G47" s="554"/>
      <c r="H47" s="459"/>
      <c r="I47" s="1"/>
      <c r="J47" s="1"/>
      <c r="K47" s="1"/>
      <c r="L47" s="347"/>
      <c r="M47" s="1"/>
      <c r="N47" s="762"/>
      <c r="O47" s="762"/>
      <c r="P47" s="762"/>
      <c r="Q47" s="762"/>
      <c r="R47" s="762"/>
      <c r="S47" s="762"/>
      <c r="T47" s="762"/>
      <c r="U47" s="762"/>
      <c r="V47" s="762"/>
      <c r="W47" s="762"/>
      <c r="X47" s="762"/>
      <c r="Y47" s="762"/>
      <c r="Z47" s="762"/>
      <c r="AA47" s="762"/>
      <c r="AB47" s="762"/>
      <c r="AC47" s="1"/>
      <c r="AD47" s="1"/>
      <c r="AE47" s="1"/>
      <c r="AF47" s="1"/>
      <c r="AG47" s="1"/>
      <c r="AH47" s="1"/>
      <c r="AI47" s="1"/>
      <c r="AJ47" s="1"/>
    </row>
    <row r="48" spans="1:36" ht="14.45" customHeight="1">
      <c r="A48" s="517"/>
      <c r="B48" s="96" t="s">
        <v>312</v>
      </c>
      <c r="C48" s="1"/>
      <c r="D48" s="1"/>
      <c r="E48" s="1"/>
      <c r="F48" s="1"/>
      <c r="G48" s="290">
        <f>SUM(G45:G47)</f>
        <v>0</v>
      </c>
      <c r="H48" s="459"/>
      <c r="I48" s="1"/>
      <c r="J48" s="1"/>
      <c r="K48" s="1"/>
      <c r="L48" s="347"/>
      <c r="M48" s="1"/>
      <c r="N48" s="762"/>
      <c r="O48" s="762"/>
      <c r="P48" s="762"/>
      <c r="Q48" s="762"/>
      <c r="R48" s="762"/>
      <c r="S48" s="762"/>
      <c r="T48" s="762"/>
      <c r="U48" s="762"/>
      <c r="V48" s="762"/>
      <c r="W48" s="762"/>
      <c r="X48" s="762"/>
      <c r="Y48" s="762"/>
      <c r="Z48" s="762"/>
      <c r="AA48" s="762"/>
      <c r="AB48" s="762"/>
      <c r="AC48" s="1"/>
      <c r="AD48" s="1"/>
      <c r="AE48" s="1"/>
      <c r="AF48" s="1"/>
      <c r="AG48" s="1"/>
      <c r="AH48" s="1"/>
      <c r="AI48" s="1"/>
      <c r="AJ48" s="1"/>
    </row>
    <row r="49" spans="1:36" ht="14.45" customHeight="1">
      <c r="A49" s="517"/>
      <c r="B49" s="96" t="s">
        <v>313</v>
      </c>
      <c r="C49" s="1"/>
      <c r="D49" s="1"/>
      <c r="E49" s="1"/>
      <c r="F49" s="1"/>
      <c r="G49" s="554"/>
      <c r="H49" s="459"/>
      <c r="I49" s="1"/>
      <c r="J49" s="1"/>
      <c r="K49" s="1"/>
      <c r="L49" s="347"/>
      <c r="M49" s="1"/>
      <c r="N49" s="762"/>
      <c r="O49" s="762"/>
      <c r="P49" s="762"/>
      <c r="Q49" s="762"/>
      <c r="R49" s="762"/>
      <c r="S49" s="762"/>
      <c r="T49" s="762"/>
      <c r="U49" s="762"/>
      <c r="V49" s="762"/>
      <c r="W49" s="762"/>
      <c r="X49" s="762"/>
      <c r="Y49" s="762"/>
      <c r="Z49" s="762"/>
      <c r="AA49" s="762"/>
      <c r="AB49" s="762"/>
      <c r="AC49" s="1"/>
      <c r="AD49" s="1"/>
      <c r="AE49" s="1"/>
      <c r="AF49" s="1"/>
      <c r="AG49" s="1"/>
      <c r="AH49" s="1"/>
      <c r="AI49" s="1"/>
      <c r="AJ49" s="1"/>
    </row>
    <row r="50" spans="1:36" ht="14.45" customHeight="1">
      <c r="A50" s="517"/>
      <c r="B50" s="96" t="s">
        <v>314</v>
      </c>
      <c r="C50" s="1"/>
      <c r="D50" s="1"/>
      <c r="E50" s="1"/>
      <c r="F50" s="1"/>
      <c r="G50" s="554"/>
      <c r="H50" s="459"/>
      <c r="I50" s="1"/>
      <c r="J50" s="1"/>
      <c r="K50" s="1"/>
      <c r="L50" s="347"/>
      <c r="M50" s="1"/>
      <c r="N50" s="762"/>
      <c r="O50" s="762"/>
      <c r="P50" s="762"/>
      <c r="Q50" s="762"/>
      <c r="R50" s="762"/>
      <c r="S50" s="762"/>
      <c r="T50" s="762"/>
      <c r="U50" s="762"/>
      <c r="V50" s="762"/>
      <c r="W50" s="762"/>
      <c r="X50" s="762"/>
      <c r="Y50" s="762"/>
      <c r="Z50" s="762"/>
      <c r="AA50" s="762"/>
      <c r="AB50" s="762"/>
      <c r="AC50" s="1"/>
      <c r="AD50" s="1"/>
      <c r="AE50" s="1"/>
      <c r="AF50" s="1"/>
      <c r="AG50" s="1"/>
      <c r="AH50" s="1"/>
      <c r="AI50" s="1"/>
      <c r="AJ50" s="1"/>
    </row>
    <row r="51" spans="1:36" ht="14.45" customHeight="1">
      <c r="A51" s="517"/>
      <c r="B51" s="439" t="s">
        <v>167</v>
      </c>
      <c r="C51" s="1"/>
      <c r="D51" s="1"/>
      <c r="E51" s="1"/>
      <c r="F51" s="1"/>
      <c r="G51" s="554">
        <v>0</v>
      </c>
      <c r="H51" s="459"/>
      <c r="I51" s="1"/>
      <c r="J51" s="1"/>
      <c r="K51" s="1"/>
      <c r="L51" s="347"/>
      <c r="M51" s="1"/>
      <c r="N51" s="762"/>
      <c r="O51" s="762"/>
      <c r="P51" s="762"/>
      <c r="Q51" s="762"/>
      <c r="R51" s="762"/>
      <c r="S51" s="762"/>
      <c r="T51" s="762"/>
      <c r="U51" s="762"/>
      <c r="V51" s="762"/>
      <c r="W51" s="762"/>
      <c r="X51" s="762"/>
      <c r="Y51" s="762"/>
      <c r="Z51" s="762"/>
      <c r="AA51" s="762"/>
      <c r="AB51" s="762"/>
      <c r="AC51" s="1"/>
      <c r="AD51" s="1"/>
      <c r="AE51" s="1"/>
      <c r="AF51" s="1"/>
      <c r="AG51" s="1"/>
      <c r="AH51" s="1"/>
      <c r="AI51" s="1"/>
      <c r="AJ51" s="1"/>
    </row>
    <row r="52" spans="1:36" ht="14.45" customHeight="1">
      <c r="A52" s="517"/>
      <c r="B52" s="439" t="s">
        <v>167</v>
      </c>
      <c r="C52" s="1"/>
      <c r="D52" s="1"/>
      <c r="E52" s="1"/>
      <c r="F52" s="1"/>
      <c r="G52" s="554"/>
      <c r="H52" s="459"/>
      <c r="I52" s="1"/>
      <c r="J52" s="1"/>
      <c r="K52" s="1"/>
      <c r="L52" s="347"/>
      <c r="M52" s="1"/>
      <c r="N52" s="762"/>
      <c r="O52" s="762"/>
      <c r="P52" s="762"/>
      <c r="Q52" s="762"/>
      <c r="R52" s="762"/>
      <c r="S52" s="762"/>
      <c r="T52" s="762"/>
      <c r="U52" s="762"/>
      <c r="V52" s="762"/>
      <c r="W52" s="762"/>
      <c r="X52" s="762"/>
      <c r="Y52" s="762"/>
      <c r="Z52" s="762"/>
      <c r="AA52" s="762"/>
      <c r="AB52" s="762"/>
      <c r="AC52" s="1"/>
      <c r="AD52" s="1"/>
      <c r="AE52" s="1"/>
      <c r="AF52" s="1"/>
      <c r="AG52" s="1"/>
      <c r="AH52" s="1"/>
      <c r="AI52" s="1"/>
      <c r="AJ52" s="1"/>
    </row>
    <row r="53" spans="1:36" ht="14.45" customHeight="1">
      <c r="A53" s="517"/>
      <c r="B53" s="439" t="s">
        <v>167</v>
      </c>
      <c r="C53" s="1"/>
      <c r="D53" s="1"/>
      <c r="E53" s="1"/>
      <c r="F53" s="1"/>
      <c r="G53" s="554"/>
      <c r="H53" s="459"/>
      <c r="I53" s="1"/>
      <c r="J53" s="1"/>
      <c r="K53" s="1"/>
      <c r="L53" s="347"/>
      <c r="M53" s="1"/>
      <c r="N53" s="762"/>
      <c r="O53" s="762"/>
      <c r="P53" s="762"/>
      <c r="Q53" s="762"/>
      <c r="R53" s="762"/>
      <c r="S53" s="762"/>
      <c r="T53" s="762"/>
      <c r="U53" s="762"/>
      <c r="V53" s="762"/>
      <c r="W53" s="762"/>
      <c r="X53" s="762"/>
      <c r="Y53" s="762"/>
      <c r="Z53" s="762"/>
      <c r="AA53" s="762"/>
      <c r="AB53" s="762"/>
      <c r="AC53" s="1"/>
      <c r="AD53" s="1"/>
      <c r="AE53" s="1"/>
      <c r="AF53" s="1"/>
      <c r="AG53" s="1"/>
      <c r="AH53" s="1"/>
      <c r="AI53" s="1"/>
      <c r="AJ53" s="1"/>
    </row>
    <row r="54" spans="1:36" ht="14.45" customHeight="1">
      <c r="A54" s="517"/>
      <c r="B54" s="439" t="s">
        <v>167</v>
      </c>
      <c r="C54" s="1"/>
      <c r="D54" s="1"/>
      <c r="E54" s="1"/>
      <c r="F54" s="1"/>
      <c r="G54" s="554"/>
      <c r="H54" s="459"/>
      <c r="I54" s="1"/>
      <c r="J54" s="1"/>
      <c r="K54" s="1"/>
      <c r="L54" s="347"/>
      <c r="M54" s="1"/>
      <c r="N54" s="762"/>
      <c r="O54" s="762"/>
      <c r="P54" s="762"/>
      <c r="Q54" s="762"/>
      <c r="R54" s="762"/>
      <c r="S54" s="762"/>
      <c r="T54" s="762"/>
      <c r="U54" s="762"/>
      <c r="V54" s="762"/>
      <c r="W54" s="762"/>
      <c r="X54" s="762"/>
      <c r="Y54" s="762"/>
      <c r="Z54" s="762"/>
      <c r="AA54" s="762"/>
      <c r="AB54" s="762"/>
      <c r="AC54" s="1"/>
      <c r="AD54" s="1"/>
      <c r="AE54" s="1"/>
      <c r="AF54" s="1"/>
      <c r="AG54" s="1"/>
      <c r="AH54" s="1"/>
      <c r="AI54" s="1"/>
      <c r="AJ54" s="1"/>
    </row>
    <row r="55" spans="1:36" ht="14.45" customHeight="1">
      <c r="A55" s="517"/>
      <c r="B55" s="96" t="s">
        <v>379</v>
      </c>
      <c r="C55" s="1"/>
      <c r="D55" s="1"/>
      <c r="E55" s="1"/>
      <c r="F55" s="553"/>
      <c r="G55" s="441">
        <f>F55*$G$39</f>
        <v>0</v>
      </c>
      <c r="H55" s="459"/>
      <c r="I55" s="1"/>
      <c r="J55" s="1"/>
      <c r="K55" s="1"/>
      <c r="L55" s="347"/>
      <c r="M55" s="1"/>
      <c r="N55" s="762"/>
      <c r="O55" s="762"/>
      <c r="P55" s="762"/>
      <c r="Q55" s="762"/>
      <c r="R55" s="762"/>
      <c r="S55" s="762"/>
      <c r="T55" s="762"/>
      <c r="U55" s="762"/>
      <c r="V55" s="762"/>
      <c r="W55" s="762"/>
      <c r="X55" s="762"/>
      <c r="Y55" s="762"/>
      <c r="Z55" s="762"/>
      <c r="AA55" s="762"/>
      <c r="AB55" s="762"/>
      <c r="AC55" s="1"/>
      <c r="AD55" s="1"/>
      <c r="AE55" s="1"/>
      <c r="AF55" s="1"/>
      <c r="AG55" s="1"/>
      <c r="AH55" s="1"/>
      <c r="AI55" s="1"/>
      <c r="AJ55" s="1"/>
    </row>
    <row r="56" spans="1:36" ht="14.45" customHeight="1">
      <c r="A56" s="517"/>
      <c r="B56" s="96" t="s">
        <v>380</v>
      </c>
      <c r="C56" s="1"/>
      <c r="D56" s="1"/>
      <c r="E56" s="1"/>
      <c r="F56" s="552"/>
      <c r="G56" s="551">
        <f>F56*$G$39</f>
        <v>0</v>
      </c>
      <c r="H56" s="459"/>
      <c r="I56" s="1"/>
      <c r="J56" s="1"/>
      <c r="K56" s="1"/>
      <c r="L56" s="347"/>
      <c r="M56" s="1"/>
      <c r="N56" s="762"/>
      <c r="O56" s="762"/>
      <c r="P56" s="762"/>
      <c r="Q56" s="762"/>
      <c r="R56" s="762"/>
      <c r="S56" s="762"/>
      <c r="T56" s="762"/>
      <c r="U56" s="762"/>
      <c r="V56" s="762"/>
      <c r="W56" s="762"/>
      <c r="X56" s="762"/>
      <c r="Y56" s="762"/>
      <c r="Z56" s="762"/>
      <c r="AA56" s="762"/>
      <c r="AB56" s="762"/>
      <c r="AC56" s="1"/>
      <c r="AD56" s="1"/>
      <c r="AE56" s="1"/>
      <c r="AF56" s="1"/>
      <c r="AG56" s="1"/>
      <c r="AH56" s="1"/>
      <c r="AI56" s="1"/>
      <c r="AJ56" s="1"/>
    </row>
    <row r="57" spans="1:36">
      <c r="A57" s="517"/>
      <c r="B57" s="312" t="s">
        <v>381</v>
      </c>
      <c r="C57" s="550"/>
      <c r="D57" s="550"/>
      <c r="E57" s="550"/>
      <c r="F57" s="550"/>
      <c r="G57" s="311">
        <f>SUM(G48:G56,G43:G44)</f>
        <v>0</v>
      </c>
      <c r="H57" s="422"/>
      <c r="I57" s="96"/>
      <c r="J57" s="467"/>
      <c r="K57" s="1"/>
      <c r="L57" s="347"/>
      <c r="M57" s="1"/>
      <c r="N57" s="762"/>
      <c r="O57" s="762"/>
      <c r="P57" s="762"/>
      <c r="Q57" s="762"/>
      <c r="R57" s="762"/>
      <c r="S57" s="762"/>
      <c r="T57" s="762"/>
      <c r="U57" s="762"/>
      <c r="V57" s="762"/>
      <c r="W57" s="762"/>
      <c r="X57" s="762"/>
      <c r="Y57" s="762"/>
      <c r="Z57" s="762"/>
      <c r="AA57" s="762"/>
      <c r="AB57" s="762"/>
      <c r="AC57" s="1"/>
      <c r="AD57" s="1"/>
      <c r="AE57" s="1"/>
      <c r="AF57" s="1"/>
      <c r="AG57" s="1"/>
      <c r="AH57" s="1"/>
      <c r="AI57" s="1"/>
      <c r="AJ57" s="1"/>
    </row>
    <row r="58" spans="1:36" ht="15.6" customHeight="1">
      <c r="A58" s="517"/>
      <c r="B58" s="96"/>
      <c r="C58" s="1"/>
      <c r="D58" s="1"/>
      <c r="E58" s="1"/>
      <c r="F58" s="1"/>
      <c r="G58" s="409"/>
      <c r="H58" s="1"/>
      <c r="I58" s="1"/>
      <c r="J58" s="1"/>
      <c r="K58" s="1"/>
      <c r="L58" s="347"/>
      <c r="M58" s="1"/>
      <c r="N58" s="762"/>
      <c r="O58" s="762"/>
      <c r="P58" s="762"/>
      <c r="Q58" s="762"/>
      <c r="R58" s="762"/>
      <c r="S58" s="762"/>
      <c r="T58" s="762"/>
      <c r="U58" s="762"/>
      <c r="V58" s="762"/>
      <c r="W58" s="762"/>
      <c r="X58" s="762"/>
      <c r="Y58" s="762"/>
      <c r="Z58" s="762"/>
      <c r="AA58" s="762"/>
      <c r="AB58" s="762"/>
      <c r="AC58" s="1"/>
      <c r="AD58" s="1"/>
      <c r="AE58" s="1"/>
      <c r="AF58" s="1"/>
      <c r="AG58" s="1"/>
      <c r="AH58" s="1"/>
      <c r="AI58" s="1"/>
      <c r="AJ58" s="1"/>
    </row>
    <row r="59" spans="1:36">
      <c r="A59" s="517"/>
      <c r="B59" s="549" t="s">
        <v>382</v>
      </c>
      <c r="C59" s="548"/>
      <c r="D59" s="548"/>
      <c r="E59" s="548"/>
      <c r="F59" s="548"/>
      <c r="G59" s="547">
        <f>G39-G57</f>
        <v>0</v>
      </c>
      <c r="H59" s="1"/>
      <c r="I59" s="1"/>
      <c r="J59" s="1"/>
      <c r="K59" s="1"/>
      <c r="L59" s="347"/>
      <c r="M59" s="1"/>
      <c r="N59" s="762"/>
      <c r="O59" s="762"/>
      <c r="P59" s="762"/>
      <c r="Q59" s="762"/>
      <c r="R59" s="762"/>
      <c r="S59" s="762"/>
      <c r="T59" s="762"/>
      <c r="U59" s="762"/>
      <c r="V59" s="762"/>
      <c r="W59" s="762"/>
      <c r="X59" s="762"/>
      <c r="Y59" s="762"/>
      <c r="Z59" s="762"/>
      <c r="AA59" s="762"/>
      <c r="AB59" s="762"/>
      <c r="AC59" s="1"/>
      <c r="AD59" s="1"/>
      <c r="AE59" s="1"/>
      <c r="AF59" s="1"/>
      <c r="AG59" s="1"/>
      <c r="AH59" s="1"/>
      <c r="AI59" s="1"/>
      <c r="AJ59" s="1"/>
    </row>
    <row r="60" spans="1:36" ht="14.45" customHeight="1">
      <c r="A60" s="517"/>
      <c r="B60" s="212"/>
      <c r="C60" s="1"/>
      <c r="D60" s="1"/>
      <c r="E60" s="1"/>
      <c r="F60" s="1"/>
      <c r="G60" s="198"/>
      <c r="H60" s="1"/>
      <c r="I60" s="1"/>
      <c r="J60" s="1"/>
      <c r="K60" s="1"/>
      <c r="L60" s="347"/>
      <c r="M60" s="1"/>
      <c r="N60" s="762"/>
      <c r="O60" s="762"/>
      <c r="P60" s="762"/>
      <c r="Q60" s="762"/>
      <c r="R60" s="762"/>
      <c r="S60" s="762"/>
      <c r="T60" s="762"/>
      <c r="U60" s="762"/>
      <c r="V60" s="762"/>
      <c r="W60" s="762"/>
      <c r="X60" s="762"/>
      <c r="Y60" s="762"/>
      <c r="Z60" s="762"/>
      <c r="AA60" s="762"/>
      <c r="AB60" s="762"/>
      <c r="AC60" s="1"/>
      <c r="AD60" s="1"/>
      <c r="AE60" s="1"/>
      <c r="AF60" s="1"/>
      <c r="AG60" s="1"/>
      <c r="AH60" s="1"/>
      <c r="AI60" s="1"/>
      <c r="AJ60" s="1"/>
    </row>
    <row r="61" spans="1:36">
      <c r="A61" s="517"/>
      <c r="B61" s="1"/>
      <c r="C61" s="1"/>
      <c r="D61" s="1"/>
      <c r="E61" s="1"/>
      <c r="F61" s="1"/>
      <c r="G61" s="1"/>
      <c r="H61" s="1"/>
      <c r="I61" s="1"/>
      <c r="J61" s="1"/>
      <c r="K61" s="1"/>
      <c r="L61" s="347"/>
      <c r="M61" s="1"/>
      <c r="N61" s="1"/>
      <c r="O61" s="1"/>
      <c r="P61" s="1"/>
      <c r="Q61" s="1"/>
      <c r="R61" s="1"/>
      <c r="S61" s="1"/>
      <c r="T61" s="1"/>
      <c r="U61" s="1"/>
      <c r="V61" s="1"/>
      <c r="W61" s="1"/>
      <c r="X61" s="1"/>
      <c r="Y61" s="1"/>
      <c r="Z61" s="1"/>
      <c r="AA61" s="1"/>
      <c r="AB61" s="1"/>
      <c r="AC61" s="1"/>
      <c r="AD61" s="1"/>
      <c r="AE61" s="1"/>
      <c r="AF61" s="1"/>
      <c r="AG61" s="1"/>
      <c r="AH61" s="1"/>
      <c r="AI61" s="1"/>
      <c r="AJ61" s="1"/>
    </row>
    <row r="62" spans="1:36" ht="20.25" customHeight="1" thickBot="1">
      <c r="A62" s="517"/>
      <c r="B62" s="546" t="s">
        <v>383</v>
      </c>
      <c r="C62" s="544"/>
      <c r="D62" s="544"/>
      <c r="E62" s="544"/>
      <c r="F62" s="544"/>
      <c r="G62" s="545"/>
      <c r="H62" s="544"/>
      <c r="I62" s="544"/>
      <c r="J62" s="544"/>
      <c r="K62" s="544"/>
      <c r="L62" s="347"/>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517"/>
      <c r="B63" s="543" t="s">
        <v>384</v>
      </c>
      <c r="C63" s="542"/>
      <c r="D63" s="542"/>
      <c r="E63" s="542"/>
      <c r="F63" s="542"/>
      <c r="G63" s="382">
        <f>MIN(C20,C21)</f>
        <v>0</v>
      </c>
      <c r="H63" s="541" t="s">
        <v>385</v>
      </c>
      <c r="I63" s="518"/>
      <c r="J63" s="518"/>
      <c r="K63" s="518"/>
      <c r="L63" s="347"/>
      <c r="M63" s="1"/>
      <c r="N63" s="1"/>
      <c r="O63" s="1"/>
      <c r="P63" s="1"/>
      <c r="Q63" s="1"/>
      <c r="R63" s="1"/>
      <c r="S63" s="1"/>
      <c r="T63" s="1"/>
      <c r="U63" s="1"/>
      <c r="V63" s="1"/>
      <c r="W63" s="1"/>
      <c r="X63" s="1"/>
      <c r="Y63" s="1"/>
      <c r="Z63" s="1"/>
      <c r="AA63" s="1"/>
      <c r="AB63" s="1"/>
      <c r="AC63" s="1"/>
      <c r="AD63" s="1"/>
      <c r="AE63" s="1"/>
      <c r="AF63" s="1"/>
      <c r="AG63" s="1"/>
      <c r="AH63" s="1"/>
      <c r="AI63" s="1"/>
      <c r="AJ63" s="1"/>
    </row>
    <row r="64" spans="1:36">
      <c r="A64" s="517"/>
      <c r="B64" s="526" t="s">
        <v>386</v>
      </c>
      <c r="C64" s="518"/>
      <c r="D64" s="518"/>
      <c r="E64" s="518"/>
      <c r="F64" s="518"/>
      <c r="G64" s="540">
        <f>'Proforma-Res'!G78</f>
        <v>4.8000000000000001E-2</v>
      </c>
      <c r="H64" s="518"/>
      <c r="I64" s="518"/>
      <c r="J64" s="539"/>
      <c r="K64" s="518"/>
      <c r="L64" s="347"/>
      <c r="M64" s="1"/>
      <c r="N64" s="1"/>
      <c r="O64" s="1"/>
      <c r="P64" s="1"/>
      <c r="Q64" s="1"/>
      <c r="R64" s="1"/>
      <c r="S64" s="1"/>
      <c r="T64" s="1"/>
      <c r="U64" s="1"/>
      <c r="V64" s="1"/>
      <c r="W64" s="1"/>
      <c r="X64" s="1"/>
      <c r="Y64" s="1"/>
      <c r="Z64" s="1"/>
      <c r="AA64" s="1"/>
      <c r="AB64" s="1"/>
      <c r="AC64" s="1"/>
      <c r="AD64" s="1"/>
      <c r="AE64" s="1"/>
      <c r="AF64" s="1"/>
      <c r="AG64" s="1"/>
      <c r="AH64" s="1"/>
      <c r="AI64" s="1"/>
      <c r="AJ64" s="1"/>
    </row>
    <row r="65" spans="1:36">
      <c r="A65" s="517"/>
      <c r="B65" s="526" t="s">
        <v>325</v>
      </c>
      <c r="C65" s="518"/>
      <c r="D65" s="518"/>
      <c r="E65" s="518"/>
      <c r="F65" s="518"/>
      <c r="G65" s="538">
        <f>'Proforma-Res'!G79</f>
        <v>50</v>
      </c>
      <c r="H65" s="518"/>
      <c r="I65" s="518"/>
      <c r="J65" s="518"/>
      <c r="K65" s="518"/>
      <c r="L65" s="347"/>
      <c r="M65" s="1"/>
      <c r="N65" s="1"/>
      <c r="O65" s="1"/>
      <c r="P65" s="1"/>
      <c r="Q65" s="1"/>
      <c r="R65" s="1"/>
      <c r="S65" s="1"/>
      <c r="T65" s="1"/>
      <c r="U65" s="1"/>
      <c r="V65" s="1"/>
      <c r="W65" s="1"/>
      <c r="X65" s="1"/>
      <c r="Y65" s="1"/>
      <c r="Z65" s="1"/>
      <c r="AA65" s="1"/>
      <c r="AB65" s="1"/>
      <c r="AC65" s="1"/>
      <c r="AD65" s="1"/>
      <c r="AE65" s="1"/>
      <c r="AF65" s="1"/>
      <c r="AG65" s="1"/>
      <c r="AH65" s="1"/>
      <c r="AI65" s="1"/>
      <c r="AJ65" s="1"/>
    </row>
    <row r="66" spans="1:36">
      <c r="A66" s="517"/>
      <c r="B66" s="526" t="s">
        <v>342</v>
      </c>
      <c r="C66" s="518"/>
      <c r="D66" s="518"/>
      <c r="E66" s="518"/>
      <c r="F66" s="518"/>
      <c r="G66" s="357">
        <f>IFERROR(IF(G63=0, 0, -PMT((((G64/2)+1)^(1/6))-1, G65*12, G63, 0, 0)),0)</f>
        <v>0</v>
      </c>
      <c r="H66" s="518"/>
      <c r="I66" s="518"/>
      <c r="J66" s="518"/>
      <c r="K66" s="518"/>
      <c r="L66" s="347"/>
      <c r="M66" s="1"/>
      <c r="N66" s="1"/>
      <c r="O66" s="1"/>
      <c r="P66" s="1"/>
      <c r="Q66" s="1"/>
      <c r="R66" s="1"/>
      <c r="S66" s="1"/>
      <c r="T66" s="1"/>
      <c r="U66" s="1"/>
      <c r="V66" s="1"/>
      <c r="W66" s="1"/>
      <c r="X66" s="1"/>
      <c r="Y66" s="1"/>
      <c r="Z66" s="1"/>
      <c r="AA66" s="1"/>
      <c r="AB66" s="1"/>
      <c r="AC66" s="1"/>
      <c r="AD66" s="1"/>
      <c r="AE66" s="1"/>
      <c r="AF66" s="1"/>
      <c r="AG66" s="1"/>
      <c r="AH66" s="1"/>
      <c r="AI66" s="1"/>
      <c r="AJ66" s="1"/>
    </row>
    <row r="67" spans="1:36">
      <c r="A67" s="517"/>
      <c r="B67" s="526" t="s">
        <v>343</v>
      </c>
      <c r="C67" s="518"/>
      <c r="D67" s="518"/>
      <c r="E67" s="518"/>
      <c r="F67" s="518"/>
      <c r="G67" s="357">
        <f>G66*12</f>
        <v>0</v>
      </c>
      <c r="H67" s="518"/>
      <c r="I67" s="518"/>
      <c r="J67" s="518"/>
      <c r="K67" s="518"/>
      <c r="L67" s="347"/>
      <c r="M67" s="1"/>
      <c r="N67" s="1"/>
      <c r="O67" s="1"/>
      <c r="P67" s="1"/>
      <c r="Q67" s="1"/>
      <c r="R67" s="1"/>
      <c r="S67" s="1"/>
      <c r="T67" s="1"/>
      <c r="U67" s="1"/>
      <c r="V67" s="1"/>
      <c r="W67" s="1"/>
      <c r="X67" s="1"/>
      <c r="Y67" s="1"/>
      <c r="Z67" s="1"/>
      <c r="AA67" s="1"/>
      <c r="AB67" s="1"/>
      <c r="AC67" s="1"/>
      <c r="AD67" s="1"/>
      <c r="AE67" s="1"/>
      <c r="AF67" s="1"/>
      <c r="AG67" s="1"/>
      <c r="AH67" s="1"/>
      <c r="AI67" s="1"/>
      <c r="AJ67" s="1"/>
    </row>
    <row r="68" spans="1:36">
      <c r="A68" s="517"/>
      <c r="B68" s="526" t="s">
        <v>387</v>
      </c>
      <c r="C68" s="518"/>
      <c r="D68" s="518"/>
      <c r="E68" s="518"/>
      <c r="F68" s="518"/>
      <c r="G68" s="537">
        <f>IF(G67=0, 0, G59/G67)</f>
        <v>0</v>
      </c>
      <c r="H68" s="518"/>
      <c r="I68" s="518"/>
      <c r="J68" s="518"/>
      <c r="K68" s="518"/>
      <c r="L68" s="347"/>
      <c r="M68" s="1"/>
      <c r="N68" s="1"/>
      <c r="O68" s="1"/>
      <c r="P68" s="1"/>
      <c r="Q68" s="1"/>
      <c r="R68" s="1"/>
      <c r="S68" s="1"/>
      <c r="T68" s="1"/>
      <c r="U68" s="1"/>
      <c r="V68" s="1"/>
      <c r="W68" s="1"/>
      <c r="X68" s="1"/>
      <c r="Y68" s="1"/>
      <c r="Z68" s="1"/>
      <c r="AA68" s="1"/>
      <c r="AB68" s="1"/>
      <c r="AC68" s="1"/>
      <c r="AD68" s="1"/>
      <c r="AE68" s="1"/>
      <c r="AF68" s="1"/>
      <c r="AG68" s="1"/>
      <c r="AH68" s="1"/>
      <c r="AI68" s="1"/>
      <c r="AJ68" s="1"/>
    </row>
    <row r="69" spans="1:36" ht="18.75">
      <c r="A69" s="517"/>
      <c r="B69" s="379" t="s">
        <v>388</v>
      </c>
      <c r="C69" s="378"/>
      <c r="D69" s="378"/>
      <c r="E69" s="518"/>
      <c r="F69" s="518"/>
      <c r="G69" s="377" t="str">
        <f>IF(G68&gt;F70,"Yes","No")</f>
        <v>No</v>
      </c>
      <c r="H69" s="518"/>
      <c r="I69" s="518"/>
      <c r="J69" s="518"/>
      <c r="K69" s="518"/>
      <c r="L69" s="347"/>
      <c r="M69" s="1"/>
      <c r="N69" s="1"/>
      <c r="O69" s="1"/>
      <c r="P69" s="1"/>
      <c r="Q69" s="1"/>
      <c r="R69" s="1"/>
      <c r="S69" s="1"/>
      <c r="T69" s="1"/>
      <c r="U69" s="1"/>
      <c r="V69" s="1"/>
      <c r="W69" s="1"/>
      <c r="X69" s="1"/>
      <c r="Y69" s="1"/>
      <c r="Z69" s="1"/>
      <c r="AA69" s="1"/>
      <c r="AB69" s="1"/>
      <c r="AC69" s="1"/>
      <c r="AD69" s="1"/>
      <c r="AE69" s="1"/>
      <c r="AF69" s="1"/>
      <c r="AG69" s="1"/>
      <c r="AH69" s="1"/>
      <c r="AI69" s="1"/>
      <c r="AJ69" s="1"/>
    </row>
    <row r="70" spans="1:36" ht="15.75" thickBot="1">
      <c r="A70" s="517"/>
      <c r="B70" s="525" t="s">
        <v>389</v>
      </c>
      <c r="C70" s="536"/>
      <c r="D70" s="535" t="s">
        <v>340</v>
      </c>
      <c r="E70" s="535"/>
      <c r="F70" s="534">
        <v>1.4</v>
      </c>
      <c r="G70" s="533">
        <f>IFERROR(IF(G$63=0,0,((G59/F70/12)/(((1+((G64*100)/200))^(1/6)-1)/(1-((1+(G64*100)/200)^(1/6))^(-12*G65))))),0)</f>
        <v>0</v>
      </c>
      <c r="H70" s="532"/>
      <c r="I70" s="520"/>
      <c r="J70" s="518"/>
      <c r="K70" s="518"/>
      <c r="L70" s="347"/>
      <c r="M70" s="1"/>
      <c r="N70" s="1"/>
      <c r="O70" s="1"/>
      <c r="P70" s="1"/>
      <c r="Q70" s="1"/>
      <c r="R70" s="1"/>
      <c r="S70" s="1"/>
      <c r="T70" s="1"/>
      <c r="U70" s="1"/>
      <c r="V70" s="1"/>
      <c r="W70" s="1"/>
      <c r="X70" s="1"/>
      <c r="Y70" s="1"/>
      <c r="Z70" s="1"/>
      <c r="AA70" s="1"/>
      <c r="AB70" s="1"/>
      <c r="AC70" s="1"/>
      <c r="AD70" s="1"/>
      <c r="AE70" s="1"/>
      <c r="AF70" s="1"/>
      <c r="AG70" s="1"/>
      <c r="AH70" s="1"/>
      <c r="AI70" s="1"/>
      <c r="AJ70" s="1"/>
    </row>
    <row r="71" spans="1:36" ht="15.75" thickBot="1">
      <c r="A71" s="517"/>
      <c r="B71" s="531"/>
      <c r="C71" s="518"/>
      <c r="D71" s="518"/>
      <c r="E71" s="518"/>
      <c r="F71" s="518"/>
      <c r="G71" s="530"/>
      <c r="H71" s="518"/>
      <c r="I71" s="518"/>
      <c r="J71" s="518"/>
      <c r="K71" s="518"/>
      <c r="L71" s="347"/>
      <c r="M71" s="1"/>
      <c r="N71" s="1"/>
      <c r="O71" s="1"/>
      <c r="P71" s="1"/>
      <c r="Q71" s="1"/>
      <c r="R71" s="1"/>
      <c r="S71" s="1"/>
      <c r="T71" s="1"/>
      <c r="U71" s="1"/>
      <c r="V71" s="1"/>
      <c r="W71" s="1"/>
      <c r="X71" s="1"/>
      <c r="Y71" s="1"/>
      <c r="Z71" s="1"/>
      <c r="AA71" s="1"/>
      <c r="AB71" s="1"/>
      <c r="AC71" s="1"/>
      <c r="AD71" s="1"/>
      <c r="AE71" s="1"/>
      <c r="AF71" s="1"/>
      <c r="AG71" s="1"/>
      <c r="AH71" s="1"/>
      <c r="AI71" s="1"/>
      <c r="AJ71" s="1"/>
    </row>
    <row r="72" spans="1:36">
      <c r="A72" s="517"/>
      <c r="B72" s="529" t="s">
        <v>390</v>
      </c>
      <c r="C72" s="528"/>
      <c r="D72" s="528"/>
      <c r="E72" s="528"/>
      <c r="F72" s="528"/>
      <c r="G72" s="527">
        <f>MIN(G70,G63)</f>
        <v>0</v>
      </c>
      <c r="H72" s="518"/>
      <c r="I72" s="518"/>
      <c r="J72" s="518"/>
      <c r="K72" s="518"/>
      <c r="L72" s="347"/>
      <c r="M72" s="1"/>
      <c r="N72" s="1"/>
      <c r="O72" s="1"/>
      <c r="P72" s="1"/>
      <c r="Q72" s="1"/>
      <c r="R72" s="1"/>
      <c r="S72" s="1"/>
      <c r="T72" s="1"/>
      <c r="U72" s="1"/>
      <c r="V72" s="1"/>
      <c r="W72" s="1"/>
      <c r="X72" s="1"/>
      <c r="Y72" s="1"/>
      <c r="Z72" s="1"/>
      <c r="AA72" s="1"/>
      <c r="AB72" s="1"/>
      <c r="AC72" s="1"/>
      <c r="AD72" s="1"/>
      <c r="AE72" s="1"/>
      <c r="AF72" s="1"/>
      <c r="AG72" s="1"/>
      <c r="AH72" s="1"/>
      <c r="AI72" s="1"/>
      <c r="AJ72" s="1"/>
    </row>
    <row r="73" spans="1:36">
      <c r="A73" s="517"/>
      <c r="B73" s="526" t="s">
        <v>391</v>
      </c>
      <c r="C73" s="299"/>
      <c r="D73" s="299"/>
      <c r="E73" s="299"/>
      <c r="F73" s="299"/>
      <c r="G73" s="357">
        <f>IF(G72=0, 0, -PMT((((G64/2)+1)^(1/6))-1, G65*12, G72, 0, 0))</f>
        <v>0</v>
      </c>
      <c r="H73" s="518"/>
      <c r="I73" s="518"/>
      <c r="J73" s="518"/>
      <c r="K73" s="518"/>
      <c r="L73" s="347"/>
      <c r="M73" s="1"/>
      <c r="N73" s="1"/>
      <c r="O73" s="1"/>
      <c r="P73" s="1"/>
      <c r="Q73" s="1"/>
      <c r="R73" s="1"/>
      <c r="S73" s="1"/>
      <c r="T73" s="1"/>
      <c r="U73" s="1"/>
      <c r="V73" s="1"/>
      <c r="W73" s="1"/>
      <c r="X73" s="1"/>
      <c r="Y73" s="1"/>
      <c r="Z73" s="1"/>
      <c r="AA73" s="1"/>
      <c r="AB73" s="1"/>
      <c r="AC73" s="1"/>
      <c r="AD73" s="1"/>
      <c r="AE73" s="1"/>
      <c r="AF73" s="1"/>
      <c r="AG73" s="1"/>
      <c r="AH73" s="1"/>
      <c r="AI73" s="1"/>
      <c r="AJ73" s="1"/>
    </row>
    <row r="74" spans="1:36">
      <c r="A74" s="517"/>
      <c r="B74" s="526" t="s">
        <v>392</v>
      </c>
      <c r="C74" s="299"/>
      <c r="D74" s="299"/>
      <c r="E74" s="299"/>
      <c r="F74" s="299"/>
      <c r="G74" s="357">
        <f>G73*12</f>
        <v>0</v>
      </c>
      <c r="H74" s="518"/>
      <c r="I74" s="518"/>
      <c r="J74" s="518"/>
      <c r="K74" s="518"/>
      <c r="L74" s="347"/>
      <c r="M74" s="1"/>
      <c r="N74" s="1"/>
      <c r="O74" s="1"/>
      <c r="P74" s="1"/>
      <c r="Q74" s="1"/>
      <c r="R74" s="1"/>
      <c r="S74" s="1"/>
      <c r="T74" s="1"/>
      <c r="U74" s="1"/>
      <c r="V74" s="1"/>
      <c r="W74" s="1"/>
      <c r="X74" s="1"/>
      <c r="Y74" s="1"/>
      <c r="Z74" s="1"/>
      <c r="AA74" s="1"/>
      <c r="AB74" s="1"/>
      <c r="AC74" s="1"/>
      <c r="AD74" s="1"/>
      <c r="AE74" s="1"/>
      <c r="AF74" s="1"/>
      <c r="AG74" s="1"/>
      <c r="AH74" s="1"/>
      <c r="AI74" s="1"/>
      <c r="AJ74" s="1"/>
    </row>
    <row r="75" spans="1:36" ht="15.75" thickBot="1">
      <c r="A75" s="517"/>
      <c r="B75" s="525" t="s">
        <v>393</v>
      </c>
      <c r="C75" s="524"/>
      <c r="D75" s="524"/>
      <c r="E75" s="524"/>
      <c r="F75" s="524"/>
      <c r="G75" s="523">
        <f>IF(G74=0, 0, ROUND(G59/G74,2))</f>
        <v>0</v>
      </c>
      <c r="H75" s="518"/>
      <c r="I75" s="520"/>
      <c r="J75" s="518"/>
      <c r="K75" s="518"/>
      <c r="L75" s="347"/>
      <c r="M75" s="1"/>
      <c r="N75" s="1"/>
      <c r="O75" s="1"/>
      <c r="P75" s="1"/>
      <c r="Q75" s="1"/>
      <c r="R75" s="1"/>
      <c r="S75" s="1"/>
      <c r="T75" s="1"/>
      <c r="U75" s="1"/>
      <c r="V75" s="1"/>
      <c r="W75" s="1"/>
      <c r="X75" s="1"/>
      <c r="Y75" s="1"/>
      <c r="Z75" s="1"/>
      <c r="AA75" s="1"/>
      <c r="AB75" s="1"/>
      <c r="AC75" s="1"/>
      <c r="AD75" s="1"/>
      <c r="AE75" s="1"/>
      <c r="AF75" s="1"/>
      <c r="AG75" s="1"/>
      <c r="AH75" s="1"/>
      <c r="AI75" s="1"/>
      <c r="AJ75" s="1"/>
    </row>
    <row r="76" spans="1:36">
      <c r="A76" s="517"/>
      <c r="B76" s="133"/>
      <c r="C76" s="299"/>
      <c r="D76" s="299"/>
      <c r="E76" s="299"/>
      <c r="F76" s="299"/>
      <c r="G76" s="522"/>
      <c r="H76" s="518"/>
      <c r="I76" s="520"/>
      <c r="J76" s="518"/>
      <c r="K76" s="518"/>
      <c r="L76" s="347"/>
      <c r="M76" s="1"/>
      <c r="N76" s="1"/>
      <c r="O76" s="1"/>
      <c r="P76" s="1"/>
      <c r="Q76" s="1"/>
      <c r="R76" s="1"/>
      <c r="S76" s="1"/>
      <c r="T76" s="1"/>
      <c r="U76" s="1"/>
      <c r="V76" s="1"/>
      <c r="W76" s="1"/>
      <c r="X76" s="1"/>
      <c r="Y76" s="1"/>
      <c r="Z76" s="1"/>
      <c r="AA76" s="1"/>
      <c r="AB76" s="1"/>
      <c r="AC76" s="1"/>
      <c r="AD76" s="1"/>
      <c r="AE76" s="1"/>
      <c r="AF76" s="1"/>
      <c r="AG76" s="1"/>
      <c r="AH76" s="1"/>
      <c r="AI76" s="1"/>
      <c r="AJ76" s="1"/>
    </row>
    <row r="77" spans="1:36">
      <c r="A77" s="517"/>
      <c r="B77" s="133"/>
      <c r="C77" s="299"/>
      <c r="D77" s="299"/>
      <c r="E77" s="299"/>
      <c r="F77" s="299"/>
      <c r="G77" s="521"/>
      <c r="H77" s="518"/>
      <c r="I77" s="520"/>
      <c r="J77" s="518"/>
      <c r="K77" s="518"/>
      <c r="L77" s="347"/>
      <c r="M77" s="1"/>
      <c r="N77" s="1"/>
      <c r="O77" s="1"/>
      <c r="P77" s="1"/>
      <c r="Q77" s="1"/>
      <c r="R77" s="1"/>
      <c r="S77" s="1"/>
      <c r="T77" s="1"/>
      <c r="U77" s="1"/>
      <c r="V77" s="1"/>
      <c r="W77" s="1"/>
      <c r="X77" s="1"/>
      <c r="Y77" s="1"/>
      <c r="Z77" s="1"/>
      <c r="AA77" s="1"/>
      <c r="AB77" s="1"/>
      <c r="AC77" s="1"/>
      <c r="AD77" s="1"/>
      <c r="AE77" s="1"/>
      <c r="AF77" s="1"/>
      <c r="AG77" s="1"/>
      <c r="AH77" s="1"/>
      <c r="AI77" s="1"/>
      <c r="AJ77" s="1"/>
    </row>
    <row r="78" spans="1:36" ht="17.649999999999999" customHeight="1">
      <c r="A78" s="517"/>
      <c r="B78" s="518"/>
      <c r="C78" s="518"/>
      <c r="D78" s="518"/>
      <c r="E78" s="518"/>
      <c r="F78" s="518"/>
      <c r="G78" s="519"/>
      <c r="H78" s="518"/>
      <c r="I78" s="518"/>
      <c r="J78" s="518"/>
      <c r="K78" s="1"/>
      <c r="L78" s="347"/>
      <c r="M78" s="1"/>
      <c r="N78" s="1"/>
      <c r="O78" s="1"/>
      <c r="P78" s="1"/>
      <c r="Q78" s="1"/>
      <c r="R78" s="1"/>
      <c r="S78" s="1"/>
      <c r="T78" s="1"/>
      <c r="U78" s="1"/>
      <c r="V78" s="1"/>
      <c r="W78" s="1"/>
      <c r="X78" s="1"/>
      <c r="Y78" s="1"/>
      <c r="Z78" s="1"/>
      <c r="AA78" s="1"/>
      <c r="AB78" s="1"/>
      <c r="AC78" s="1"/>
      <c r="AD78" s="1"/>
      <c r="AE78" s="1"/>
      <c r="AF78" s="1"/>
      <c r="AG78" s="1"/>
      <c r="AH78" s="1"/>
      <c r="AI78" s="1"/>
      <c r="AJ78" s="1"/>
    </row>
    <row r="79" spans="1:36">
      <c r="A79" s="517"/>
      <c r="B79" s="240" t="s">
        <v>212</v>
      </c>
      <c r="C79" s="82"/>
      <c r="D79" s="82"/>
      <c r="E79" s="82"/>
      <c r="F79" s="82"/>
      <c r="G79" s="82"/>
      <c r="H79" s="82"/>
      <c r="I79" s="82"/>
      <c r="J79" s="82"/>
      <c r="K79" s="82"/>
      <c r="L79" s="347"/>
      <c r="M79" s="1"/>
      <c r="N79" s="1"/>
      <c r="O79" s="1"/>
      <c r="P79" s="1"/>
      <c r="Q79" s="1"/>
      <c r="R79" s="1"/>
      <c r="S79" s="1"/>
      <c r="T79" s="1"/>
      <c r="U79" s="1"/>
      <c r="V79" s="1"/>
      <c r="W79" s="1"/>
      <c r="X79" s="1"/>
      <c r="Y79" s="1"/>
      <c r="Z79" s="1"/>
      <c r="AA79" s="1"/>
      <c r="AB79" s="1"/>
      <c r="AC79" s="1"/>
      <c r="AD79" s="1"/>
      <c r="AE79" s="1"/>
      <c r="AF79" s="1"/>
      <c r="AG79" s="1"/>
      <c r="AH79" s="1"/>
      <c r="AI79" s="1"/>
      <c r="AJ79" s="1"/>
    </row>
    <row r="80" spans="1:36">
      <c r="A80" s="517"/>
      <c r="B80" s="750"/>
      <c r="C80" s="751"/>
      <c r="D80" s="751"/>
      <c r="E80" s="751"/>
      <c r="F80" s="751"/>
      <c r="G80" s="751"/>
      <c r="H80" s="751"/>
      <c r="I80" s="751"/>
      <c r="J80" s="751"/>
      <c r="K80" s="752"/>
      <c r="L80" s="347"/>
      <c r="M80" s="1"/>
      <c r="N80" s="1"/>
      <c r="O80" s="1"/>
      <c r="P80" s="1"/>
      <c r="Q80" s="1"/>
      <c r="R80" s="1"/>
      <c r="S80" s="1"/>
      <c r="T80" s="1"/>
      <c r="U80" s="1"/>
      <c r="V80" s="1"/>
      <c r="W80" s="1"/>
      <c r="X80" s="1"/>
      <c r="Y80" s="1"/>
      <c r="Z80" s="1"/>
      <c r="AA80" s="1"/>
      <c r="AB80" s="1"/>
      <c r="AC80" s="1"/>
      <c r="AD80" s="1"/>
      <c r="AE80" s="1"/>
      <c r="AF80" s="1"/>
      <c r="AG80" s="1"/>
      <c r="AH80" s="1"/>
      <c r="AI80" s="1"/>
      <c r="AJ80" s="1"/>
    </row>
    <row r="81" spans="1:36">
      <c r="A81" s="517"/>
      <c r="B81" s="753"/>
      <c r="C81" s="754"/>
      <c r="D81" s="754"/>
      <c r="E81" s="754"/>
      <c r="F81" s="754"/>
      <c r="G81" s="754"/>
      <c r="H81" s="754"/>
      <c r="I81" s="754"/>
      <c r="J81" s="754"/>
      <c r="K81" s="755"/>
      <c r="L81" s="347"/>
      <c r="M81" s="1"/>
      <c r="N81" s="1"/>
      <c r="O81" s="1"/>
      <c r="P81" s="1"/>
      <c r="Q81" s="1"/>
      <c r="R81" s="1"/>
      <c r="S81" s="1"/>
      <c r="T81" s="1"/>
      <c r="U81" s="1"/>
      <c r="V81" s="1"/>
      <c r="W81" s="1"/>
      <c r="X81" s="1"/>
      <c r="Y81" s="1"/>
      <c r="Z81" s="1"/>
      <c r="AA81" s="1"/>
      <c r="AB81" s="1"/>
      <c r="AC81" s="1"/>
      <c r="AD81" s="1"/>
      <c r="AE81" s="1"/>
      <c r="AF81" s="1"/>
      <c r="AG81" s="1"/>
      <c r="AH81" s="1"/>
      <c r="AI81" s="1"/>
      <c r="AJ81" s="1"/>
    </row>
    <row r="82" spans="1:36">
      <c r="A82" s="517"/>
      <c r="B82" s="753"/>
      <c r="C82" s="754"/>
      <c r="D82" s="754"/>
      <c r="E82" s="754"/>
      <c r="F82" s="754"/>
      <c r="G82" s="754"/>
      <c r="H82" s="754"/>
      <c r="I82" s="754"/>
      <c r="J82" s="754"/>
      <c r="K82" s="755"/>
      <c r="L82" s="347"/>
      <c r="M82" s="1"/>
      <c r="N82" s="1"/>
      <c r="O82" s="1"/>
      <c r="P82" s="1"/>
      <c r="Q82" s="1"/>
      <c r="R82" s="1"/>
      <c r="S82" s="1"/>
      <c r="T82" s="1"/>
      <c r="U82" s="1"/>
      <c r="V82" s="1"/>
      <c r="W82" s="1"/>
      <c r="X82" s="1"/>
      <c r="Y82" s="1"/>
      <c r="Z82" s="1"/>
      <c r="AA82" s="1"/>
      <c r="AB82" s="1"/>
      <c r="AC82" s="1"/>
      <c r="AD82" s="1"/>
      <c r="AE82" s="1"/>
      <c r="AF82" s="1"/>
      <c r="AG82" s="1"/>
      <c r="AH82" s="1"/>
      <c r="AI82" s="1"/>
      <c r="AJ82" s="1"/>
    </row>
    <row r="83" spans="1:36">
      <c r="A83" s="517"/>
      <c r="B83" s="753"/>
      <c r="C83" s="754"/>
      <c r="D83" s="754"/>
      <c r="E83" s="754"/>
      <c r="F83" s="754"/>
      <c r="G83" s="754"/>
      <c r="H83" s="754"/>
      <c r="I83" s="754"/>
      <c r="J83" s="754"/>
      <c r="K83" s="755"/>
      <c r="L83" s="347"/>
      <c r="M83" s="1"/>
      <c r="N83" s="1"/>
      <c r="O83" s="1"/>
      <c r="P83" s="1"/>
      <c r="Q83" s="1"/>
      <c r="R83" s="1"/>
      <c r="S83" s="1"/>
      <c r="T83" s="1"/>
      <c r="U83" s="1"/>
      <c r="V83" s="1"/>
      <c r="W83" s="1"/>
      <c r="X83" s="1"/>
      <c r="Y83" s="1"/>
      <c r="Z83" s="1"/>
      <c r="AA83" s="1"/>
      <c r="AB83" s="1"/>
      <c r="AC83" s="1"/>
      <c r="AD83" s="1"/>
      <c r="AE83" s="1"/>
      <c r="AF83" s="1"/>
      <c r="AG83" s="1"/>
      <c r="AH83" s="1"/>
      <c r="AI83" s="1"/>
      <c r="AJ83" s="1"/>
    </row>
    <row r="84" spans="1:36">
      <c r="A84" s="517"/>
      <c r="B84" s="756"/>
      <c r="C84" s="757"/>
      <c r="D84" s="757"/>
      <c r="E84" s="757"/>
      <c r="F84" s="757"/>
      <c r="G84" s="757"/>
      <c r="H84" s="757"/>
      <c r="I84" s="757"/>
      <c r="J84" s="757"/>
      <c r="K84" s="758"/>
      <c r="L84" s="347"/>
      <c r="M84" s="1"/>
      <c r="N84" s="1"/>
      <c r="O84" s="1"/>
      <c r="P84" s="1"/>
      <c r="Q84" s="1"/>
      <c r="R84" s="1"/>
      <c r="S84" s="1"/>
      <c r="T84" s="1"/>
      <c r="U84" s="1"/>
      <c r="V84" s="1"/>
      <c r="W84" s="1"/>
      <c r="X84" s="1"/>
      <c r="Y84" s="1"/>
      <c r="Z84" s="1"/>
      <c r="AA84" s="1"/>
      <c r="AB84" s="1"/>
      <c r="AC84" s="1"/>
      <c r="AD84" s="1"/>
      <c r="AE84" s="1"/>
      <c r="AF84" s="1"/>
      <c r="AG84" s="1"/>
      <c r="AH84" s="1"/>
      <c r="AI84" s="1"/>
      <c r="AJ84" s="1"/>
    </row>
    <row r="85" spans="1:36" ht="24" customHeight="1">
      <c r="A85" s="516"/>
      <c r="B85" s="515"/>
      <c r="C85" s="515"/>
      <c r="D85" s="515"/>
      <c r="E85" s="515"/>
      <c r="F85" s="515"/>
      <c r="G85" s="515"/>
      <c r="H85" s="515"/>
      <c r="I85" s="515"/>
      <c r="J85" s="515"/>
      <c r="K85" s="515"/>
      <c r="L85" s="514"/>
      <c r="M85" s="1"/>
      <c r="N85" s="1"/>
      <c r="O85" s="1"/>
      <c r="P85" s="1"/>
      <c r="Q85" s="1"/>
      <c r="R85" s="1"/>
      <c r="S85" s="1"/>
      <c r="T85" s="1"/>
      <c r="U85" s="1"/>
      <c r="V85" s="1"/>
      <c r="W85" s="1"/>
      <c r="X85" s="1"/>
      <c r="Y85" s="1"/>
      <c r="Z85" s="1"/>
      <c r="AA85" s="1"/>
      <c r="AB85" s="1"/>
      <c r="AC85" s="1"/>
      <c r="AD85" s="1"/>
      <c r="AE85" s="1"/>
      <c r="AF85" s="1"/>
      <c r="AG85" s="1"/>
      <c r="AH85" s="1"/>
      <c r="AI85" s="1"/>
      <c r="AJ85" s="1"/>
    </row>
    <row r="86" spans="1:36">
      <c r="B86" s="81"/>
      <c r="C86" s="81"/>
      <c r="D86" s="81"/>
      <c r="E86" s="81"/>
      <c r="F86" s="81"/>
      <c r="G86" s="81"/>
      <c r="H86" s="81"/>
      <c r="I86" s="81"/>
      <c r="J86" s="81"/>
      <c r="K86" s="81"/>
    </row>
    <row r="87" spans="1:36">
      <c r="G87" s="513"/>
    </row>
    <row r="88" spans="1:36">
      <c r="G88" s="512"/>
    </row>
  </sheetData>
  <sheetProtection algorithmName="SHA-512" hashValue="Zhy/GlTVBu/RM6OzUqKOhv9Bx1WVIpfSunRLaeiEfgXUCxAJBoSF9mYUcrk31EEvCGAxAQFB/Ht09T9+hPu/AA==" saltValue="kfbbvbX+sUOVZaQEMa+SJQ==" spinCount="100000" sheet="1" objects="1" scenarios="1"/>
  <mergeCells count="1369">
    <mergeCell ref="XFA2:XFD2"/>
    <mergeCell ref="N7:U7"/>
    <mergeCell ref="D20:F21"/>
    <mergeCell ref="B80:K84"/>
    <mergeCell ref="XBI2:XBT2"/>
    <mergeCell ref="XBU2:XCF2"/>
    <mergeCell ref="XCG2:XCR2"/>
    <mergeCell ref="XCS2:XDD2"/>
    <mergeCell ref="WVI2:WVT2"/>
    <mergeCell ref="WVU2:WWF2"/>
    <mergeCell ref="WWG2:WWR2"/>
    <mergeCell ref="WWS2:WXD2"/>
    <mergeCell ref="WXE2:WXP2"/>
    <mergeCell ref="WXQ2:WYB2"/>
    <mergeCell ref="WYC2:WYN2"/>
    <mergeCell ref="XDE2:XDP2"/>
    <mergeCell ref="XDQ2:XEB2"/>
    <mergeCell ref="WYO2:WYZ2"/>
    <mergeCell ref="WZA2:WZL2"/>
    <mergeCell ref="WZM2:WZX2"/>
    <mergeCell ref="WZY2:XAJ2"/>
    <mergeCell ref="XAK2:XAV2"/>
    <mergeCell ref="XAW2:XBH2"/>
    <mergeCell ref="XEC2:XEN2"/>
    <mergeCell ref="XEO2:XEZ2"/>
    <mergeCell ref="WNM2:WNX2"/>
    <mergeCell ref="WNY2:WOJ2"/>
    <mergeCell ref="WOK2:WOV2"/>
    <mergeCell ref="WOW2:WPH2"/>
    <mergeCell ref="WPI2:WPT2"/>
    <mergeCell ref="WPU2:WQF2"/>
    <mergeCell ref="WQG2:WQR2"/>
    <mergeCell ref="WFE2:WFP2"/>
    <mergeCell ref="WQS2:WRD2"/>
    <mergeCell ref="WRE2:WRP2"/>
    <mergeCell ref="WRQ2:WSB2"/>
    <mergeCell ref="WSC2:WSN2"/>
    <mergeCell ref="WSO2:WSZ2"/>
    <mergeCell ref="WTA2:WTL2"/>
    <mergeCell ref="WTM2:WTX2"/>
    <mergeCell ref="WTY2:WUJ2"/>
    <mergeCell ref="WUK2:WUV2"/>
    <mergeCell ref="WUW2:WVH2"/>
    <mergeCell ref="WFQ2:WGB2"/>
    <mergeCell ref="WGC2:WGN2"/>
    <mergeCell ref="WGO2:WGZ2"/>
    <mergeCell ref="WHA2:WHL2"/>
    <mergeCell ref="WHM2:WHX2"/>
    <mergeCell ref="WHY2:WIJ2"/>
    <mergeCell ref="WIK2:WIV2"/>
    <mergeCell ref="WIW2:WJH2"/>
    <mergeCell ref="WJI2:WJT2"/>
    <mergeCell ref="WJU2:WKF2"/>
    <mergeCell ref="WKG2:WKR2"/>
    <mergeCell ref="WKS2:WLD2"/>
    <mergeCell ref="WLE2:WLP2"/>
    <mergeCell ref="WLQ2:WMB2"/>
    <mergeCell ref="WMC2:WMN2"/>
    <mergeCell ref="WMO2:WMZ2"/>
    <mergeCell ref="WNA2:WNL2"/>
    <mergeCell ref="VXI2:VXT2"/>
    <mergeCell ref="VXU2:VYF2"/>
    <mergeCell ref="VYG2:VYR2"/>
    <mergeCell ref="VYS2:VZD2"/>
    <mergeCell ref="VZE2:VZP2"/>
    <mergeCell ref="VZQ2:WAB2"/>
    <mergeCell ref="WAC2:WAN2"/>
    <mergeCell ref="WAO2:WAZ2"/>
    <mergeCell ref="WBA2:WBL2"/>
    <mergeCell ref="WBM2:WBX2"/>
    <mergeCell ref="WBY2:WCJ2"/>
    <mergeCell ref="WCK2:WCV2"/>
    <mergeCell ref="WCW2:WDH2"/>
    <mergeCell ref="WDI2:WDT2"/>
    <mergeCell ref="WDU2:WEF2"/>
    <mergeCell ref="WEG2:WER2"/>
    <mergeCell ref="WES2:WFD2"/>
    <mergeCell ref="VPM2:VPX2"/>
    <mergeCell ref="VPY2:VQJ2"/>
    <mergeCell ref="VQK2:VQV2"/>
    <mergeCell ref="VQW2:VRH2"/>
    <mergeCell ref="VRI2:VRT2"/>
    <mergeCell ref="VRU2:VSF2"/>
    <mergeCell ref="VSG2:VSR2"/>
    <mergeCell ref="VSS2:VTD2"/>
    <mergeCell ref="VTE2:VTP2"/>
    <mergeCell ref="VTQ2:VUB2"/>
    <mergeCell ref="VUC2:VUN2"/>
    <mergeCell ref="VUO2:VUZ2"/>
    <mergeCell ref="VVA2:VVL2"/>
    <mergeCell ref="VVM2:VVX2"/>
    <mergeCell ref="VVY2:VWJ2"/>
    <mergeCell ref="VWK2:VWV2"/>
    <mergeCell ref="VWW2:VXH2"/>
    <mergeCell ref="VHQ2:VIB2"/>
    <mergeCell ref="VIC2:VIN2"/>
    <mergeCell ref="VIO2:VIZ2"/>
    <mergeCell ref="VJA2:VJL2"/>
    <mergeCell ref="VJM2:VJX2"/>
    <mergeCell ref="VJY2:VKJ2"/>
    <mergeCell ref="VKK2:VKV2"/>
    <mergeCell ref="VKW2:VLH2"/>
    <mergeCell ref="VLI2:VLT2"/>
    <mergeCell ref="VLU2:VMF2"/>
    <mergeCell ref="VMG2:VMR2"/>
    <mergeCell ref="VMS2:VND2"/>
    <mergeCell ref="VNE2:VNP2"/>
    <mergeCell ref="VNQ2:VOB2"/>
    <mergeCell ref="VOC2:VON2"/>
    <mergeCell ref="VOO2:VOZ2"/>
    <mergeCell ref="VPA2:VPL2"/>
    <mergeCell ref="UZU2:VAF2"/>
    <mergeCell ref="VAG2:VAR2"/>
    <mergeCell ref="VAS2:VBD2"/>
    <mergeCell ref="VBE2:VBP2"/>
    <mergeCell ref="VBQ2:VCB2"/>
    <mergeCell ref="VCC2:VCN2"/>
    <mergeCell ref="VCO2:VCZ2"/>
    <mergeCell ref="VDA2:VDL2"/>
    <mergeCell ref="VDM2:VDX2"/>
    <mergeCell ref="VDY2:VEJ2"/>
    <mergeCell ref="VEK2:VEV2"/>
    <mergeCell ref="VEW2:VFH2"/>
    <mergeCell ref="VFI2:VFT2"/>
    <mergeCell ref="VFU2:VGF2"/>
    <mergeCell ref="VGG2:VGR2"/>
    <mergeCell ref="VGS2:VHD2"/>
    <mergeCell ref="VHE2:VHP2"/>
    <mergeCell ref="URY2:USJ2"/>
    <mergeCell ref="USK2:USV2"/>
    <mergeCell ref="USW2:UTH2"/>
    <mergeCell ref="UTI2:UTT2"/>
    <mergeCell ref="UTU2:UUF2"/>
    <mergeCell ref="UUG2:UUR2"/>
    <mergeCell ref="UUS2:UVD2"/>
    <mergeCell ref="UVE2:UVP2"/>
    <mergeCell ref="UVQ2:UWB2"/>
    <mergeCell ref="UWC2:UWN2"/>
    <mergeCell ref="UWO2:UWZ2"/>
    <mergeCell ref="UXA2:UXL2"/>
    <mergeCell ref="UXM2:UXX2"/>
    <mergeCell ref="UXY2:UYJ2"/>
    <mergeCell ref="UYK2:UYV2"/>
    <mergeCell ref="UYW2:UZH2"/>
    <mergeCell ref="UZI2:UZT2"/>
    <mergeCell ref="UKC2:UKN2"/>
    <mergeCell ref="UKO2:UKZ2"/>
    <mergeCell ref="ULA2:ULL2"/>
    <mergeCell ref="ULM2:ULX2"/>
    <mergeCell ref="ULY2:UMJ2"/>
    <mergeCell ref="UMK2:UMV2"/>
    <mergeCell ref="UMW2:UNH2"/>
    <mergeCell ref="UNI2:UNT2"/>
    <mergeCell ref="UNU2:UOF2"/>
    <mergeCell ref="UOG2:UOR2"/>
    <mergeCell ref="UOS2:UPD2"/>
    <mergeCell ref="UPE2:UPP2"/>
    <mergeCell ref="UPQ2:UQB2"/>
    <mergeCell ref="UQC2:UQN2"/>
    <mergeCell ref="UQO2:UQZ2"/>
    <mergeCell ref="URA2:URL2"/>
    <mergeCell ref="URM2:URX2"/>
    <mergeCell ref="UCG2:UCR2"/>
    <mergeCell ref="UCS2:UDD2"/>
    <mergeCell ref="UDE2:UDP2"/>
    <mergeCell ref="UDQ2:UEB2"/>
    <mergeCell ref="UEC2:UEN2"/>
    <mergeCell ref="UEO2:UEZ2"/>
    <mergeCell ref="UFA2:UFL2"/>
    <mergeCell ref="UFM2:UFX2"/>
    <mergeCell ref="UFY2:UGJ2"/>
    <mergeCell ref="UGK2:UGV2"/>
    <mergeCell ref="UGW2:UHH2"/>
    <mergeCell ref="UHI2:UHT2"/>
    <mergeCell ref="UHU2:UIF2"/>
    <mergeCell ref="UIG2:UIR2"/>
    <mergeCell ref="UIS2:UJD2"/>
    <mergeCell ref="UJE2:UJP2"/>
    <mergeCell ref="UJQ2:UKB2"/>
    <mergeCell ref="TUK2:TUV2"/>
    <mergeCell ref="TUW2:TVH2"/>
    <mergeCell ref="TVI2:TVT2"/>
    <mergeCell ref="TVU2:TWF2"/>
    <mergeCell ref="TWG2:TWR2"/>
    <mergeCell ref="TWS2:TXD2"/>
    <mergeCell ref="TXE2:TXP2"/>
    <mergeCell ref="TXQ2:TYB2"/>
    <mergeCell ref="TYC2:TYN2"/>
    <mergeCell ref="TYO2:TYZ2"/>
    <mergeCell ref="TZA2:TZL2"/>
    <mergeCell ref="TZM2:TZX2"/>
    <mergeCell ref="TZY2:UAJ2"/>
    <mergeCell ref="UAK2:UAV2"/>
    <mergeCell ref="UAW2:UBH2"/>
    <mergeCell ref="UBI2:UBT2"/>
    <mergeCell ref="UBU2:UCF2"/>
    <mergeCell ref="TMO2:TMZ2"/>
    <mergeCell ref="TNA2:TNL2"/>
    <mergeCell ref="TNM2:TNX2"/>
    <mergeCell ref="TNY2:TOJ2"/>
    <mergeCell ref="TOK2:TOV2"/>
    <mergeCell ref="TOW2:TPH2"/>
    <mergeCell ref="TPI2:TPT2"/>
    <mergeCell ref="TPU2:TQF2"/>
    <mergeCell ref="TQG2:TQR2"/>
    <mergeCell ref="TQS2:TRD2"/>
    <mergeCell ref="TRE2:TRP2"/>
    <mergeCell ref="TRQ2:TSB2"/>
    <mergeCell ref="TSC2:TSN2"/>
    <mergeCell ref="TSO2:TSZ2"/>
    <mergeCell ref="TTA2:TTL2"/>
    <mergeCell ref="TTM2:TTX2"/>
    <mergeCell ref="TTY2:TUJ2"/>
    <mergeCell ref="TES2:TFD2"/>
    <mergeCell ref="TFE2:TFP2"/>
    <mergeCell ref="TFQ2:TGB2"/>
    <mergeCell ref="TGC2:TGN2"/>
    <mergeCell ref="TGO2:TGZ2"/>
    <mergeCell ref="THA2:THL2"/>
    <mergeCell ref="THM2:THX2"/>
    <mergeCell ref="THY2:TIJ2"/>
    <mergeCell ref="TIK2:TIV2"/>
    <mergeCell ref="TIW2:TJH2"/>
    <mergeCell ref="TJI2:TJT2"/>
    <mergeCell ref="TJU2:TKF2"/>
    <mergeCell ref="TKG2:TKR2"/>
    <mergeCell ref="TKS2:TLD2"/>
    <mergeCell ref="TLE2:TLP2"/>
    <mergeCell ref="TLQ2:TMB2"/>
    <mergeCell ref="TMC2:TMN2"/>
    <mergeCell ref="SWW2:SXH2"/>
    <mergeCell ref="SXI2:SXT2"/>
    <mergeCell ref="SXU2:SYF2"/>
    <mergeCell ref="SYG2:SYR2"/>
    <mergeCell ref="SYS2:SZD2"/>
    <mergeCell ref="SZE2:SZP2"/>
    <mergeCell ref="SZQ2:TAB2"/>
    <mergeCell ref="TAC2:TAN2"/>
    <mergeCell ref="TAO2:TAZ2"/>
    <mergeCell ref="TBA2:TBL2"/>
    <mergeCell ref="TBM2:TBX2"/>
    <mergeCell ref="TBY2:TCJ2"/>
    <mergeCell ref="TCK2:TCV2"/>
    <mergeCell ref="TCW2:TDH2"/>
    <mergeCell ref="TDI2:TDT2"/>
    <mergeCell ref="TDU2:TEF2"/>
    <mergeCell ref="TEG2:TER2"/>
    <mergeCell ref="SPA2:SPL2"/>
    <mergeCell ref="SPM2:SPX2"/>
    <mergeCell ref="SPY2:SQJ2"/>
    <mergeCell ref="SQK2:SQV2"/>
    <mergeCell ref="SQW2:SRH2"/>
    <mergeCell ref="SRI2:SRT2"/>
    <mergeCell ref="SRU2:SSF2"/>
    <mergeCell ref="SSG2:SSR2"/>
    <mergeCell ref="SSS2:STD2"/>
    <mergeCell ref="STE2:STP2"/>
    <mergeCell ref="STQ2:SUB2"/>
    <mergeCell ref="SUC2:SUN2"/>
    <mergeCell ref="SUO2:SUZ2"/>
    <mergeCell ref="SVA2:SVL2"/>
    <mergeCell ref="SVM2:SVX2"/>
    <mergeCell ref="SVY2:SWJ2"/>
    <mergeCell ref="SWK2:SWV2"/>
    <mergeCell ref="SHE2:SHP2"/>
    <mergeCell ref="SHQ2:SIB2"/>
    <mergeCell ref="SIC2:SIN2"/>
    <mergeCell ref="SIO2:SIZ2"/>
    <mergeCell ref="SJA2:SJL2"/>
    <mergeCell ref="SJM2:SJX2"/>
    <mergeCell ref="SJY2:SKJ2"/>
    <mergeCell ref="SKK2:SKV2"/>
    <mergeCell ref="SKW2:SLH2"/>
    <mergeCell ref="SLI2:SLT2"/>
    <mergeCell ref="SLU2:SMF2"/>
    <mergeCell ref="SMG2:SMR2"/>
    <mergeCell ref="SMS2:SND2"/>
    <mergeCell ref="SNE2:SNP2"/>
    <mergeCell ref="SNQ2:SOB2"/>
    <mergeCell ref="SOC2:SON2"/>
    <mergeCell ref="SOO2:SOZ2"/>
    <mergeCell ref="RZI2:RZT2"/>
    <mergeCell ref="RZU2:SAF2"/>
    <mergeCell ref="SAG2:SAR2"/>
    <mergeCell ref="SAS2:SBD2"/>
    <mergeCell ref="SBE2:SBP2"/>
    <mergeCell ref="SBQ2:SCB2"/>
    <mergeCell ref="SCC2:SCN2"/>
    <mergeCell ref="SCO2:SCZ2"/>
    <mergeCell ref="SDA2:SDL2"/>
    <mergeCell ref="SDM2:SDX2"/>
    <mergeCell ref="SDY2:SEJ2"/>
    <mergeCell ref="SEK2:SEV2"/>
    <mergeCell ref="SEW2:SFH2"/>
    <mergeCell ref="SFI2:SFT2"/>
    <mergeCell ref="SFU2:SGF2"/>
    <mergeCell ref="SGG2:SGR2"/>
    <mergeCell ref="SGS2:SHD2"/>
    <mergeCell ref="RRM2:RRX2"/>
    <mergeCell ref="RRY2:RSJ2"/>
    <mergeCell ref="RSK2:RSV2"/>
    <mergeCell ref="RSW2:RTH2"/>
    <mergeCell ref="RTI2:RTT2"/>
    <mergeCell ref="RTU2:RUF2"/>
    <mergeCell ref="RUG2:RUR2"/>
    <mergeCell ref="RUS2:RVD2"/>
    <mergeCell ref="RVE2:RVP2"/>
    <mergeCell ref="RVQ2:RWB2"/>
    <mergeCell ref="RWC2:RWN2"/>
    <mergeCell ref="RWO2:RWZ2"/>
    <mergeCell ref="RXA2:RXL2"/>
    <mergeCell ref="RXM2:RXX2"/>
    <mergeCell ref="RXY2:RYJ2"/>
    <mergeCell ref="RYK2:RYV2"/>
    <mergeCell ref="RYW2:RZH2"/>
    <mergeCell ref="RJQ2:RKB2"/>
    <mergeCell ref="RKC2:RKN2"/>
    <mergeCell ref="RKO2:RKZ2"/>
    <mergeCell ref="RLA2:RLL2"/>
    <mergeCell ref="RLM2:RLX2"/>
    <mergeCell ref="RLY2:RMJ2"/>
    <mergeCell ref="RMK2:RMV2"/>
    <mergeCell ref="RMW2:RNH2"/>
    <mergeCell ref="RNI2:RNT2"/>
    <mergeCell ref="RNU2:ROF2"/>
    <mergeCell ref="ROG2:ROR2"/>
    <mergeCell ref="ROS2:RPD2"/>
    <mergeCell ref="RPE2:RPP2"/>
    <mergeCell ref="RPQ2:RQB2"/>
    <mergeCell ref="RQC2:RQN2"/>
    <mergeCell ref="RQO2:RQZ2"/>
    <mergeCell ref="RRA2:RRL2"/>
    <mergeCell ref="RBU2:RCF2"/>
    <mergeCell ref="RCG2:RCR2"/>
    <mergeCell ref="RCS2:RDD2"/>
    <mergeCell ref="RDE2:RDP2"/>
    <mergeCell ref="RDQ2:REB2"/>
    <mergeCell ref="REC2:REN2"/>
    <mergeCell ref="REO2:REZ2"/>
    <mergeCell ref="RFA2:RFL2"/>
    <mergeCell ref="RFM2:RFX2"/>
    <mergeCell ref="RFY2:RGJ2"/>
    <mergeCell ref="RGK2:RGV2"/>
    <mergeCell ref="RGW2:RHH2"/>
    <mergeCell ref="RHI2:RHT2"/>
    <mergeCell ref="RHU2:RIF2"/>
    <mergeCell ref="RIG2:RIR2"/>
    <mergeCell ref="RIS2:RJD2"/>
    <mergeCell ref="RJE2:RJP2"/>
    <mergeCell ref="QTY2:QUJ2"/>
    <mergeCell ref="QUK2:QUV2"/>
    <mergeCell ref="QUW2:QVH2"/>
    <mergeCell ref="QVI2:QVT2"/>
    <mergeCell ref="QVU2:QWF2"/>
    <mergeCell ref="QWG2:QWR2"/>
    <mergeCell ref="QWS2:QXD2"/>
    <mergeCell ref="QXE2:QXP2"/>
    <mergeCell ref="QXQ2:QYB2"/>
    <mergeCell ref="QYC2:QYN2"/>
    <mergeCell ref="QYO2:QYZ2"/>
    <mergeCell ref="QZA2:QZL2"/>
    <mergeCell ref="QZM2:QZX2"/>
    <mergeCell ref="QZY2:RAJ2"/>
    <mergeCell ref="RAK2:RAV2"/>
    <mergeCell ref="RAW2:RBH2"/>
    <mergeCell ref="RBI2:RBT2"/>
    <mergeCell ref="QMC2:QMN2"/>
    <mergeCell ref="QMO2:QMZ2"/>
    <mergeCell ref="QNA2:QNL2"/>
    <mergeCell ref="QNM2:QNX2"/>
    <mergeCell ref="QNY2:QOJ2"/>
    <mergeCell ref="QOK2:QOV2"/>
    <mergeCell ref="QOW2:QPH2"/>
    <mergeCell ref="QPI2:QPT2"/>
    <mergeCell ref="QPU2:QQF2"/>
    <mergeCell ref="QQG2:QQR2"/>
    <mergeCell ref="QQS2:QRD2"/>
    <mergeCell ref="QRE2:QRP2"/>
    <mergeCell ref="QRQ2:QSB2"/>
    <mergeCell ref="QSC2:QSN2"/>
    <mergeCell ref="QSO2:QSZ2"/>
    <mergeCell ref="QTA2:QTL2"/>
    <mergeCell ref="QTM2:QTX2"/>
    <mergeCell ref="QEG2:QER2"/>
    <mergeCell ref="QES2:QFD2"/>
    <mergeCell ref="QFE2:QFP2"/>
    <mergeCell ref="QFQ2:QGB2"/>
    <mergeCell ref="QGC2:QGN2"/>
    <mergeCell ref="QGO2:QGZ2"/>
    <mergeCell ref="QHA2:QHL2"/>
    <mergeCell ref="QHM2:QHX2"/>
    <mergeCell ref="QHY2:QIJ2"/>
    <mergeCell ref="QIK2:QIV2"/>
    <mergeCell ref="QIW2:QJH2"/>
    <mergeCell ref="QJI2:QJT2"/>
    <mergeCell ref="QJU2:QKF2"/>
    <mergeCell ref="QKG2:QKR2"/>
    <mergeCell ref="QKS2:QLD2"/>
    <mergeCell ref="QLE2:QLP2"/>
    <mergeCell ref="QLQ2:QMB2"/>
    <mergeCell ref="PWK2:PWV2"/>
    <mergeCell ref="PWW2:PXH2"/>
    <mergeCell ref="PXI2:PXT2"/>
    <mergeCell ref="PXU2:PYF2"/>
    <mergeCell ref="PYG2:PYR2"/>
    <mergeCell ref="PYS2:PZD2"/>
    <mergeCell ref="PZE2:PZP2"/>
    <mergeCell ref="PZQ2:QAB2"/>
    <mergeCell ref="QAC2:QAN2"/>
    <mergeCell ref="QAO2:QAZ2"/>
    <mergeCell ref="QBA2:QBL2"/>
    <mergeCell ref="QBM2:QBX2"/>
    <mergeCell ref="QBY2:QCJ2"/>
    <mergeCell ref="QCK2:QCV2"/>
    <mergeCell ref="QCW2:QDH2"/>
    <mergeCell ref="QDI2:QDT2"/>
    <mergeCell ref="QDU2:QEF2"/>
    <mergeCell ref="POO2:POZ2"/>
    <mergeCell ref="PPA2:PPL2"/>
    <mergeCell ref="PPM2:PPX2"/>
    <mergeCell ref="PPY2:PQJ2"/>
    <mergeCell ref="PQK2:PQV2"/>
    <mergeCell ref="PQW2:PRH2"/>
    <mergeCell ref="PRI2:PRT2"/>
    <mergeCell ref="PRU2:PSF2"/>
    <mergeCell ref="PSG2:PSR2"/>
    <mergeCell ref="PSS2:PTD2"/>
    <mergeCell ref="PTE2:PTP2"/>
    <mergeCell ref="PTQ2:PUB2"/>
    <mergeCell ref="PUC2:PUN2"/>
    <mergeCell ref="PUO2:PUZ2"/>
    <mergeCell ref="PVA2:PVL2"/>
    <mergeCell ref="PVM2:PVX2"/>
    <mergeCell ref="PVY2:PWJ2"/>
    <mergeCell ref="PGS2:PHD2"/>
    <mergeCell ref="PHE2:PHP2"/>
    <mergeCell ref="PHQ2:PIB2"/>
    <mergeCell ref="PIC2:PIN2"/>
    <mergeCell ref="PIO2:PIZ2"/>
    <mergeCell ref="PJA2:PJL2"/>
    <mergeCell ref="PJM2:PJX2"/>
    <mergeCell ref="PJY2:PKJ2"/>
    <mergeCell ref="PKK2:PKV2"/>
    <mergeCell ref="PKW2:PLH2"/>
    <mergeCell ref="PLI2:PLT2"/>
    <mergeCell ref="PLU2:PMF2"/>
    <mergeCell ref="PMG2:PMR2"/>
    <mergeCell ref="PMS2:PND2"/>
    <mergeCell ref="PNE2:PNP2"/>
    <mergeCell ref="PNQ2:POB2"/>
    <mergeCell ref="POC2:PON2"/>
    <mergeCell ref="OYW2:OZH2"/>
    <mergeCell ref="OZI2:OZT2"/>
    <mergeCell ref="OZU2:PAF2"/>
    <mergeCell ref="PAG2:PAR2"/>
    <mergeCell ref="PAS2:PBD2"/>
    <mergeCell ref="PBE2:PBP2"/>
    <mergeCell ref="PBQ2:PCB2"/>
    <mergeCell ref="PCC2:PCN2"/>
    <mergeCell ref="PCO2:PCZ2"/>
    <mergeCell ref="PDA2:PDL2"/>
    <mergeCell ref="PDM2:PDX2"/>
    <mergeCell ref="PDY2:PEJ2"/>
    <mergeCell ref="PEK2:PEV2"/>
    <mergeCell ref="PEW2:PFH2"/>
    <mergeCell ref="PFI2:PFT2"/>
    <mergeCell ref="PFU2:PGF2"/>
    <mergeCell ref="PGG2:PGR2"/>
    <mergeCell ref="ORA2:ORL2"/>
    <mergeCell ref="ORM2:ORX2"/>
    <mergeCell ref="ORY2:OSJ2"/>
    <mergeCell ref="OSK2:OSV2"/>
    <mergeCell ref="OSW2:OTH2"/>
    <mergeCell ref="OTI2:OTT2"/>
    <mergeCell ref="OTU2:OUF2"/>
    <mergeCell ref="OUG2:OUR2"/>
    <mergeCell ref="OUS2:OVD2"/>
    <mergeCell ref="OVE2:OVP2"/>
    <mergeCell ref="OVQ2:OWB2"/>
    <mergeCell ref="OWC2:OWN2"/>
    <mergeCell ref="OWO2:OWZ2"/>
    <mergeCell ref="OXA2:OXL2"/>
    <mergeCell ref="OXM2:OXX2"/>
    <mergeCell ref="OXY2:OYJ2"/>
    <mergeCell ref="OYK2:OYV2"/>
    <mergeCell ref="OJE2:OJP2"/>
    <mergeCell ref="OJQ2:OKB2"/>
    <mergeCell ref="OKC2:OKN2"/>
    <mergeCell ref="OKO2:OKZ2"/>
    <mergeCell ref="OLA2:OLL2"/>
    <mergeCell ref="OLM2:OLX2"/>
    <mergeCell ref="OLY2:OMJ2"/>
    <mergeCell ref="OMK2:OMV2"/>
    <mergeCell ref="OMW2:ONH2"/>
    <mergeCell ref="ONI2:ONT2"/>
    <mergeCell ref="ONU2:OOF2"/>
    <mergeCell ref="OOG2:OOR2"/>
    <mergeCell ref="OOS2:OPD2"/>
    <mergeCell ref="OPE2:OPP2"/>
    <mergeCell ref="OPQ2:OQB2"/>
    <mergeCell ref="OQC2:OQN2"/>
    <mergeCell ref="OQO2:OQZ2"/>
    <mergeCell ref="OBI2:OBT2"/>
    <mergeCell ref="OBU2:OCF2"/>
    <mergeCell ref="OCG2:OCR2"/>
    <mergeCell ref="OCS2:ODD2"/>
    <mergeCell ref="ODE2:ODP2"/>
    <mergeCell ref="ODQ2:OEB2"/>
    <mergeCell ref="OEC2:OEN2"/>
    <mergeCell ref="OEO2:OEZ2"/>
    <mergeCell ref="OFA2:OFL2"/>
    <mergeCell ref="OFM2:OFX2"/>
    <mergeCell ref="OFY2:OGJ2"/>
    <mergeCell ref="OGK2:OGV2"/>
    <mergeCell ref="OGW2:OHH2"/>
    <mergeCell ref="OHI2:OHT2"/>
    <mergeCell ref="OHU2:OIF2"/>
    <mergeCell ref="OIG2:OIR2"/>
    <mergeCell ref="OIS2:OJD2"/>
    <mergeCell ref="NTM2:NTX2"/>
    <mergeCell ref="NTY2:NUJ2"/>
    <mergeCell ref="NUK2:NUV2"/>
    <mergeCell ref="NUW2:NVH2"/>
    <mergeCell ref="NVI2:NVT2"/>
    <mergeCell ref="NVU2:NWF2"/>
    <mergeCell ref="NWG2:NWR2"/>
    <mergeCell ref="NWS2:NXD2"/>
    <mergeCell ref="NXE2:NXP2"/>
    <mergeCell ref="NXQ2:NYB2"/>
    <mergeCell ref="NYC2:NYN2"/>
    <mergeCell ref="NYO2:NYZ2"/>
    <mergeCell ref="NZA2:NZL2"/>
    <mergeCell ref="NZM2:NZX2"/>
    <mergeCell ref="NZY2:OAJ2"/>
    <mergeCell ref="OAK2:OAV2"/>
    <mergeCell ref="OAW2:OBH2"/>
    <mergeCell ref="NLQ2:NMB2"/>
    <mergeCell ref="NMC2:NMN2"/>
    <mergeCell ref="NMO2:NMZ2"/>
    <mergeCell ref="NNA2:NNL2"/>
    <mergeCell ref="NNM2:NNX2"/>
    <mergeCell ref="NNY2:NOJ2"/>
    <mergeCell ref="NOK2:NOV2"/>
    <mergeCell ref="NOW2:NPH2"/>
    <mergeCell ref="NPI2:NPT2"/>
    <mergeCell ref="NPU2:NQF2"/>
    <mergeCell ref="NQG2:NQR2"/>
    <mergeCell ref="NQS2:NRD2"/>
    <mergeCell ref="NRE2:NRP2"/>
    <mergeCell ref="NRQ2:NSB2"/>
    <mergeCell ref="NSC2:NSN2"/>
    <mergeCell ref="NSO2:NSZ2"/>
    <mergeCell ref="NTA2:NTL2"/>
    <mergeCell ref="NDU2:NEF2"/>
    <mergeCell ref="NEG2:NER2"/>
    <mergeCell ref="NES2:NFD2"/>
    <mergeCell ref="NFE2:NFP2"/>
    <mergeCell ref="NFQ2:NGB2"/>
    <mergeCell ref="NGC2:NGN2"/>
    <mergeCell ref="NGO2:NGZ2"/>
    <mergeCell ref="NHA2:NHL2"/>
    <mergeCell ref="NHM2:NHX2"/>
    <mergeCell ref="NHY2:NIJ2"/>
    <mergeCell ref="NIK2:NIV2"/>
    <mergeCell ref="NIW2:NJH2"/>
    <mergeCell ref="NJI2:NJT2"/>
    <mergeCell ref="NJU2:NKF2"/>
    <mergeCell ref="NKG2:NKR2"/>
    <mergeCell ref="NKS2:NLD2"/>
    <mergeCell ref="NLE2:NLP2"/>
    <mergeCell ref="MVY2:MWJ2"/>
    <mergeCell ref="MWK2:MWV2"/>
    <mergeCell ref="MWW2:MXH2"/>
    <mergeCell ref="MXI2:MXT2"/>
    <mergeCell ref="MXU2:MYF2"/>
    <mergeCell ref="MYG2:MYR2"/>
    <mergeCell ref="MYS2:MZD2"/>
    <mergeCell ref="MZE2:MZP2"/>
    <mergeCell ref="MZQ2:NAB2"/>
    <mergeCell ref="NAC2:NAN2"/>
    <mergeCell ref="NAO2:NAZ2"/>
    <mergeCell ref="NBA2:NBL2"/>
    <mergeCell ref="NBM2:NBX2"/>
    <mergeCell ref="NBY2:NCJ2"/>
    <mergeCell ref="NCK2:NCV2"/>
    <mergeCell ref="NCW2:NDH2"/>
    <mergeCell ref="NDI2:NDT2"/>
    <mergeCell ref="MOC2:MON2"/>
    <mergeCell ref="MOO2:MOZ2"/>
    <mergeCell ref="MPA2:MPL2"/>
    <mergeCell ref="MPM2:MPX2"/>
    <mergeCell ref="MPY2:MQJ2"/>
    <mergeCell ref="MQK2:MQV2"/>
    <mergeCell ref="MQW2:MRH2"/>
    <mergeCell ref="MRI2:MRT2"/>
    <mergeCell ref="MRU2:MSF2"/>
    <mergeCell ref="MSG2:MSR2"/>
    <mergeCell ref="MSS2:MTD2"/>
    <mergeCell ref="MTE2:MTP2"/>
    <mergeCell ref="MTQ2:MUB2"/>
    <mergeCell ref="MUC2:MUN2"/>
    <mergeCell ref="MUO2:MUZ2"/>
    <mergeCell ref="MVA2:MVL2"/>
    <mergeCell ref="MVM2:MVX2"/>
    <mergeCell ref="MGG2:MGR2"/>
    <mergeCell ref="MGS2:MHD2"/>
    <mergeCell ref="MHE2:MHP2"/>
    <mergeCell ref="MHQ2:MIB2"/>
    <mergeCell ref="MIC2:MIN2"/>
    <mergeCell ref="MIO2:MIZ2"/>
    <mergeCell ref="MJA2:MJL2"/>
    <mergeCell ref="MJM2:MJX2"/>
    <mergeCell ref="MJY2:MKJ2"/>
    <mergeCell ref="MKK2:MKV2"/>
    <mergeCell ref="MKW2:MLH2"/>
    <mergeCell ref="MLI2:MLT2"/>
    <mergeCell ref="MLU2:MMF2"/>
    <mergeCell ref="MMG2:MMR2"/>
    <mergeCell ref="MMS2:MND2"/>
    <mergeCell ref="MNE2:MNP2"/>
    <mergeCell ref="MNQ2:MOB2"/>
    <mergeCell ref="LYK2:LYV2"/>
    <mergeCell ref="LYW2:LZH2"/>
    <mergeCell ref="LZI2:LZT2"/>
    <mergeCell ref="LZU2:MAF2"/>
    <mergeCell ref="MAG2:MAR2"/>
    <mergeCell ref="MAS2:MBD2"/>
    <mergeCell ref="MBE2:MBP2"/>
    <mergeCell ref="MBQ2:MCB2"/>
    <mergeCell ref="MCC2:MCN2"/>
    <mergeCell ref="MCO2:MCZ2"/>
    <mergeCell ref="MDA2:MDL2"/>
    <mergeCell ref="MDM2:MDX2"/>
    <mergeCell ref="MDY2:MEJ2"/>
    <mergeCell ref="MEK2:MEV2"/>
    <mergeCell ref="MEW2:MFH2"/>
    <mergeCell ref="MFI2:MFT2"/>
    <mergeCell ref="MFU2:MGF2"/>
    <mergeCell ref="LQO2:LQZ2"/>
    <mergeCell ref="LRA2:LRL2"/>
    <mergeCell ref="LRM2:LRX2"/>
    <mergeCell ref="LRY2:LSJ2"/>
    <mergeCell ref="LSK2:LSV2"/>
    <mergeCell ref="LSW2:LTH2"/>
    <mergeCell ref="LTI2:LTT2"/>
    <mergeCell ref="LTU2:LUF2"/>
    <mergeCell ref="LUG2:LUR2"/>
    <mergeCell ref="LUS2:LVD2"/>
    <mergeCell ref="LVE2:LVP2"/>
    <mergeCell ref="LVQ2:LWB2"/>
    <mergeCell ref="LWC2:LWN2"/>
    <mergeCell ref="LWO2:LWZ2"/>
    <mergeCell ref="LXA2:LXL2"/>
    <mergeCell ref="LXM2:LXX2"/>
    <mergeCell ref="LXY2:LYJ2"/>
    <mergeCell ref="LIS2:LJD2"/>
    <mergeCell ref="LJE2:LJP2"/>
    <mergeCell ref="LJQ2:LKB2"/>
    <mergeCell ref="LKC2:LKN2"/>
    <mergeCell ref="LKO2:LKZ2"/>
    <mergeCell ref="LLA2:LLL2"/>
    <mergeCell ref="LLM2:LLX2"/>
    <mergeCell ref="LLY2:LMJ2"/>
    <mergeCell ref="LMK2:LMV2"/>
    <mergeCell ref="LMW2:LNH2"/>
    <mergeCell ref="LNI2:LNT2"/>
    <mergeCell ref="LNU2:LOF2"/>
    <mergeCell ref="LOG2:LOR2"/>
    <mergeCell ref="LOS2:LPD2"/>
    <mergeCell ref="LPE2:LPP2"/>
    <mergeCell ref="LPQ2:LQB2"/>
    <mergeCell ref="LQC2:LQN2"/>
    <mergeCell ref="LAW2:LBH2"/>
    <mergeCell ref="LBI2:LBT2"/>
    <mergeCell ref="LBU2:LCF2"/>
    <mergeCell ref="LCG2:LCR2"/>
    <mergeCell ref="LCS2:LDD2"/>
    <mergeCell ref="LDE2:LDP2"/>
    <mergeCell ref="LDQ2:LEB2"/>
    <mergeCell ref="LEC2:LEN2"/>
    <mergeCell ref="LEO2:LEZ2"/>
    <mergeCell ref="LFA2:LFL2"/>
    <mergeCell ref="LFM2:LFX2"/>
    <mergeCell ref="LFY2:LGJ2"/>
    <mergeCell ref="LGK2:LGV2"/>
    <mergeCell ref="LGW2:LHH2"/>
    <mergeCell ref="LHI2:LHT2"/>
    <mergeCell ref="LHU2:LIF2"/>
    <mergeCell ref="LIG2:LIR2"/>
    <mergeCell ref="KTA2:KTL2"/>
    <mergeCell ref="KTM2:KTX2"/>
    <mergeCell ref="KTY2:KUJ2"/>
    <mergeCell ref="KUK2:KUV2"/>
    <mergeCell ref="KUW2:KVH2"/>
    <mergeCell ref="KVI2:KVT2"/>
    <mergeCell ref="KVU2:KWF2"/>
    <mergeCell ref="KWG2:KWR2"/>
    <mergeCell ref="KWS2:KXD2"/>
    <mergeCell ref="KXE2:KXP2"/>
    <mergeCell ref="KXQ2:KYB2"/>
    <mergeCell ref="KYC2:KYN2"/>
    <mergeCell ref="KYO2:KYZ2"/>
    <mergeCell ref="KZA2:KZL2"/>
    <mergeCell ref="KZM2:KZX2"/>
    <mergeCell ref="KZY2:LAJ2"/>
    <mergeCell ref="LAK2:LAV2"/>
    <mergeCell ref="KLE2:KLP2"/>
    <mergeCell ref="KLQ2:KMB2"/>
    <mergeCell ref="KMC2:KMN2"/>
    <mergeCell ref="KMO2:KMZ2"/>
    <mergeCell ref="KNA2:KNL2"/>
    <mergeCell ref="KNM2:KNX2"/>
    <mergeCell ref="KNY2:KOJ2"/>
    <mergeCell ref="KOK2:KOV2"/>
    <mergeCell ref="KOW2:KPH2"/>
    <mergeCell ref="KPI2:KPT2"/>
    <mergeCell ref="KPU2:KQF2"/>
    <mergeCell ref="KQG2:KQR2"/>
    <mergeCell ref="KQS2:KRD2"/>
    <mergeCell ref="KRE2:KRP2"/>
    <mergeCell ref="KRQ2:KSB2"/>
    <mergeCell ref="KSC2:KSN2"/>
    <mergeCell ref="KSO2:KSZ2"/>
    <mergeCell ref="KDI2:KDT2"/>
    <mergeCell ref="KDU2:KEF2"/>
    <mergeCell ref="KEG2:KER2"/>
    <mergeCell ref="KES2:KFD2"/>
    <mergeCell ref="KFE2:KFP2"/>
    <mergeCell ref="KFQ2:KGB2"/>
    <mergeCell ref="KGC2:KGN2"/>
    <mergeCell ref="KGO2:KGZ2"/>
    <mergeCell ref="KHA2:KHL2"/>
    <mergeCell ref="KHM2:KHX2"/>
    <mergeCell ref="KHY2:KIJ2"/>
    <mergeCell ref="KIK2:KIV2"/>
    <mergeCell ref="KIW2:KJH2"/>
    <mergeCell ref="KJI2:KJT2"/>
    <mergeCell ref="KJU2:KKF2"/>
    <mergeCell ref="KKG2:KKR2"/>
    <mergeCell ref="KKS2:KLD2"/>
    <mergeCell ref="JVM2:JVX2"/>
    <mergeCell ref="JVY2:JWJ2"/>
    <mergeCell ref="JWK2:JWV2"/>
    <mergeCell ref="JWW2:JXH2"/>
    <mergeCell ref="JXI2:JXT2"/>
    <mergeCell ref="JXU2:JYF2"/>
    <mergeCell ref="JYG2:JYR2"/>
    <mergeCell ref="JYS2:JZD2"/>
    <mergeCell ref="JZE2:JZP2"/>
    <mergeCell ref="JZQ2:KAB2"/>
    <mergeCell ref="KAC2:KAN2"/>
    <mergeCell ref="KAO2:KAZ2"/>
    <mergeCell ref="KBA2:KBL2"/>
    <mergeCell ref="KBM2:KBX2"/>
    <mergeCell ref="KBY2:KCJ2"/>
    <mergeCell ref="KCK2:KCV2"/>
    <mergeCell ref="KCW2:KDH2"/>
    <mergeCell ref="JNQ2:JOB2"/>
    <mergeCell ref="JOC2:JON2"/>
    <mergeCell ref="JOO2:JOZ2"/>
    <mergeCell ref="JPA2:JPL2"/>
    <mergeCell ref="JPM2:JPX2"/>
    <mergeCell ref="JPY2:JQJ2"/>
    <mergeCell ref="JQK2:JQV2"/>
    <mergeCell ref="JQW2:JRH2"/>
    <mergeCell ref="JRI2:JRT2"/>
    <mergeCell ref="JRU2:JSF2"/>
    <mergeCell ref="JSG2:JSR2"/>
    <mergeCell ref="JSS2:JTD2"/>
    <mergeCell ref="JTE2:JTP2"/>
    <mergeCell ref="JTQ2:JUB2"/>
    <mergeCell ref="JUC2:JUN2"/>
    <mergeCell ref="JUO2:JUZ2"/>
    <mergeCell ref="JVA2:JVL2"/>
    <mergeCell ref="JFU2:JGF2"/>
    <mergeCell ref="JGG2:JGR2"/>
    <mergeCell ref="JGS2:JHD2"/>
    <mergeCell ref="JHE2:JHP2"/>
    <mergeCell ref="JHQ2:JIB2"/>
    <mergeCell ref="JIC2:JIN2"/>
    <mergeCell ref="JIO2:JIZ2"/>
    <mergeCell ref="JJA2:JJL2"/>
    <mergeCell ref="JJM2:JJX2"/>
    <mergeCell ref="JJY2:JKJ2"/>
    <mergeCell ref="JKK2:JKV2"/>
    <mergeCell ref="JKW2:JLH2"/>
    <mergeCell ref="JLI2:JLT2"/>
    <mergeCell ref="JLU2:JMF2"/>
    <mergeCell ref="JMG2:JMR2"/>
    <mergeCell ref="JMS2:JND2"/>
    <mergeCell ref="JNE2:JNP2"/>
    <mergeCell ref="IXY2:IYJ2"/>
    <mergeCell ref="IYK2:IYV2"/>
    <mergeCell ref="IYW2:IZH2"/>
    <mergeCell ref="IZI2:IZT2"/>
    <mergeCell ref="IZU2:JAF2"/>
    <mergeCell ref="JAG2:JAR2"/>
    <mergeCell ref="JAS2:JBD2"/>
    <mergeCell ref="JBE2:JBP2"/>
    <mergeCell ref="JBQ2:JCB2"/>
    <mergeCell ref="JCC2:JCN2"/>
    <mergeCell ref="JCO2:JCZ2"/>
    <mergeCell ref="JDA2:JDL2"/>
    <mergeCell ref="JDM2:JDX2"/>
    <mergeCell ref="JDY2:JEJ2"/>
    <mergeCell ref="JEK2:JEV2"/>
    <mergeCell ref="JEW2:JFH2"/>
    <mergeCell ref="JFI2:JFT2"/>
    <mergeCell ref="IQC2:IQN2"/>
    <mergeCell ref="IQO2:IQZ2"/>
    <mergeCell ref="IRA2:IRL2"/>
    <mergeCell ref="IRM2:IRX2"/>
    <mergeCell ref="IRY2:ISJ2"/>
    <mergeCell ref="ISK2:ISV2"/>
    <mergeCell ref="ISW2:ITH2"/>
    <mergeCell ref="ITI2:ITT2"/>
    <mergeCell ref="ITU2:IUF2"/>
    <mergeCell ref="IUG2:IUR2"/>
    <mergeCell ref="IUS2:IVD2"/>
    <mergeCell ref="IVE2:IVP2"/>
    <mergeCell ref="IVQ2:IWB2"/>
    <mergeCell ref="IWC2:IWN2"/>
    <mergeCell ref="IWO2:IWZ2"/>
    <mergeCell ref="IXA2:IXL2"/>
    <mergeCell ref="IXM2:IXX2"/>
    <mergeCell ref="IIG2:IIR2"/>
    <mergeCell ref="IIS2:IJD2"/>
    <mergeCell ref="IJE2:IJP2"/>
    <mergeCell ref="IJQ2:IKB2"/>
    <mergeCell ref="IKC2:IKN2"/>
    <mergeCell ref="IKO2:IKZ2"/>
    <mergeCell ref="ILA2:ILL2"/>
    <mergeCell ref="ILM2:ILX2"/>
    <mergeCell ref="ILY2:IMJ2"/>
    <mergeCell ref="IMK2:IMV2"/>
    <mergeCell ref="IMW2:INH2"/>
    <mergeCell ref="INI2:INT2"/>
    <mergeCell ref="INU2:IOF2"/>
    <mergeCell ref="IOG2:IOR2"/>
    <mergeCell ref="IOS2:IPD2"/>
    <mergeCell ref="IPE2:IPP2"/>
    <mergeCell ref="IPQ2:IQB2"/>
    <mergeCell ref="IAK2:IAV2"/>
    <mergeCell ref="IAW2:IBH2"/>
    <mergeCell ref="IBI2:IBT2"/>
    <mergeCell ref="IBU2:ICF2"/>
    <mergeCell ref="ICG2:ICR2"/>
    <mergeCell ref="ICS2:IDD2"/>
    <mergeCell ref="IDE2:IDP2"/>
    <mergeCell ref="IDQ2:IEB2"/>
    <mergeCell ref="IEC2:IEN2"/>
    <mergeCell ref="IEO2:IEZ2"/>
    <mergeCell ref="IFA2:IFL2"/>
    <mergeCell ref="IFM2:IFX2"/>
    <mergeCell ref="IFY2:IGJ2"/>
    <mergeCell ref="IGK2:IGV2"/>
    <mergeCell ref="IGW2:IHH2"/>
    <mergeCell ref="IHI2:IHT2"/>
    <mergeCell ref="IHU2:IIF2"/>
    <mergeCell ref="HSO2:HSZ2"/>
    <mergeCell ref="HTA2:HTL2"/>
    <mergeCell ref="HTM2:HTX2"/>
    <mergeCell ref="HTY2:HUJ2"/>
    <mergeCell ref="HUK2:HUV2"/>
    <mergeCell ref="HUW2:HVH2"/>
    <mergeCell ref="HVI2:HVT2"/>
    <mergeCell ref="HVU2:HWF2"/>
    <mergeCell ref="HWG2:HWR2"/>
    <mergeCell ref="HWS2:HXD2"/>
    <mergeCell ref="HXE2:HXP2"/>
    <mergeCell ref="HXQ2:HYB2"/>
    <mergeCell ref="HYC2:HYN2"/>
    <mergeCell ref="HYO2:HYZ2"/>
    <mergeCell ref="HZA2:HZL2"/>
    <mergeCell ref="HZM2:HZX2"/>
    <mergeCell ref="HZY2:IAJ2"/>
    <mergeCell ref="HKS2:HLD2"/>
    <mergeCell ref="HLE2:HLP2"/>
    <mergeCell ref="HLQ2:HMB2"/>
    <mergeCell ref="HMC2:HMN2"/>
    <mergeCell ref="HMO2:HMZ2"/>
    <mergeCell ref="HNA2:HNL2"/>
    <mergeCell ref="HNM2:HNX2"/>
    <mergeCell ref="HNY2:HOJ2"/>
    <mergeCell ref="HOK2:HOV2"/>
    <mergeCell ref="HOW2:HPH2"/>
    <mergeCell ref="HPI2:HPT2"/>
    <mergeCell ref="HPU2:HQF2"/>
    <mergeCell ref="HQG2:HQR2"/>
    <mergeCell ref="HQS2:HRD2"/>
    <mergeCell ref="HRE2:HRP2"/>
    <mergeCell ref="HRQ2:HSB2"/>
    <mergeCell ref="HSC2:HSN2"/>
    <mergeCell ref="HCW2:HDH2"/>
    <mergeCell ref="HDI2:HDT2"/>
    <mergeCell ref="HDU2:HEF2"/>
    <mergeCell ref="HEG2:HER2"/>
    <mergeCell ref="HES2:HFD2"/>
    <mergeCell ref="HFE2:HFP2"/>
    <mergeCell ref="HFQ2:HGB2"/>
    <mergeCell ref="HGC2:HGN2"/>
    <mergeCell ref="HGO2:HGZ2"/>
    <mergeCell ref="HHA2:HHL2"/>
    <mergeCell ref="HHM2:HHX2"/>
    <mergeCell ref="HHY2:HIJ2"/>
    <mergeCell ref="HIK2:HIV2"/>
    <mergeCell ref="HIW2:HJH2"/>
    <mergeCell ref="HJI2:HJT2"/>
    <mergeCell ref="HJU2:HKF2"/>
    <mergeCell ref="HKG2:HKR2"/>
    <mergeCell ref="GVA2:GVL2"/>
    <mergeCell ref="GVM2:GVX2"/>
    <mergeCell ref="GVY2:GWJ2"/>
    <mergeCell ref="GWK2:GWV2"/>
    <mergeCell ref="GWW2:GXH2"/>
    <mergeCell ref="GXI2:GXT2"/>
    <mergeCell ref="GXU2:GYF2"/>
    <mergeCell ref="GYG2:GYR2"/>
    <mergeCell ref="GYS2:GZD2"/>
    <mergeCell ref="GZE2:GZP2"/>
    <mergeCell ref="GZQ2:HAB2"/>
    <mergeCell ref="HAC2:HAN2"/>
    <mergeCell ref="HAO2:HAZ2"/>
    <mergeCell ref="HBA2:HBL2"/>
    <mergeCell ref="HBM2:HBX2"/>
    <mergeCell ref="HBY2:HCJ2"/>
    <mergeCell ref="HCK2:HCV2"/>
    <mergeCell ref="GNE2:GNP2"/>
    <mergeCell ref="GNQ2:GOB2"/>
    <mergeCell ref="GOC2:GON2"/>
    <mergeCell ref="GOO2:GOZ2"/>
    <mergeCell ref="GPA2:GPL2"/>
    <mergeCell ref="GPM2:GPX2"/>
    <mergeCell ref="GPY2:GQJ2"/>
    <mergeCell ref="GQK2:GQV2"/>
    <mergeCell ref="GQW2:GRH2"/>
    <mergeCell ref="GRI2:GRT2"/>
    <mergeCell ref="GRU2:GSF2"/>
    <mergeCell ref="GSG2:GSR2"/>
    <mergeCell ref="GSS2:GTD2"/>
    <mergeCell ref="GTE2:GTP2"/>
    <mergeCell ref="GTQ2:GUB2"/>
    <mergeCell ref="GUC2:GUN2"/>
    <mergeCell ref="GUO2:GUZ2"/>
    <mergeCell ref="GFI2:GFT2"/>
    <mergeCell ref="GFU2:GGF2"/>
    <mergeCell ref="GGG2:GGR2"/>
    <mergeCell ref="GGS2:GHD2"/>
    <mergeCell ref="GHE2:GHP2"/>
    <mergeCell ref="GHQ2:GIB2"/>
    <mergeCell ref="GIC2:GIN2"/>
    <mergeCell ref="GIO2:GIZ2"/>
    <mergeCell ref="GJA2:GJL2"/>
    <mergeCell ref="GJM2:GJX2"/>
    <mergeCell ref="GJY2:GKJ2"/>
    <mergeCell ref="GKK2:GKV2"/>
    <mergeCell ref="GKW2:GLH2"/>
    <mergeCell ref="GLI2:GLT2"/>
    <mergeCell ref="GLU2:GMF2"/>
    <mergeCell ref="GMG2:GMR2"/>
    <mergeCell ref="GMS2:GND2"/>
    <mergeCell ref="FXM2:FXX2"/>
    <mergeCell ref="FXY2:FYJ2"/>
    <mergeCell ref="FYK2:FYV2"/>
    <mergeCell ref="FYW2:FZH2"/>
    <mergeCell ref="FZI2:FZT2"/>
    <mergeCell ref="FZU2:GAF2"/>
    <mergeCell ref="GAG2:GAR2"/>
    <mergeCell ref="GAS2:GBD2"/>
    <mergeCell ref="GBE2:GBP2"/>
    <mergeCell ref="GBQ2:GCB2"/>
    <mergeCell ref="GCC2:GCN2"/>
    <mergeCell ref="GCO2:GCZ2"/>
    <mergeCell ref="GDA2:GDL2"/>
    <mergeCell ref="GDM2:GDX2"/>
    <mergeCell ref="GDY2:GEJ2"/>
    <mergeCell ref="GEK2:GEV2"/>
    <mergeCell ref="GEW2:GFH2"/>
    <mergeCell ref="FPQ2:FQB2"/>
    <mergeCell ref="FQC2:FQN2"/>
    <mergeCell ref="FQO2:FQZ2"/>
    <mergeCell ref="FRA2:FRL2"/>
    <mergeCell ref="FRM2:FRX2"/>
    <mergeCell ref="FRY2:FSJ2"/>
    <mergeCell ref="FSK2:FSV2"/>
    <mergeCell ref="FSW2:FTH2"/>
    <mergeCell ref="FTI2:FTT2"/>
    <mergeCell ref="FTU2:FUF2"/>
    <mergeCell ref="FUG2:FUR2"/>
    <mergeCell ref="FUS2:FVD2"/>
    <mergeCell ref="FVE2:FVP2"/>
    <mergeCell ref="FVQ2:FWB2"/>
    <mergeCell ref="FWC2:FWN2"/>
    <mergeCell ref="FWO2:FWZ2"/>
    <mergeCell ref="FXA2:FXL2"/>
    <mergeCell ref="FHU2:FIF2"/>
    <mergeCell ref="FIG2:FIR2"/>
    <mergeCell ref="FIS2:FJD2"/>
    <mergeCell ref="FJE2:FJP2"/>
    <mergeCell ref="FJQ2:FKB2"/>
    <mergeCell ref="FKC2:FKN2"/>
    <mergeCell ref="FKO2:FKZ2"/>
    <mergeCell ref="FLA2:FLL2"/>
    <mergeCell ref="FLM2:FLX2"/>
    <mergeCell ref="FLY2:FMJ2"/>
    <mergeCell ref="FMK2:FMV2"/>
    <mergeCell ref="FMW2:FNH2"/>
    <mergeCell ref="FNI2:FNT2"/>
    <mergeCell ref="FNU2:FOF2"/>
    <mergeCell ref="FOG2:FOR2"/>
    <mergeCell ref="FOS2:FPD2"/>
    <mergeCell ref="FPE2:FPP2"/>
    <mergeCell ref="EZY2:FAJ2"/>
    <mergeCell ref="FAK2:FAV2"/>
    <mergeCell ref="FAW2:FBH2"/>
    <mergeCell ref="FBI2:FBT2"/>
    <mergeCell ref="FBU2:FCF2"/>
    <mergeCell ref="FCG2:FCR2"/>
    <mergeCell ref="FCS2:FDD2"/>
    <mergeCell ref="FDE2:FDP2"/>
    <mergeCell ref="FDQ2:FEB2"/>
    <mergeCell ref="FEC2:FEN2"/>
    <mergeCell ref="FEO2:FEZ2"/>
    <mergeCell ref="FFA2:FFL2"/>
    <mergeCell ref="FFM2:FFX2"/>
    <mergeCell ref="FFY2:FGJ2"/>
    <mergeCell ref="FGK2:FGV2"/>
    <mergeCell ref="FGW2:FHH2"/>
    <mergeCell ref="FHI2:FHT2"/>
    <mergeCell ref="ESC2:ESN2"/>
    <mergeCell ref="ESO2:ESZ2"/>
    <mergeCell ref="ETA2:ETL2"/>
    <mergeCell ref="ETM2:ETX2"/>
    <mergeCell ref="ETY2:EUJ2"/>
    <mergeCell ref="EUK2:EUV2"/>
    <mergeCell ref="EUW2:EVH2"/>
    <mergeCell ref="EVI2:EVT2"/>
    <mergeCell ref="EVU2:EWF2"/>
    <mergeCell ref="EWG2:EWR2"/>
    <mergeCell ref="EWS2:EXD2"/>
    <mergeCell ref="EXE2:EXP2"/>
    <mergeCell ref="EXQ2:EYB2"/>
    <mergeCell ref="EYC2:EYN2"/>
    <mergeCell ref="EYO2:EYZ2"/>
    <mergeCell ref="EZA2:EZL2"/>
    <mergeCell ref="EZM2:EZX2"/>
    <mergeCell ref="EKG2:EKR2"/>
    <mergeCell ref="EKS2:ELD2"/>
    <mergeCell ref="ELE2:ELP2"/>
    <mergeCell ref="ELQ2:EMB2"/>
    <mergeCell ref="EMC2:EMN2"/>
    <mergeCell ref="EMO2:EMZ2"/>
    <mergeCell ref="ENA2:ENL2"/>
    <mergeCell ref="ENM2:ENX2"/>
    <mergeCell ref="ENY2:EOJ2"/>
    <mergeCell ref="EOK2:EOV2"/>
    <mergeCell ref="EOW2:EPH2"/>
    <mergeCell ref="EPI2:EPT2"/>
    <mergeCell ref="EPU2:EQF2"/>
    <mergeCell ref="EQG2:EQR2"/>
    <mergeCell ref="EQS2:ERD2"/>
    <mergeCell ref="ERE2:ERP2"/>
    <mergeCell ref="ERQ2:ESB2"/>
    <mergeCell ref="ECK2:ECV2"/>
    <mergeCell ref="ECW2:EDH2"/>
    <mergeCell ref="EDI2:EDT2"/>
    <mergeCell ref="EDU2:EEF2"/>
    <mergeCell ref="EEG2:EER2"/>
    <mergeCell ref="EES2:EFD2"/>
    <mergeCell ref="EFE2:EFP2"/>
    <mergeCell ref="EFQ2:EGB2"/>
    <mergeCell ref="EGC2:EGN2"/>
    <mergeCell ref="EGO2:EGZ2"/>
    <mergeCell ref="EHA2:EHL2"/>
    <mergeCell ref="EHM2:EHX2"/>
    <mergeCell ref="EHY2:EIJ2"/>
    <mergeCell ref="EIK2:EIV2"/>
    <mergeCell ref="EIW2:EJH2"/>
    <mergeCell ref="EJI2:EJT2"/>
    <mergeCell ref="EJU2:EKF2"/>
    <mergeCell ref="DUO2:DUZ2"/>
    <mergeCell ref="DVA2:DVL2"/>
    <mergeCell ref="DVM2:DVX2"/>
    <mergeCell ref="DVY2:DWJ2"/>
    <mergeCell ref="DWK2:DWV2"/>
    <mergeCell ref="DWW2:DXH2"/>
    <mergeCell ref="DXI2:DXT2"/>
    <mergeCell ref="DXU2:DYF2"/>
    <mergeCell ref="DYG2:DYR2"/>
    <mergeCell ref="DYS2:DZD2"/>
    <mergeCell ref="DZE2:DZP2"/>
    <mergeCell ref="DZQ2:EAB2"/>
    <mergeCell ref="EAC2:EAN2"/>
    <mergeCell ref="EAO2:EAZ2"/>
    <mergeCell ref="EBA2:EBL2"/>
    <mergeCell ref="EBM2:EBX2"/>
    <mergeCell ref="EBY2:ECJ2"/>
    <mergeCell ref="DMS2:DND2"/>
    <mergeCell ref="DNE2:DNP2"/>
    <mergeCell ref="DNQ2:DOB2"/>
    <mergeCell ref="DOC2:DON2"/>
    <mergeCell ref="DOO2:DOZ2"/>
    <mergeCell ref="DPA2:DPL2"/>
    <mergeCell ref="DPM2:DPX2"/>
    <mergeCell ref="DPY2:DQJ2"/>
    <mergeCell ref="DQK2:DQV2"/>
    <mergeCell ref="DQW2:DRH2"/>
    <mergeCell ref="DRI2:DRT2"/>
    <mergeCell ref="DRU2:DSF2"/>
    <mergeCell ref="DSG2:DSR2"/>
    <mergeCell ref="DSS2:DTD2"/>
    <mergeCell ref="DTE2:DTP2"/>
    <mergeCell ref="DTQ2:DUB2"/>
    <mergeCell ref="DUC2:DUN2"/>
    <mergeCell ref="DEW2:DFH2"/>
    <mergeCell ref="DFI2:DFT2"/>
    <mergeCell ref="DFU2:DGF2"/>
    <mergeCell ref="DGG2:DGR2"/>
    <mergeCell ref="DGS2:DHD2"/>
    <mergeCell ref="DHE2:DHP2"/>
    <mergeCell ref="DHQ2:DIB2"/>
    <mergeCell ref="DIC2:DIN2"/>
    <mergeCell ref="DIO2:DIZ2"/>
    <mergeCell ref="DJA2:DJL2"/>
    <mergeCell ref="DJM2:DJX2"/>
    <mergeCell ref="DJY2:DKJ2"/>
    <mergeCell ref="DKK2:DKV2"/>
    <mergeCell ref="DKW2:DLH2"/>
    <mergeCell ref="DLI2:DLT2"/>
    <mergeCell ref="DLU2:DMF2"/>
    <mergeCell ref="DMG2:DMR2"/>
    <mergeCell ref="CXA2:CXL2"/>
    <mergeCell ref="CXM2:CXX2"/>
    <mergeCell ref="CXY2:CYJ2"/>
    <mergeCell ref="CYK2:CYV2"/>
    <mergeCell ref="CYW2:CZH2"/>
    <mergeCell ref="CZI2:CZT2"/>
    <mergeCell ref="CZU2:DAF2"/>
    <mergeCell ref="DAG2:DAR2"/>
    <mergeCell ref="DAS2:DBD2"/>
    <mergeCell ref="DBE2:DBP2"/>
    <mergeCell ref="DBQ2:DCB2"/>
    <mergeCell ref="DCC2:DCN2"/>
    <mergeCell ref="DCO2:DCZ2"/>
    <mergeCell ref="DDA2:DDL2"/>
    <mergeCell ref="DDM2:DDX2"/>
    <mergeCell ref="DDY2:DEJ2"/>
    <mergeCell ref="DEK2:DEV2"/>
    <mergeCell ref="CPE2:CPP2"/>
    <mergeCell ref="CPQ2:CQB2"/>
    <mergeCell ref="CQC2:CQN2"/>
    <mergeCell ref="CQO2:CQZ2"/>
    <mergeCell ref="CRA2:CRL2"/>
    <mergeCell ref="CRM2:CRX2"/>
    <mergeCell ref="CRY2:CSJ2"/>
    <mergeCell ref="CSK2:CSV2"/>
    <mergeCell ref="CSW2:CTH2"/>
    <mergeCell ref="CTI2:CTT2"/>
    <mergeCell ref="CTU2:CUF2"/>
    <mergeCell ref="CUG2:CUR2"/>
    <mergeCell ref="CUS2:CVD2"/>
    <mergeCell ref="CVE2:CVP2"/>
    <mergeCell ref="CVQ2:CWB2"/>
    <mergeCell ref="CWC2:CWN2"/>
    <mergeCell ref="CWO2:CWZ2"/>
    <mergeCell ref="CHI2:CHT2"/>
    <mergeCell ref="CHU2:CIF2"/>
    <mergeCell ref="CIG2:CIR2"/>
    <mergeCell ref="CIS2:CJD2"/>
    <mergeCell ref="CJE2:CJP2"/>
    <mergeCell ref="CJQ2:CKB2"/>
    <mergeCell ref="CKC2:CKN2"/>
    <mergeCell ref="CKO2:CKZ2"/>
    <mergeCell ref="CLA2:CLL2"/>
    <mergeCell ref="CLM2:CLX2"/>
    <mergeCell ref="CLY2:CMJ2"/>
    <mergeCell ref="CMK2:CMV2"/>
    <mergeCell ref="CMW2:CNH2"/>
    <mergeCell ref="CNI2:CNT2"/>
    <mergeCell ref="CNU2:COF2"/>
    <mergeCell ref="COG2:COR2"/>
    <mergeCell ref="COS2:CPD2"/>
    <mergeCell ref="BZM2:BZX2"/>
    <mergeCell ref="BZY2:CAJ2"/>
    <mergeCell ref="CAK2:CAV2"/>
    <mergeCell ref="CAW2:CBH2"/>
    <mergeCell ref="CBI2:CBT2"/>
    <mergeCell ref="CBU2:CCF2"/>
    <mergeCell ref="CCG2:CCR2"/>
    <mergeCell ref="CCS2:CDD2"/>
    <mergeCell ref="CDE2:CDP2"/>
    <mergeCell ref="CDQ2:CEB2"/>
    <mergeCell ref="CEC2:CEN2"/>
    <mergeCell ref="CEO2:CEZ2"/>
    <mergeCell ref="CFA2:CFL2"/>
    <mergeCell ref="CFM2:CFX2"/>
    <mergeCell ref="CFY2:CGJ2"/>
    <mergeCell ref="CGK2:CGV2"/>
    <mergeCell ref="CGW2:CHH2"/>
    <mergeCell ref="BRQ2:BSB2"/>
    <mergeCell ref="BSC2:BSN2"/>
    <mergeCell ref="BSO2:BSZ2"/>
    <mergeCell ref="BTA2:BTL2"/>
    <mergeCell ref="BTM2:BTX2"/>
    <mergeCell ref="BTY2:BUJ2"/>
    <mergeCell ref="BUK2:BUV2"/>
    <mergeCell ref="BUW2:BVH2"/>
    <mergeCell ref="BVI2:BVT2"/>
    <mergeCell ref="BVU2:BWF2"/>
    <mergeCell ref="BWG2:BWR2"/>
    <mergeCell ref="BWS2:BXD2"/>
    <mergeCell ref="BXE2:BXP2"/>
    <mergeCell ref="BXQ2:BYB2"/>
    <mergeCell ref="BYC2:BYN2"/>
    <mergeCell ref="BYO2:BYZ2"/>
    <mergeCell ref="BZA2:BZL2"/>
    <mergeCell ref="BJU2:BKF2"/>
    <mergeCell ref="BKG2:BKR2"/>
    <mergeCell ref="BKS2:BLD2"/>
    <mergeCell ref="BLE2:BLP2"/>
    <mergeCell ref="BLQ2:BMB2"/>
    <mergeCell ref="BMC2:BMN2"/>
    <mergeCell ref="BMO2:BMZ2"/>
    <mergeCell ref="BNA2:BNL2"/>
    <mergeCell ref="BNM2:BNX2"/>
    <mergeCell ref="BNY2:BOJ2"/>
    <mergeCell ref="BOK2:BOV2"/>
    <mergeCell ref="BOW2:BPH2"/>
    <mergeCell ref="BPI2:BPT2"/>
    <mergeCell ref="BPU2:BQF2"/>
    <mergeCell ref="BQG2:BQR2"/>
    <mergeCell ref="BQS2:BRD2"/>
    <mergeCell ref="BRE2:BRP2"/>
    <mergeCell ref="BBY2:BCJ2"/>
    <mergeCell ref="BCK2:BCV2"/>
    <mergeCell ref="BCW2:BDH2"/>
    <mergeCell ref="BDI2:BDT2"/>
    <mergeCell ref="BDU2:BEF2"/>
    <mergeCell ref="BEG2:BER2"/>
    <mergeCell ref="BES2:BFD2"/>
    <mergeCell ref="BFE2:BFP2"/>
    <mergeCell ref="BFQ2:BGB2"/>
    <mergeCell ref="BGC2:BGN2"/>
    <mergeCell ref="BGO2:BGZ2"/>
    <mergeCell ref="BHA2:BHL2"/>
    <mergeCell ref="BHM2:BHX2"/>
    <mergeCell ref="BHY2:BIJ2"/>
    <mergeCell ref="BIK2:BIV2"/>
    <mergeCell ref="BIW2:BJH2"/>
    <mergeCell ref="BJI2:BJT2"/>
    <mergeCell ref="AUC2:AUN2"/>
    <mergeCell ref="AUO2:AUZ2"/>
    <mergeCell ref="AVA2:AVL2"/>
    <mergeCell ref="AVM2:AVX2"/>
    <mergeCell ref="AVY2:AWJ2"/>
    <mergeCell ref="AWK2:AWV2"/>
    <mergeCell ref="AWW2:AXH2"/>
    <mergeCell ref="AXI2:AXT2"/>
    <mergeCell ref="AXU2:AYF2"/>
    <mergeCell ref="AYG2:AYR2"/>
    <mergeCell ref="AYS2:AZD2"/>
    <mergeCell ref="AZE2:AZP2"/>
    <mergeCell ref="AZQ2:BAB2"/>
    <mergeCell ref="BAC2:BAN2"/>
    <mergeCell ref="BAO2:BAZ2"/>
    <mergeCell ref="BBA2:BBL2"/>
    <mergeCell ref="BBM2:BBX2"/>
    <mergeCell ref="AMG2:AMR2"/>
    <mergeCell ref="AMS2:AND2"/>
    <mergeCell ref="ANE2:ANP2"/>
    <mergeCell ref="ANQ2:AOB2"/>
    <mergeCell ref="AOC2:AON2"/>
    <mergeCell ref="AOO2:AOZ2"/>
    <mergeCell ref="APA2:APL2"/>
    <mergeCell ref="APM2:APX2"/>
    <mergeCell ref="APY2:AQJ2"/>
    <mergeCell ref="AQK2:AQV2"/>
    <mergeCell ref="AQW2:ARH2"/>
    <mergeCell ref="ARI2:ART2"/>
    <mergeCell ref="ARU2:ASF2"/>
    <mergeCell ref="ASG2:ASR2"/>
    <mergeCell ref="ASS2:ATD2"/>
    <mergeCell ref="ATE2:ATP2"/>
    <mergeCell ref="ATQ2:AUB2"/>
    <mergeCell ref="AEK2:AEV2"/>
    <mergeCell ref="AEW2:AFH2"/>
    <mergeCell ref="AFI2:AFT2"/>
    <mergeCell ref="AFU2:AGF2"/>
    <mergeCell ref="AGG2:AGR2"/>
    <mergeCell ref="AGS2:AHD2"/>
    <mergeCell ref="AHE2:AHP2"/>
    <mergeCell ref="AHQ2:AIB2"/>
    <mergeCell ref="AIC2:AIN2"/>
    <mergeCell ref="AIO2:AIZ2"/>
    <mergeCell ref="AJA2:AJL2"/>
    <mergeCell ref="AJM2:AJX2"/>
    <mergeCell ref="AJY2:AKJ2"/>
    <mergeCell ref="AKK2:AKV2"/>
    <mergeCell ref="AKW2:ALH2"/>
    <mergeCell ref="ALI2:ALT2"/>
    <mergeCell ref="ALU2:AMF2"/>
    <mergeCell ref="WO2:WZ2"/>
    <mergeCell ref="XA2:XL2"/>
    <mergeCell ref="XM2:XX2"/>
    <mergeCell ref="XY2:YJ2"/>
    <mergeCell ref="YK2:YV2"/>
    <mergeCell ref="YW2:ZH2"/>
    <mergeCell ref="ZI2:ZT2"/>
    <mergeCell ref="ZU2:AAF2"/>
    <mergeCell ref="AAG2:AAR2"/>
    <mergeCell ref="AAS2:ABD2"/>
    <mergeCell ref="ABE2:ABP2"/>
    <mergeCell ref="ABQ2:ACB2"/>
    <mergeCell ref="ACC2:ACN2"/>
    <mergeCell ref="ACO2:ACZ2"/>
    <mergeCell ref="ADA2:ADL2"/>
    <mergeCell ref="ADM2:ADX2"/>
    <mergeCell ref="ADY2:AEJ2"/>
    <mergeCell ref="OS2:PD2"/>
    <mergeCell ref="PE2:PP2"/>
    <mergeCell ref="PQ2:QB2"/>
    <mergeCell ref="QC2:QN2"/>
    <mergeCell ref="QO2:QZ2"/>
    <mergeCell ref="RA2:RL2"/>
    <mergeCell ref="RM2:RX2"/>
    <mergeCell ref="RY2:SJ2"/>
    <mergeCell ref="SK2:SV2"/>
    <mergeCell ref="SW2:TH2"/>
    <mergeCell ref="TI2:TT2"/>
    <mergeCell ref="TU2:UF2"/>
    <mergeCell ref="UG2:UR2"/>
    <mergeCell ref="US2:VD2"/>
    <mergeCell ref="VE2:VP2"/>
    <mergeCell ref="VQ2:WB2"/>
    <mergeCell ref="WC2:WN2"/>
    <mergeCell ref="GW2:HH2"/>
    <mergeCell ref="HI2:HT2"/>
    <mergeCell ref="HU2:IF2"/>
    <mergeCell ref="IG2:IR2"/>
    <mergeCell ref="IS2:JD2"/>
    <mergeCell ref="JE2:JP2"/>
    <mergeCell ref="JQ2:KB2"/>
    <mergeCell ref="KC2:KN2"/>
    <mergeCell ref="KO2:KZ2"/>
    <mergeCell ref="LA2:LL2"/>
    <mergeCell ref="LM2:LX2"/>
    <mergeCell ref="LY2:MJ2"/>
    <mergeCell ref="MK2:MV2"/>
    <mergeCell ref="MW2:NH2"/>
    <mergeCell ref="NI2:NT2"/>
    <mergeCell ref="NU2:OF2"/>
    <mergeCell ref="OG2:OR2"/>
    <mergeCell ref="N14:AB60"/>
    <mergeCell ref="A2:K2"/>
    <mergeCell ref="Y2:AJ2"/>
    <mergeCell ref="AK2:AV2"/>
    <mergeCell ref="AW2:BH2"/>
    <mergeCell ref="BI2:BT2"/>
    <mergeCell ref="BU2:CF2"/>
    <mergeCell ref="CG2:CR2"/>
    <mergeCell ref="CS2:DD2"/>
    <mergeCell ref="DE2:DP2"/>
    <mergeCell ref="DQ2:EB2"/>
    <mergeCell ref="EC2:EN2"/>
    <mergeCell ref="EO2:EZ2"/>
    <mergeCell ref="FA2:FL2"/>
    <mergeCell ref="FM2:FX2"/>
    <mergeCell ref="FY2:GJ2"/>
    <mergeCell ref="GK2:GV2"/>
  </mergeCells>
  <conditionalFormatting sqref="B69:D69">
    <cfRule type="expression" dxfId="12" priority="6">
      <formula>#REF!="Contribution"</formula>
    </cfRule>
  </conditionalFormatting>
  <conditionalFormatting sqref="G69">
    <cfRule type="containsText" dxfId="11" priority="1" operator="containsText" text="No">
      <formula>NOT(ISERROR(SEARCH("No",G69)))</formula>
    </cfRule>
    <cfRule type="containsText" dxfId="10" priority="2" operator="containsText" text="Yes">
      <formula>NOT(ISERROR(SEARCH("Yes",G69)))</formula>
    </cfRule>
    <cfRule type="expression" dxfId="9" priority="5">
      <formula>#REF!="Contribution"</formula>
    </cfRule>
  </conditionalFormatting>
  <conditionalFormatting sqref="G69">
    <cfRule type="containsText" dxfId="8" priority="3" operator="containsText" text="No">
      <formula>NOT(ISERROR(SEARCH("No",G69)))</formula>
    </cfRule>
    <cfRule type="containsText" dxfId="7" priority="4" operator="containsText" text="yes">
      <formula>NOT(ISERROR(SEARCH("yes",G69)))</formula>
    </cfRule>
  </conditionalFormatting>
  <dataValidations count="1">
    <dataValidation type="custom" showInputMessage="1" showErrorMessage="1" sqref="B20:B21" xr:uid="{91504C51-317C-4CE7-A464-33264501F978}">
      <formula1>#REF!="Contribution"</formula1>
    </dataValidation>
  </dataValidations>
  <pageMargins left="0.7" right="0.7" top="0.75" bottom="0.75" header="0.3" footer="0.3"/>
  <pageSetup orientation="portrait" r:id="rId1"/>
  <headerFooter>
    <oddHeader>&amp;C&amp;"Calibri"&amp;10&amp;K000000 Unclassified-Non classifié&amp;1#_x000D_</oddHeader>
    <oddFooter>&amp;C_x000D_&amp;1#&amp;"Calibri"&amp;10&amp;K000000 Unclassified-Non classifié</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F3DC1-3B7B-4A4B-BE49-E2DCC8A51243}">
  <dimension ref="A1:XFD123"/>
  <sheetViews>
    <sheetView zoomScale="40" zoomScaleNormal="40" workbookViewId="0">
      <selection activeCell="D43" sqref="D43"/>
    </sheetView>
  </sheetViews>
  <sheetFormatPr defaultColWidth="8.7109375" defaultRowHeight="15"/>
  <cols>
    <col min="1" max="1" width="2.5703125" style="78" customWidth="1"/>
    <col min="2" max="2" width="56.5703125" style="78" customWidth="1"/>
    <col min="3" max="3" width="15.7109375" style="78" customWidth="1"/>
    <col min="4" max="4" width="20.5703125" style="78" customWidth="1"/>
    <col min="5" max="5" width="20.7109375" style="78" customWidth="1"/>
    <col min="6" max="6" width="18.5703125" style="78" customWidth="1"/>
    <col min="7" max="7" width="36.28515625" customWidth="1"/>
    <col min="8" max="8" width="9.28515625" style="78" customWidth="1"/>
    <col min="9" max="9" width="47.7109375" customWidth="1"/>
    <col min="10" max="10" width="12.28515625" style="78" customWidth="1"/>
    <col min="11" max="11" width="13.5703125" style="78" customWidth="1"/>
    <col min="12" max="12" width="2.5703125" style="80" customWidth="1"/>
    <col min="13" max="13" width="4.5703125" style="79" customWidth="1"/>
    <col min="14" max="16" width="10.28515625" style="78" customWidth="1"/>
    <col min="17" max="23" width="8.7109375" style="78"/>
    <col min="24" max="24" width="72.7109375" style="78" customWidth="1"/>
    <col min="25" max="16384" width="8.7109375" style="78"/>
  </cols>
  <sheetData>
    <row r="1" spans="1:16384" customFormat="1" ht="15.75">
      <c r="A1" s="511" t="s">
        <v>14</v>
      </c>
      <c r="B1" s="510"/>
      <c r="C1" s="510"/>
      <c r="D1" s="1"/>
      <c r="E1" s="1"/>
      <c r="F1" s="1"/>
      <c r="G1" s="1"/>
      <c r="H1" s="1"/>
      <c r="I1" s="1"/>
      <c r="J1" s="1"/>
      <c r="K1" s="1"/>
      <c r="L1" s="1"/>
      <c r="M1" s="1"/>
      <c r="N1" s="1"/>
      <c r="O1" s="1"/>
      <c r="P1" s="1"/>
      <c r="Q1" s="1"/>
      <c r="R1" s="1"/>
      <c r="S1" s="1"/>
      <c r="T1" s="1"/>
      <c r="U1" s="1"/>
      <c r="V1" s="1"/>
      <c r="W1" s="1"/>
      <c r="X1" s="1"/>
    </row>
    <row r="2" spans="1:16384" s="1" customFormat="1" ht="23.25" customHeight="1">
      <c r="A2" s="676" t="s">
        <v>394</v>
      </c>
      <c r="B2" s="677"/>
      <c r="C2" s="677"/>
      <c r="D2" s="677"/>
      <c r="E2" s="677"/>
      <c r="F2" s="677"/>
      <c r="G2" s="677"/>
      <c r="H2" s="677"/>
      <c r="I2" s="677"/>
      <c r="J2" s="677"/>
      <c r="K2" s="677"/>
      <c r="L2" s="509"/>
      <c r="M2" s="507"/>
      <c r="N2" s="508" t="s">
        <v>16</v>
      </c>
      <c r="O2" s="490"/>
      <c r="P2" s="507"/>
      <c r="Q2" s="507"/>
      <c r="R2" s="507"/>
      <c r="S2" s="507"/>
      <c r="T2" s="507"/>
      <c r="U2" s="507"/>
      <c r="V2" s="507"/>
      <c r="W2" s="507"/>
      <c r="X2" s="507"/>
      <c r="Y2" s="742"/>
      <c r="Z2" s="742"/>
      <c r="AA2" s="742"/>
      <c r="AB2" s="742"/>
      <c r="AC2" s="742"/>
      <c r="AD2" s="742"/>
      <c r="AE2" s="742"/>
      <c r="AF2" s="742"/>
      <c r="AG2" s="742"/>
      <c r="AH2" s="742"/>
      <c r="AI2" s="742"/>
      <c r="AJ2" s="742"/>
      <c r="AK2" s="742"/>
      <c r="AL2" s="742"/>
      <c r="AM2" s="742"/>
      <c r="AN2" s="742"/>
      <c r="AO2" s="742"/>
      <c r="AP2" s="742"/>
      <c r="AQ2" s="742"/>
      <c r="AR2" s="742"/>
      <c r="AS2" s="742"/>
      <c r="AT2" s="742"/>
      <c r="AU2" s="742"/>
      <c r="AV2" s="742"/>
      <c r="AW2" s="742"/>
      <c r="AX2" s="742"/>
      <c r="AY2" s="742"/>
      <c r="AZ2" s="742"/>
      <c r="BA2" s="742"/>
      <c r="BB2" s="742"/>
      <c r="BC2" s="742"/>
      <c r="BD2" s="742"/>
      <c r="BE2" s="742"/>
      <c r="BF2" s="742"/>
      <c r="BG2" s="742"/>
      <c r="BH2" s="742"/>
      <c r="BI2" s="742"/>
      <c r="BJ2" s="742"/>
      <c r="BK2" s="742"/>
      <c r="BL2" s="742"/>
      <c r="BM2" s="742"/>
      <c r="BN2" s="742"/>
      <c r="BO2" s="742"/>
      <c r="BP2" s="742"/>
      <c r="BQ2" s="742"/>
      <c r="BR2" s="742"/>
      <c r="BS2" s="742"/>
      <c r="BT2" s="742"/>
      <c r="BU2" s="742"/>
      <c r="BV2" s="742"/>
      <c r="BW2" s="742"/>
      <c r="BX2" s="742"/>
      <c r="BY2" s="742"/>
      <c r="BZ2" s="742"/>
      <c r="CA2" s="742"/>
      <c r="CB2" s="742"/>
      <c r="CC2" s="742"/>
      <c r="CD2" s="742"/>
      <c r="CE2" s="742"/>
      <c r="CF2" s="742"/>
      <c r="CG2" s="742"/>
      <c r="CH2" s="742"/>
      <c r="CI2" s="742"/>
      <c r="CJ2" s="742"/>
      <c r="CK2" s="742"/>
      <c r="CL2" s="742"/>
      <c r="CM2" s="742"/>
      <c r="CN2" s="742"/>
      <c r="CO2" s="742"/>
      <c r="CP2" s="742"/>
      <c r="CQ2" s="742"/>
      <c r="CR2" s="742"/>
      <c r="CS2" s="742"/>
      <c r="CT2" s="742"/>
      <c r="CU2" s="742"/>
      <c r="CV2" s="742"/>
      <c r="CW2" s="742"/>
      <c r="CX2" s="742"/>
      <c r="CY2" s="742"/>
      <c r="CZ2" s="742"/>
      <c r="DA2" s="742"/>
      <c r="DB2" s="742"/>
      <c r="DC2" s="742"/>
      <c r="DD2" s="742"/>
      <c r="DE2" s="742"/>
      <c r="DF2" s="742"/>
      <c r="DG2" s="742"/>
      <c r="DH2" s="742"/>
      <c r="DI2" s="742"/>
      <c r="DJ2" s="742"/>
      <c r="DK2" s="742"/>
      <c r="DL2" s="742"/>
      <c r="DM2" s="742"/>
      <c r="DN2" s="742"/>
      <c r="DO2" s="742"/>
      <c r="DP2" s="742"/>
      <c r="DQ2" s="742"/>
      <c r="DR2" s="742"/>
      <c r="DS2" s="742"/>
      <c r="DT2" s="742"/>
      <c r="DU2" s="742"/>
      <c r="DV2" s="742"/>
      <c r="DW2" s="742"/>
      <c r="DX2" s="742"/>
      <c r="DY2" s="742"/>
      <c r="DZ2" s="742"/>
      <c r="EA2" s="742"/>
      <c r="EB2" s="742"/>
      <c r="EC2" s="742"/>
      <c r="ED2" s="742"/>
      <c r="EE2" s="742"/>
      <c r="EF2" s="742"/>
      <c r="EG2" s="742"/>
      <c r="EH2" s="742"/>
      <c r="EI2" s="742"/>
      <c r="EJ2" s="742"/>
      <c r="EK2" s="742"/>
      <c r="EL2" s="742"/>
      <c r="EM2" s="742"/>
      <c r="EN2" s="742"/>
      <c r="EO2" s="742"/>
      <c r="EP2" s="742"/>
      <c r="EQ2" s="742"/>
      <c r="ER2" s="742"/>
      <c r="ES2" s="742"/>
      <c r="ET2" s="742"/>
      <c r="EU2" s="742"/>
      <c r="EV2" s="742"/>
      <c r="EW2" s="742"/>
      <c r="EX2" s="742"/>
      <c r="EY2" s="742"/>
      <c r="EZ2" s="742"/>
      <c r="FA2" s="742"/>
      <c r="FB2" s="742"/>
      <c r="FC2" s="742"/>
      <c r="FD2" s="742"/>
      <c r="FE2" s="742"/>
      <c r="FF2" s="742"/>
      <c r="FG2" s="742"/>
      <c r="FH2" s="742"/>
      <c r="FI2" s="742"/>
      <c r="FJ2" s="742"/>
      <c r="FK2" s="742"/>
      <c r="FL2" s="742"/>
      <c r="FM2" s="742"/>
      <c r="FN2" s="742"/>
      <c r="FO2" s="742"/>
      <c r="FP2" s="742"/>
      <c r="FQ2" s="742"/>
      <c r="FR2" s="742"/>
      <c r="FS2" s="742"/>
      <c r="FT2" s="742"/>
      <c r="FU2" s="742"/>
      <c r="FV2" s="742"/>
      <c r="FW2" s="742"/>
      <c r="FX2" s="742"/>
      <c r="FY2" s="742"/>
      <c r="FZ2" s="742"/>
      <c r="GA2" s="742"/>
      <c r="GB2" s="742"/>
      <c r="GC2" s="742"/>
      <c r="GD2" s="742"/>
      <c r="GE2" s="742"/>
      <c r="GF2" s="742"/>
      <c r="GG2" s="742"/>
      <c r="GH2" s="742"/>
      <c r="GI2" s="742"/>
      <c r="GJ2" s="742"/>
      <c r="GK2" s="742"/>
      <c r="GL2" s="742"/>
      <c r="GM2" s="742"/>
      <c r="GN2" s="742"/>
      <c r="GO2" s="742"/>
      <c r="GP2" s="742"/>
      <c r="GQ2" s="742"/>
      <c r="GR2" s="742"/>
      <c r="GS2" s="742"/>
      <c r="GT2" s="742"/>
      <c r="GU2" s="742"/>
      <c r="GV2" s="742"/>
      <c r="GW2" s="742"/>
      <c r="GX2" s="742"/>
      <c r="GY2" s="742"/>
      <c r="GZ2" s="742"/>
      <c r="HA2" s="742"/>
      <c r="HB2" s="742"/>
      <c r="HC2" s="742"/>
      <c r="HD2" s="742"/>
      <c r="HE2" s="742"/>
      <c r="HF2" s="742"/>
      <c r="HG2" s="742"/>
      <c r="HH2" s="742"/>
      <c r="HI2" s="742"/>
      <c r="HJ2" s="742"/>
      <c r="HK2" s="742"/>
      <c r="HL2" s="742"/>
      <c r="HM2" s="742"/>
      <c r="HN2" s="742"/>
      <c r="HO2" s="742"/>
      <c r="HP2" s="742"/>
      <c r="HQ2" s="742"/>
      <c r="HR2" s="742"/>
      <c r="HS2" s="742"/>
      <c r="HT2" s="742"/>
      <c r="HU2" s="742"/>
      <c r="HV2" s="742"/>
      <c r="HW2" s="742"/>
      <c r="HX2" s="742"/>
      <c r="HY2" s="742"/>
      <c r="HZ2" s="742"/>
      <c r="IA2" s="742"/>
      <c r="IB2" s="742"/>
      <c r="IC2" s="742"/>
      <c r="ID2" s="742"/>
      <c r="IE2" s="742"/>
      <c r="IF2" s="742"/>
      <c r="IG2" s="742"/>
      <c r="IH2" s="742"/>
      <c r="II2" s="742"/>
      <c r="IJ2" s="742"/>
      <c r="IK2" s="742"/>
      <c r="IL2" s="742"/>
      <c r="IM2" s="742"/>
      <c r="IN2" s="742"/>
      <c r="IO2" s="742"/>
      <c r="IP2" s="742"/>
      <c r="IQ2" s="742"/>
      <c r="IR2" s="742"/>
      <c r="IS2" s="742"/>
      <c r="IT2" s="742"/>
      <c r="IU2" s="742"/>
      <c r="IV2" s="742"/>
      <c r="IW2" s="742"/>
      <c r="IX2" s="742"/>
      <c r="IY2" s="742"/>
      <c r="IZ2" s="742"/>
      <c r="JA2" s="742"/>
      <c r="JB2" s="742"/>
      <c r="JC2" s="742"/>
      <c r="JD2" s="742"/>
      <c r="JE2" s="742"/>
      <c r="JF2" s="742"/>
      <c r="JG2" s="742"/>
      <c r="JH2" s="742"/>
      <c r="JI2" s="742"/>
      <c r="JJ2" s="742"/>
      <c r="JK2" s="742"/>
      <c r="JL2" s="742"/>
      <c r="JM2" s="742"/>
      <c r="JN2" s="742"/>
      <c r="JO2" s="742"/>
      <c r="JP2" s="742"/>
      <c r="JQ2" s="742"/>
      <c r="JR2" s="742"/>
      <c r="JS2" s="742"/>
      <c r="JT2" s="742"/>
      <c r="JU2" s="742"/>
      <c r="JV2" s="742"/>
      <c r="JW2" s="742"/>
      <c r="JX2" s="742"/>
      <c r="JY2" s="742"/>
      <c r="JZ2" s="742"/>
      <c r="KA2" s="742"/>
      <c r="KB2" s="742"/>
      <c r="KC2" s="742"/>
      <c r="KD2" s="742"/>
      <c r="KE2" s="742"/>
      <c r="KF2" s="742"/>
      <c r="KG2" s="742"/>
      <c r="KH2" s="742"/>
      <c r="KI2" s="742"/>
      <c r="KJ2" s="742"/>
      <c r="KK2" s="742"/>
      <c r="KL2" s="742"/>
      <c r="KM2" s="742"/>
      <c r="KN2" s="742"/>
      <c r="KO2" s="742"/>
      <c r="KP2" s="742"/>
      <c r="KQ2" s="742"/>
      <c r="KR2" s="742"/>
      <c r="KS2" s="742"/>
      <c r="KT2" s="742"/>
      <c r="KU2" s="742"/>
      <c r="KV2" s="742"/>
      <c r="KW2" s="742"/>
      <c r="KX2" s="742"/>
      <c r="KY2" s="742"/>
      <c r="KZ2" s="742"/>
      <c r="LA2" s="742"/>
      <c r="LB2" s="742"/>
      <c r="LC2" s="742"/>
      <c r="LD2" s="742"/>
      <c r="LE2" s="742"/>
      <c r="LF2" s="742"/>
      <c r="LG2" s="742"/>
      <c r="LH2" s="742"/>
      <c r="LI2" s="742"/>
      <c r="LJ2" s="742"/>
      <c r="LK2" s="742"/>
      <c r="LL2" s="742"/>
      <c r="LM2" s="742"/>
      <c r="LN2" s="742"/>
      <c r="LO2" s="742"/>
      <c r="LP2" s="742"/>
      <c r="LQ2" s="742"/>
      <c r="LR2" s="742"/>
      <c r="LS2" s="742"/>
      <c r="LT2" s="742"/>
      <c r="LU2" s="742"/>
      <c r="LV2" s="742"/>
      <c r="LW2" s="742"/>
      <c r="LX2" s="742"/>
      <c r="LY2" s="742"/>
      <c r="LZ2" s="742"/>
      <c r="MA2" s="742"/>
      <c r="MB2" s="742"/>
      <c r="MC2" s="742"/>
      <c r="MD2" s="742"/>
      <c r="ME2" s="742"/>
      <c r="MF2" s="742"/>
      <c r="MG2" s="742"/>
      <c r="MH2" s="742"/>
      <c r="MI2" s="742"/>
      <c r="MJ2" s="742"/>
      <c r="MK2" s="742"/>
      <c r="ML2" s="742"/>
      <c r="MM2" s="742"/>
      <c r="MN2" s="742"/>
      <c r="MO2" s="742"/>
      <c r="MP2" s="742"/>
      <c r="MQ2" s="742"/>
      <c r="MR2" s="742"/>
      <c r="MS2" s="742"/>
      <c r="MT2" s="742"/>
      <c r="MU2" s="742"/>
      <c r="MV2" s="742"/>
      <c r="MW2" s="742"/>
      <c r="MX2" s="742"/>
      <c r="MY2" s="742"/>
      <c r="MZ2" s="742"/>
      <c r="NA2" s="742"/>
      <c r="NB2" s="742"/>
      <c r="NC2" s="742"/>
      <c r="ND2" s="742"/>
      <c r="NE2" s="742"/>
      <c r="NF2" s="742"/>
      <c r="NG2" s="742"/>
      <c r="NH2" s="742"/>
      <c r="NI2" s="742"/>
      <c r="NJ2" s="742"/>
      <c r="NK2" s="742"/>
      <c r="NL2" s="742"/>
      <c r="NM2" s="742"/>
      <c r="NN2" s="742"/>
      <c r="NO2" s="742"/>
      <c r="NP2" s="742"/>
      <c r="NQ2" s="742"/>
      <c r="NR2" s="742"/>
      <c r="NS2" s="742"/>
      <c r="NT2" s="742"/>
      <c r="NU2" s="742"/>
      <c r="NV2" s="742"/>
      <c r="NW2" s="742"/>
      <c r="NX2" s="742"/>
      <c r="NY2" s="742"/>
      <c r="NZ2" s="742"/>
      <c r="OA2" s="742"/>
      <c r="OB2" s="742"/>
      <c r="OC2" s="742"/>
      <c r="OD2" s="742"/>
      <c r="OE2" s="742"/>
      <c r="OF2" s="742"/>
      <c r="OG2" s="742"/>
      <c r="OH2" s="742"/>
      <c r="OI2" s="742"/>
      <c r="OJ2" s="742"/>
      <c r="OK2" s="742"/>
      <c r="OL2" s="742"/>
      <c r="OM2" s="742"/>
      <c r="ON2" s="742"/>
      <c r="OO2" s="742"/>
      <c r="OP2" s="742"/>
      <c r="OQ2" s="742"/>
      <c r="OR2" s="742"/>
      <c r="OS2" s="742"/>
      <c r="OT2" s="742"/>
      <c r="OU2" s="742"/>
      <c r="OV2" s="742"/>
      <c r="OW2" s="742"/>
      <c r="OX2" s="742"/>
      <c r="OY2" s="742"/>
      <c r="OZ2" s="742"/>
      <c r="PA2" s="742"/>
      <c r="PB2" s="742"/>
      <c r="PC2" s="742"/>
      <c r="PD2" s="742"/>
      <c r="PE2" s="742"/>
      <c r="PF2" s="742"/>
      <c r="PG2" s="742"/>
      <c r="PH2" s="742"/>
      <c r="PI2" s="742"/>
      <c r="PJ2" s="742"/>
      <c r="PK2" s="742"/>
      <c r="PL2" s="742"/>
      <c r="PM2" s="742"/>
      <c r="PN2" s="742"/>
      <c r="PO2" s="742"/>
      <c r="PP2" s="742"/>
      <c r="PQ2" s="742"/>
      <c r="PR2" s="742"/>
      <c r="PS2" s="742"/>
      <c r="PT2" s="742"/>
      <c r="PU2" s="742"/>
      <c r="PV2" s="742"/>
      <c r="PW2" s="742"/>
      <c r="PX2" s="742"/>
      <c r="PY2" s="742"/>
      <c r="PZ2" s="742"/>
      <c r="QA2" s="742"/>
      <c r="QB2" s="742"/>
      <c r="QC2" s="742"/>
      <c r="QD2" s="742"/>
      <c r="QE2" s="742"/>
      <c r="QF2" s="742"/>
      <c r="QG2" s="742"/>
      <c r="QH2" s="742"/>
      <c r="QI2" s="742"/>
      <c r="QJ2" s="742"/>
      <c r="QK2" s="742"/>
      <c r="QL2" s="742"/>
      <c r="QM2" s="742"/>
      <c r="QN2" s="742"/>
      <c r="QO2" s="742"/>
      <c r="QP2" s="742"/>
      <c r="QQ2" s="742"/>
      <c r="QR2" s="742"/>
      <c r="QS2" s="742"/>
      <c r="QT2" s="742"/>
      <c r="QU2" s="742"/>
      <c r="QV2" s="742"/>
      <c r="QW2" s="742"/>
      <c r="QX2" s="742"/>
      <c r="QY2" s="742"/>
      <c r="QZ2" s="742"/>
      <c r="RA2" s="742"/>
      <c r="RB2" s="742"/>
      <c r="RC2" s="742"/>
      <c r="RD2" s="742"/>
      <c r="RE2" s="742"/>
      <c r="RF2" s="742"/>
      <c r="RG2" s="742"/>
      <c r="RH2" s="742"/>
      <c r="RI2" s="742"/>
      <c r="RJ2" s="742"/>
      <c r="RK2" s="742"/>
      <c r="RL2" s="742"/>
      <c r="RM2" s="742"/>
      <c r="RN2" s="742"/>
      <c r="RO2" s="742"/>
      <c r="RP2" s="742"/>
      <c r="RQ2" s="742"/>
      <c r="RR2" s="742"/>
      <c r="RS2" s="742"/>
      <c r="RT2" s="742"/>
      <c r="RU2" s="742"/>
      <c r="RV2" s="742"/>
      <c r="RW2" s="742"/>
      <c r="RX2" s="742"/>
      <c r="RY2" s="742"/>
      <c r="RZ2" s="742"/>
      <c r="SA2" s="742"/>
      <c r="SB2" s="742"/>
      <c r="SC2" s="742"/>
      <c r="SD2" s="742"/>
      <c r="SE2" s="742"/>
      <c r="SF2" s="742"/>
      <c r="SG2" s="742"/>
      <c r="SH2" s="742"/>
      <c r="SI2" s="742"/>
      <c r="SJ2" s="742"/>
      <c r="SK2" s="742"/>
      <c r="SL2" s="742"/>
      <c r="SM2" s="742"/>
      <c r="SN2" s="742"/>
      <c r="SO2" s="742"/>
      <c r="SP2" s="742"/>
      <c r="SQ2" s="742"/>
      <c r="SR2" s="742"/>
      <c r="SS2" s="742"/>
      <c r="ST2" s="742"/>
      <c r="SU2" s="742"/>
      <c r="SV2" s="742"/>
      <c r="SW2" s="742"/>
      <c r="SX2" s="742"/>
      <c r="SY2" s="742"/>
      <c r="SZ2" s="742"/>
      <c r="TA2" s="742"/>
      <c r="TB2" s="742"/>
      <c r="TC2" s="742"/>
      <c r="TD2" s="742"/>
      <c r="TE2" s="742"/>
      <c r="TF2" s="742"/>
      <c r="TG2" s="742"/>
      <c r="TH2" s="742"/>
      <c r="TI2" s="742"/>
      <c r="TJ2" s="742"/>
      <c r="TK2" s="742"/>
      <c r="TL2" s="742"/>
      <c r="TM2" s="742"/>
      <c r="TN2" s="742"/>
      <c r="TO2" s="742"/>
      <c r="TP2" s="742"/>
      <c r="TQ2" s="742"/>
      <c r="TR2" s="742"/>
      <c r="TS2" s="742"/>
      <c r="TT2" s="742"/>
      <c r="TU2" s="742"/>
      <c r="TV2" s="742"/>
      <c r="TW2" s="742"/>
      <c r="TX2" s="742"/>
      <c r="TY2" s="742"/>
      <c r="TZ2" s="742"/>
      <c r="UA2" s="742"/>
      <c r="UB2" s="742"/>
      <c r="UC2" s="742"/>
      <c r="UD2" s="742"/>
      <c r="UE2" s="742"/>
      <c r="UF2" s="742"/>
      <c r="UG2" s="742"/>
      <c r="UH2" s="742"/>
      <c r="UI2" s="742"/>
      <c r="UJ2" s="742"/>
      <c r="UK2" s="742"/>
      <c r="UL2" s="742"/>
      <c r="UM2" s="742"/>
      <c r="UN2" s="742"/>
      <c r="UO2" s="742"/>
      <c r="UP2" s="742"/>
      <c r="UQ2" s="742"/>
      <c r="UR2" s="742"/>
      <c r="US2" s="742"/>
      <c r="UT2" s="742"/>
      <c r="UU2" s="742"/>
      <c r="UV2" s="742"/>
      <c r="UW2" s="742"/>
      <c r="UX2" s="742"/>
      <c r="UY2" s="742"/>
      <c r="UZ2" s="742"/>
      <c r="VA2" s="742"/>
      <c r="VB2" s="742"/>
      <c r="VC2" s="742"/>
      <c r="VD2" s="742"/>
      <c r="VE2" s="742"/>
      <c r="VF2" s="742"/>
      <c r="VG2" s="742"/>
      <c r="VH2" s="742"/>
      <c r="VI2" s="742"/>
      <c r="VJ2" s="742"/>
      <c r="VK2" s="742"/>
      <c r="VL2" s="742"/>
      <c r="VM2" s="742"/>
      <c r="VN2" s="742"/>
      <c r="VO2" s="742"/>
      <c r="VP2" s="742"/>
      <c r="VQ2" s="742"/>
      <c r="VR2" s="742"/>
      <c r="VS2" s="742"/>
      <c r="VT2" s="742"/>
      <c r="VU2" s="742"/>
      <c r="VV2" s="742"/>
      <c r="VW2" s="742"/>
      <c r="VX2" s="742"/>
      <c r="VY2" s="742"/>
      <c r="VZ2" s="742"/>
      <c r="WA2" s="742"/>
      <c r="WB2" s="742"/>
      <c r="WC2" s="742"/>
      <c r="WD2" s="742"/>
      <c r="WE2" s="742"/>
      <c r="WF2" s="742"/>
      <c r="WG2" s="742"/>
      <c r="WH2" s="742"/>
      <c r="WI2" s="742"/>
      <c r="WJ2" s="742"/>
      <c r="WK2" s="742"/>
      <c r="WL2" s="742"/>
      <c r="WM2" s="742"/>
      <c r="WN2" s="742"/>
      <c r="WO2" s="742"/>
      <c r="WP2" s="742"/>
      <c r="WQ2" s="742"/>
      <c r="WR2" s="742"/>
      <c r="WS2" s="742"/>
      <c r="WT2" s="742"/>
      <c r="WU2" s="742"/>
      <c r="WV2" s="742"/>
      <c r="WW2" s="742"/>
      <c r="WX2" s="742"/>
      <c r="WY2" s="742"/>
      <c r="WZ2" s="742"/>
      <c r="XA2" s="742"/>
      <c r="XB2" s="742"/>
      <c r="XC2" s="742"/>
      <c r="XD2" s="742"/>
      <c r="XE2" s="742"/>
      <c r="XF2" s="742"/>
      <c r="XG2" s="742"/>
      <c r="XH2" s="742"/>
      <c r="XI2" s="742"/>
      <c r="XJ2" s="742"/>
      <c r="XK2" s="742"/>
      <c r="XL2" s="742"/>
      <c r="XM2" s="742"/>
      <c r="XN2" s="742"/>
      <c r="XO2" s="742"/>
      <c r="XP2" s="742"/>
      <c r="XQ2" s="742"/>
      <c r="XR2" s="742"/>
      <c r="XS2" s="742"/>
      <c r="XT2" s="742"/>
      <c r="XU2" s="742"/>
      <c r="XV2" s="742"/>
      <c r="XW2" s="742"/>
      <c r="XX2" s="742"/>
      <c r="XY2" s="742"/>
      <c r="XZ2" s="742"/>
      <c r="YA2" s="742"/>
      <c r="YB2" s="742"/>
      <c r="YC2" s="742"/>
      <c r="YD2" s="742"/>
      <c r="YE2" s="742"/>
      <c r="YF2" s="742"/>
      <c r="YG2" s="742"/>
      <c r="YH2" s="742"/>
      <c r="YI2" s="742"/>
      <c r="YJ2" s="742"/>
      <c r="YK2" s="742"/>
      <c r="YL2" s="742"/>
      <c r="YM2" s="742"/>
      <c r="YN2" s="742"/>
      <c r="YO2" s="742"/>
      <c r="YP2" s="742"/>
      <c r="YQ2" s="742"/>
      <c r="YR2" s="742"/>
      <c r="YS2" s="742"/>
      <c r="YT2" s="742"/>
      <c r="YU2" s="742"/>
      <c r="YV2" s="742"/>
      <c r="YW2" s="742"/>
      <c r="YX2" s="742"/>
      <c r="YY2" s="742"/>
      <c r="YZ2" s="742"/>
      <c r="ZA2" s="742"/>
      <c r="ZB2" s="742"/>
      <c r="ZC2" s="742"/>
      <c r="ZD2" s="742"/>
      <c r="ZE2" s="742"/>
      <c r="ZF2" s="742"/>
      <c r="ZG2" s="742"/>
      <c r="ZH2" s="742"/>
      <c r="ZI2" s="742"/>
      <c r="ZJ2" s="742"/>
      <c r="ZK2" s="742"/>
      <c r="ZL2" s="742"/>
      <c r="ZM2" s="742"/>
      <c r="ZN2" s="742"/>
      <c r="ZO2" s="742"/>
      <c r="ZP2" s="742"/>
      <c r="ZQ2" s="742"/>
      <c r="ZR2" s="742"/>
      <c r="ZS2" s="742"/>
      <c r="ZT2" s="742"/>
      <c r="ZU2" s="742"/>
      <c r="ZV2" s="742"/>
      <c r="ZW2" s="742"/>
      <c r="ZX2" s="742"/>
      <c r="ZY2" s="742"/>
      <c r="ZZ2" s="742"/>
      <c r="AAA2" s="742"/>
      <c r="AAB2" s="742"/>
      <c r="AAC2" s="742"/>
      <c r="AAD2" s="742"/>
      <c r="AAE2" s="742"/>
      <c r="AAF2" s="742"/>
      <c r="AAG2" s="742"/>
      <c r="AAH2" s="742"/>
      <c r="AAI2" s="742"/>
      <c r="AAJ2" s="742"/>
      <c r="AAK2" s="742"/>
      <c r="AAL2" s="742"/>
      <c r="AAM2" s="742"/>
      <c r="AAN2" s="742"/>
      <c r="AAO2" s="742"/>
      <c r="AAP2" s="742"/>
      <c r="AAQ2" s="742"/>
      <c r="AAR2" s="742"/>
      <c r="AAS2" s="742"/>
      <c r="AAT2" s="742"/>
      <c r="AAU2" s="742"/>
      <c r="AAV2" s="742"/>
      <c r="AAW2" s="742"/>
      <c r="AAX2" s="742"/>
      <c r="AAY2" s="742"/>
      <c r="AAZ2" s="742"/>
      <c r="ABA2" s="742"/>
      <c r="ABB2" s="742"/>
      <c r="ABC2" s="742"/>
      <c r="ABD2" s="742"/>
      <c r="ABE2" s="742"/>
      <c r="ABF2" s="742"/>
      <c r="ABG2" s="742"/>
      <c r="ABH2" s="742"/>
      <c r="ABI2" s="742"/>
      <c r="ABJ2" s="742"/>
      <c r="ABK2" s="742"/>
      <c r="ABL2" s="742"/>
      <c r="ABM2" s="742"/>
      <c r="ABN2" s="742"/>
      <c r="ABO2" s="742"/>
      <c r="ABP2" s="742"/>
      <c r="ABQ2" s="742"/>
      <c r="ABR2" s="742"/>
      <c r="ABS2" s="742"/>
      <c r="ABT2" s="742"/>
      <c r="ABU2" s="742"/>
      <c r="ABV2" s="742"/>
      <c r="ABW2" s="742"/>
      <c r="ABX2" s="742"/>
      <c r="ABY2" s="742"/>
      <c r="ABZ2" s="742"/>
      <c r="ACA2" s="742"/>
      <c r="ACB2" s="742"/>
      <c r="ACC2" s="742"/>
      <c r="ACD2" s="742"/>
      <c r="ACE2" s="742"/>
      <c r="ACF2" s="742"/>
      <c r="ACG2" s="742"/>
      <c r="ACH2" s="742"/>
      <c r="ACI2" s="742"/>
      <c r="ACJ2" s="742"/>
      <c r="ACK2" s="742"/>
      <c r="ACL2" s="742"/>
      <c r="ACM2" s="742"/>
      <c r="ACN2" s="742"/>
      <c r="ACO2" s="742"/>
      <c r="ACP2" s="742"/>
      <c r="ACQ2" s="742"/>
      <c r="ACR2" s="742"/>
      <c r="ACS2" s="742"/>
      <c r="ACT2" s="742"/>
      <c r="ACU2" s="742"/>
      <c r="ACV2" s="742"/>
      <c r="ACW2" s="742"/>
      <c r="ACX2" s="742"/>
      <c r="ACY2" s="742"/>
      <c r="ACZ2" s="742"/>
      <c r="ADA2" s="742"/>
      <c r="ADB2" s="742"/>
      <c r="ADC2" s="742"/>
      <c r="ADD2" s="742"/>
      <c r="ADE2" s="742"/>
      <c r="ADF2" s="742"/>
      <c r="ADG2" s="742"/>
      <c r="ADH2" s="742"/>
      <c r="ADI2" s="742"/>
      <c r="ADJ2" s="742"/>
      <c r="ADK2" s="742"/>
      <c r="ADL2" s="742"/>
      <c r="ADM2" s="742"/>
      <c r="ADN2" s="742"/>
      <c r="ADO2" s="742"/>
      <c r="ADP2" s="742"/>
      <c r="ADQ2" s="742"/>
      <c r="ADR2" s="742"/>
      <c r="ADS2" s="742"/>
      <c r="ADT2" s="742"/>
      <c r="ADU2" s="742"/>
      <c r="ADV2" s="742"/>
      <c r="ADW2" s="742"/>
      <c r="ADX2" s="742"/>
      <c r="ADY2" s="742"/>
      <c r="ADZ2" s="742"/>
      <c r="AEA2" s="742"/>
      <c r="AEB2" s="742"/>
      <c r="AEC2" s="742"/>
      <c r="AED2" s="742"/>
      <c r="AEE2" s="742"/>
      <c r="AEF2" s="742"/>
      <c r="AEG2" s="742"/>
      <c r="AEH2" s="742"/>
      <c r="AEI2" s="742"/>
      <c r="AEJ2" s="742"/>
      <c r="AEK2" s="742"/>
      <c r="AEL2" s="742"/>
      <c r="AEM2" s="742"/>
      <c r="AEN2" s="742"/>
      <c r="AEO2" s="742"/>
      <c r="AEP2" s="742"/>
      <c r="AEQ2" s="742"/>
      <c r="AER2" s="742"/>
      <c r="AES2" s="742"/>
      <c r="AET2" s="742"/>
      <c r="AEU2" s="742"/>
      <c r="AEV2" s="742"/>
      <c r="AEW2" s="742"/>
      <c r="AEX2" s="742"/>
      <c r="AEY2" s="742"/>
      <c r="AEZ2" s="742"/>
      <c r="AFA2" s="742"/>
      <c r="AFB2" s="742"/>
      <c r="AFC2" s="742"/>
      <c r="AFD2" s="742"/>
      <c r="AFE2" s="742"/>
      <c r="AFF2" s="742"/>
      <c r="AFG2" s="742"/>
      <c r="AFH2" s="742"/>
      <c r="AFI2" s="742"/>
      <c r="AFJ2" s="742"/>
      <c r="AFK2" s="742"/>
      <c r="AFL2" s="742"/>
      <c r="AFM2" s="742"/>
      <c r="AFN2" s="742"/>
      <c r="AFO2" s="742"/>
      <c r="AFP2" s="742"/>
      <c r="AFQ2" s="742"/>
      <c r="AFR2" s="742"/>
      <c r="AFS2" s="742"/>
      <c r="AFT2" s="742"/>
      <c r="AFU2" s="742"/>
      <c r="AFV2" s="742"/>
      <c r="AFW2" s="742"/>
      <c r="AFX2" s="742"/>
      <c r="AFY2" s="742"/>
      <c r="AFZ2" s="742"/>
      <c r="AGA2" s="742"/>
      <c r="AGB2" s="742"/>
      <c r="AGC2" s="742"/>
      <c r="AGD2" s="742"/>
      <c r="AGE2" s="742"/>
      <c r="AGF2" s="742"/>
      <c r="AGG2" s="742"/>
      <c r="AGH2" s="742"/>
      <c r="AGI2" s="742"/>
      <c r="AGJ2" s="742"/>
      <c r="AGK2" s="742"/>
      <c r="AGL2" s="742"/>
      <c r="AGM2" s="742"/>
      <c r="AGN2" s="742"/>
      <c r="AGO2" s="742"/>
      <c r="AGP2" s="742"/>
      <c r="AGQ2" s="742"/>
      <c r="AGR2" s="742"/>
      <c r="AGS2" s="742"/>
      <c r="AGT2" s="742"/>
      <c r="AGU2" s="742"/>
      <c r="AGV2" s="742"/>
      <c r="AGW2" s="742"/>
      <c r="AGX2" s="742"/>
      <c r="AGY2" s="742"/>
      <c r="AGZ2" s="742"/>
      <c r="AHA2" s="742"/>
      <c r="AHB2" s="742"/>
      <c r="AHC2" s="742"/>
      <c r="AHD2" s="742"/>
      <c r="AHE2" s="742"/>
      <c r="AHF2" s="742"/>
      <c r="AHG2" s="742"/>
      <c r="AHH2" s="742"/>
      <c r="AHI2" s="742"/>
      <c r="AHJ2" s="742"/>
      <c r="AHK2" s="742"/>
      <c r="AHL2" s="742"/>
      <c r="AHM2" s="742"/>
      <c r="AHN2" s="742"/>
      <c r="AHO2" s="742"/>
      <c r="AHP2" s="742"/>
      <c r="AHQ2" s="742"/>
      <c r="AHR2" s="742"/>
      <c r="AHS2" s="742"/>
      <c r="AHT2" s="742"/>
      <c r="AHU2" s="742"/>
      <c r="AHV2" s="742"/>
      <c r="AHW2" s="742"/>
      <c r="AHX2" s="742"/>
      <c r="AHY2" s="742"/>
      <c r="AHZ2" s="742"/>
      <c r="AIA2" s="742"/>
      <c r="AIB2" s="742"/>
      <c r="AIC2" s="742"/>
      <c r="AID2" s="742"/>
      <c r="AIE2" s="742"/>
      <c r="AIF2" s="742"/>
      <c r="AIG2" s="742"/>
      <c r="AIH2" s="742"/>
      <c r="AII2" s="742"/>
      <c r="AIJ2" s="742"/>
      <c r="AIK2" s="742"/>
      <c r="AIL2" s="742"/>
      <c r="AIM2" s="742"/>
      <c r="AIN2" s="742"/>
      <c r="AIO2" s="742"/>
      <c r="AIP2" s="742"/>
      <c r="AIQ2" s="742"/>
      <c r="AIR2" s="742"/>
      <c r="AIS2" s="742"/>
      <c r="AIT2" s="742"/>
      <c r="AIU2" s="742"/>
      <c r="AIV2" s="742"/>
      <c r="AIW2" s="742"/>
      <c r="AIX2" s="742"/>
      <c r="AIY2" s="742"/>
      <c r="AIZ2" s="742"/>
      <c r="AJA2" s="742"/>
      <c r="AJB2" s="742"/>
      <c r="AJC2" s="742"/>
      <c r="AJD2" s="742"/>
      <c r="AJE2" s="742"/>
      <c r="AJF2" s="742"/>
      <c r="AJG2" s="742"/>
      <c r="AJH2" s="742"/>
      <c r="AJI2" s="742"/>
      <c r="AJJ2" s="742"/>
      <c r="AJK2" s="742"/>
      <c r="AJL2" s="742"/>
      <c r="AJM2" s="742"/>
      <c r="AJN2" s="742"/>
      <c r="AJO2" s="742"/>
      <c r="AJP2" s="742"/>
      <c r="AJQ2" s="742"/>
      <c r="AJR2" s="742"/>
      <c r="AJS2" s="742"/>
      <c r="AJT2" s="742"/>
      <c r="AJU2" s="742"/>
      <c r="AJV2" s="742"/>
      <c r="AJW2" s="742"/>
      <c r="AJX2" s="742"/>
      <c r="AJY2" s="742"/>
      <c r="AJZ2" s="742"/>
      <c r="AKA2" s="742"/>
      <c r="AKB2" s="742"/>
      <c r="AKC2" s="742"/>
      <c r="AKD2" s="742"/>
      <c r="AKE2" s="742"/>
      <c r="AKF2" s="742"/>
      <c r="AKG2" s="742"/>
      <c r="AKH2" s="742"/>
      <c r="AKI2" s="742"/>
      <c r="AKJ2" s="742"/>
      <c r="AKK2" s="742"/>
      <c r="AKL2" s="742"/>
      <c r="AKM2" s="742"/>
      <c r="AKN2" s="742"/>
      <c r="AKO2" s="742"/>
      <c r="AKP2" s="742"/>
      <c r="AKQ2" s="742"/>
      <c r="AKR2" s="742"/>
      <c r="AKS2" s="742"/>
      <c r="AKT2" s="742"/>
      <c r="AKU2" s="742"/>
      <c r="AKV2" s="742"/>
      <c r="AKW2" s="742"/>
      <c r="AKX2" s="742"/>
      <c r="AKY2" s="742"/>
      <c r="AKZ2" s="742"/>
      <c r="ALA2" s="742"/>
      <c r="ALB2" s="742"/>
      <c r="ALC2" s="742"/>
      <c r="ALD2" s="742"/>
      <c r="ALE2" s="742"/>
      <c r="ALF2" s="742"/>
      <c r="ALG2" s="742"/>
      <c r="ALH2" s="742"/>
      <c r="ALI2" s="742"/>
      <c r="ALJ2" s="742"/>
      <c r="ALK2" s="742"/>
      <c r="ALL2" s="742"/>
      <c r="ALM2" s="742"/>
      <c r="ALN2" s="742"/>
      <c r="ALO2" s="742"/>
      <c r="ALP2" s="742"/>
      <c r="ALQ2" s="742"/>
      <c r="ALR2" s="742"/>
      <c r="ALS2" s="742"/>
      <c r="ALT2" s="742"/>
      <c r="ALU2" s="742"/>
      <c r="ALV2" s="742"/>
      <c r="ALW2" s="742"/>
      <c r="ALX2" s="742"/>
      <c r="ALY2" s="742"/>
      <c r="ALZ2" s="742"/>
      <c r="AMA2" s="742"/>
      <c r="AMB2" s="742"/>
      <c r="AMC2" s="742"/>
      <c r="AMD2" s="742"/>
      <c r="AME2" s="742"/>
      <c r="AMF2" s="742"/>
      <c r="AMG2" s="742"/>
      <c r="AMH2" s="742"/>
      <c r="AMI2" s="742"/>
      <c r="AMJ2" s="742"/>
      <c r="AMK2" s="742"/>
      <c r="AML2" s="742"/>
      <c r="AMM2" s="742"/>
      <c r="AMN2" s="742"/>
      <c r="AMO2" s="742"/>
      <c r="AMP2" s="742"/>
      <c r="AMQ2" s="742"/>
      <c r="AMR2" s="742"/>
      <c r="AMS2" s="742"/>
      <c r="AMT2" s="742"/>
      <c r="AMU2" s="742"/>
      <c r="AMV2" s="742"/>
      <c r="AMW2" s="742"/>
      <c r="AMX2" s="742"/>
      <c r="AMY2" s="742"/>
      <c r="AMZ2" s="742"/>
      <c r="ANA2" s="742"/>
      <c r="ANB2" s="742"/>
      <c r="ANC2" s="742"/>
      <c r="AND2" s="742"/>
      <c r="ANE2" s="742"/>
      <c r="ANF2" s="742"/>
      <c r="ANG2" s="742"/>
      <c r="ANH2" s="742"/>
      <c r="ANI2" s="742"/>
      <c r="ANJ2" s="742"/>
      <c r="ANK2" s="742"/>
      <c r="ANL2" s="742"/>
      <c r="ANM2" s="742"/>
      <c r="ANN2" s="742"/>
      <c r="ANO2" s="742"/>
      <c r="ANP2" s="742"/>
      <c r="ANQ2" s="742"/>
      <c r="ANR2" s="742"/>
      <c r="ANS2" s="742"/>
      <c r="ANT2" s="742"/>
      <c r="ANU2" s="742"/>
      <c r="ANV2" s="742"/>
      <c r="ANW2" s="742"/>
      <c r="ANX2" s="742"/>
      <c r="ANY2" s="742"/>
      <c r="ANZ2" s="742"/>
      <c r="AOA2" s="742"/>
      <c r="AOB2" s="742"/>
      <c r="AOC2" s="742"/>
      <c r="AOD2" s="742"/>
      <c r="AOE2" s="742"/>
      <c r="AOF2" s="742"/>
      <c r="AOG2" s="742"/>
      <c r="AOH2" s="742"/>
      <c r="AOI2" s="742"/>
      <c r="AOJ2" s="742"/>
      <c r="AOK2" s="742"/>
      <c r="AOL2" s="742"/>
      <c r="AOM2" s="742"/>
      <c r="AON2" s="742"/>
      <c r="AOO2" s="742"/>
      <c r="AOP2" s="742"/>
      <c r="AOQ2" s="742"/>
      <c r="AOR2" s="742"/>
      <c r="AOS2" s="742"/>
      <c r="AOT2" s="742"/>
      <c r="AOU2" s="742"/>
      <c r="AOV2" s="742"/>
      <c r="AOW2" s="742"/>
      <c r="AOX2" s="742"/>
      <c r="AOY2" s="742"/>
      <c r="AOZ2" s="742"/>
      <c r="APA2" s="742"/>
      <c r="APB2" s="742"/>
      <c r="APC2" s="742"/>
      <c r="APD2" s="742"/>
      <c r="APE2" s="742"/>
      <c r="APF2" s="742"/>
      <c r="APG2" s="742"/>
      <c r="APH2" s="742"/>
      <c r="API2" s="742"/>
      <c r="APJ2" s="742"/>
      <c r="APK2" s="742"/>
      <c r="APL2" s="742"/>
      <c r="APM2" s="742"/>
      <c r="APN2" s="742"/>
      <c r="APO2" s="742"/>
      <c r="APP2" s="742"/>
      <c r="APQ2" s="742"/>
      <c r="APR2" s="742"/>
      <c r="APS2" s="742"/>
      <c r="APT2" s="742"/>
      <c r="APU2" s="742"/>
      <c r="APV2" s="742"/>
      <c r="APW2" s="742"/>
      <c r="APX2" s="742"/>
      <c r="APY2" s="742"/>
      <c r="APZ2" s="742"/>
      <c r="AQA2" s="742"/>
      <c r="AQB2" s="742"/>
      <c r="AQC2" s="742"/>
      <c r="AQD2" s="742"/>
      <c r="AQE2" s="742"/>
      <c r="AQF2" s="742"/>
      <c r="AQG2" s="742"/>
      <c r="AQH2" s="742"/>
      <c r="AQI2" s="742"/>
      <c r="AQJ2" s="742"/>
      <c r="AQK2" s="742"/>
      <c r="AQL2" s="742"/>
      <c r="AQM2" s="742"/>
      <c r="AQN2" s="742"/>
      <c r="AQO2" s="742"/>
      <c r="AQP2" s="742"/>
      <c r="AQQ2" s="742"/>
      <c r="AQR2" s="742"/>
      <c r="AQS2" s="742"/>
      <c r="AQT2" s="742"/>
      <c r="AQU2" s="742"/>
      <c r="AQV2" s="742"/>
      <c r="AQW2" s="742"/>
      <c r="AQX2" s="742"/>
      <c r="AQY2" s="742"/>
      <c r="AQZ2" s="742"/>
      <c r="ARA2" s="742"/>
      <c r="ARB2" s="742"/>
      <c r="ARC2" s="742"/>
      <c r="ARD2" s="742"/>
      <c r="ARE2" s="742"/>
      <c r="ARF2" s="742"/>
      <c r="ARG2" s="742"/>
      <c r="ARH2" s="742"/>
      <c r="ARI2" s="742"/>
      <c r="ARJ2" s="742"/>
      <c r="ARK2" s="742"/>
      <c r="ARL2" s="742"/>
      <c r="ARM2" s="742"/>
      <c r="ARN2" s="742"/>
      <c r="ARO2" s="742"/>
      <c r="ARP2" s="742"/>
      <c r="ARQ2" s="742"/>
      <c r="ARR2" s="742"/>
      <c r="ARS2" s="742"/>
      <c r="ART2" s="742"/>
      <c r="ARU2" s="742"/>
      <c r="ARV2" s="742"/>
      <c r="ARW2" s="742"/>
      <c r="ARX2" s="742"/>
      <c r="ARY2" s="742"/>
      <c r="ARZ2" s="742"/>
      <c r="ASA2" s="742"/>
      <c r="ASB2" s="742"/>
      <c r="ASC2" s="742"/>
      <c r="ASD2" s="742"/>
      <c r="ASE2" s="742"/>
      <c r="ASF2" s="742"/>
      <c r="ASG2" s="742"/>
      <c r="ASH2" s="742"/>
      <c r="ASI2" s="742"/>
      <c r="ASJ2" s="742"/>
      <c r="ASK2" s="742"/>
      <c r="ASL2" s="742"/>
      <c r="ASM2" s="742"/>
      <c r="ASN2" s="742"/>
      <c r="ASO2" s="742"/>
      <c r="ASP2" s="742"/>
      <c r="ASQ2" s="742"/>
      <c r="ASR2" s="742"/>
      <c r="ASS2" s="742"/>
      <c r="AST2" s="742"/>
      <c r="ASU2" s="742"/>
      <c r="ASV2" s="742"/>
      <c r="ASW2" s="742"/>
      <c r="ASX2" s="742"/>
      <c r="ASY2" s="742"/>
      <c r="ASZ2" s="742"/>
      <c r="ATA2" s="742"/>
      <c r="ATB2" s="742"/>
      <c r="ATC2" s="742"/>
      <c r="ATD2" s="742"/>
      <c r="ATE2" s="742"/>
      <c r="ATF2" s="742"/>
      <c r="ATG2" s="742"/>
      <c r="ATH2" s="742"/>
      <c r="ATI2" s="742"/>
      <c r="ATJ2" s="742"/>
      <c r="ATK2" s="742"/>
      <c r="ATL2" s="742"/>
      <c r="ATM2" s="742"/>
      <c r="ATN2" s="742"/>
      <c r="ATO2" s="742"/>
      <c r="ATP2" s="742"/>
      <c r="ATQ2" s="742"/>
      <c r="ATR2" s="742"/>
      <c r="ATS2" s="742"/>
      <c r="ATT2" s="742"/>
      <c r="ATU2" s="742"/>
      <c r="ATV2" s="742"/>
      <c r="ATW2" s="742"/>
      <c r="ATX2" s="742"/>
      <c r="ATY2" s="742"/>
      <c r="ATZ2" s="742"/>
      <c r="AUA2" s="742"/>
      <c r="AUB2" s="742"/>
      <c r="AUC2" s="742"/>
      <c r="AUD2" s="742"/>
      <c r="AUE2" s="742"/>
      <c r="AUF2" s="742"/>
      <c r="AUG2" s="742"/>
      <c r="AUH2" s="742"/>
      <c r="AUI2" s="742"/>
      <c r="AUJ2" s="742"/>
      <c r="AUK2" s="742"/>
      <c r="AUL2" s="742"/>
      <c r="AUM2" s="742"/>
      <c r="AUN2" s="742"/>
      <c r="AUO2" s="742"/>
      <c r="AUP2" s="742"/>
      <c r="AUQ2" s="742"/>
      <c r="AUR2" s="742"/>
      <c r="AUS2" s="742"/>
      <c r="AUT2" s="742"/>
      <c r="AUU2" s="742"/>
      <c r="AUV2" s="742"/>
      <c r="AUW2" s="742"/>
      <c r="AUX2" s="742"/>
      <c r="AUY2" s="742"/>
      <c r="AUZ2" s="742"/>
      <c r="AVA2" s="742"/>
      <c r="AVB2" s="742"/>
      <c r="AVC2" s="742"/>
      <c r="AVD2" s="742"/>
      <c r="AVE2" s="742"/>
      <c r="AVF2" s="742"/>
      <c r="AVG2" s="742"/>
      <c r="AVH2" s="742"/>
      <c r="AVI2" s="742"/>
      <c r="AVJ2" s="742"/>
      <c r="AVK2" s="742"/>
      <c r="AVL2" s="742"/>
      <c r="AVM2" s="742"/>
      <c r="AVN2" s="742"/>
      <c r="AVO2" s="742"/>
      <c r="AVP2" s="742"/>
      <c r="AVQ2" s="742"/>
      <c r="AVR2" s="742"/>
      <c r="AVS2" s="742"/>
      <c r="AVT2" s="742"/>
      <c r="AVU2" s="742"/>
      <c r="AVV2" s="742"/>
      <c r="AVW2" s="742"/>
      <c r="AVX2" s="742"/>
      <c r="AVY2" s="742"/>
      <c r="AVZ2" s="742"/>
      <c r="AWA2" s="742"/>
      <c r="AWB2" s="742"/>
      <c r="AWC2" s="742"/>
      <c r="AWD2" s="742"/>
      <c r="AWE2" s="742"/>
      <c r="AWF2" s="742"/>
      <c r="AWG2" s="742"/>
      <c r="AWH2" s="742"/>
      <c r="AWI2" s="742"/>
      <c r="AWJ2" s="742"/>
      <c r="AWK2" s="742"/>
      <c r="AWL2" s="742"/>
      <c r="AWM2" s="742"/>
      <c r="AWN2" s="742"/>
      <c r="AWO2" s="742"/>
      <c r="AWP2" s="742"/>
      <c r="AWQ2" s="742"/>
      <c r="AWR2" s="742"/>
      <c r="AWS2" s="742"/>
      <c r="AWT2" s="742"/>
      <c r="AWU2" s="742"/>
      <c r="AWV2" s="742"/>
      <c r="AWW2" s="742"/>
      <c r="AWX2" s="742"/>
      <c r="AWY2" s="742"/>
      <c r="AWZ2" s="742"/>
      <c r="AXA2" s="742"/>
      <c r="AXB2" s="742"/>
      <c r="AXC2" s="742"/>
      <c r="AXD2" s="742"/>
      <c r="AXE2" s="742"/>
      <c r="AXF2" s="742"/>
      <c r="AXG2" s="742"/>
      <c r="AXH2" s="742"/>
      <c r="AXI2" s="742"/>
      <c r="AXJ2" s="742"/>
      <c r="AXK2" s="742"/>
      <c r="AXL2" s="742"/>
      <c r="AXM2" s="742"/>
      <c r="AXN2" s="742"/>
      <c r="AXO2" s="742"/>
      <c r="AXP2" s="742"/>
      <c r="AXQ2" s="742"/>
      <c r="AXR2" s="742"/>
      <c r="AXS2" s="742"/>
      <c r="AXT2" s="742"/>
      <c r="AXU2" s="742"/>
      <c r="AXV2" s="742"/>
      <c r="AXW2" s="742"/>
      <c r="AXX2" s="742"/>
      <c r="AXY2" s="742"/>
      <c r="AXZ2" s="742"/>
      <c r="AYA2" s="742"/>
      <c r="AYB2" s="742"/>
      <c r="AYC2" s="742"/>
      <c r="AYD2" s="742"/>
      <c r="AYE2" s="742"/>
      <c r="AYF2" s="742"/>
      <c r="AYG2" s="742"/>
      <c r="AYH2" s="742"/>
      <c r="AYI2" s="742"/>
      <c r="AYJ2" s="742"/>
      <c r="AYK2" s="742"/>
      <c r="AYL2" s="742"/>
      <c r="AYM2" s="742"/>
      <c r="AYN2" s="742"/>
      <c r="AYO2" s="742"/>
      <c r="AYP2" s="742"/>
      <c r="AYQ2" s="742"/>
      <c r="AYR2" s="742"/>
      <c r="AYS2" s="742"/>
      <c r="AYT2" s="742"/>
      <c r="AYU2" s="742"/>
      <c r="AYV2" s="742"/>
      <c r="AYW2" s="742"/>
      <c r="AYX2" s="742"/>
      <c r="AYY2" s="742"/>
      <c r="AYZ2" s="742"/>
      <c r="AZA2" s="742"/>
      <c r="AZB2" s="742"/>
      <c r="AZC2" s="742"/>
      <c r="AZD2" s="742"/>
      <c r="AZE2" s="742"/>
      <c r="AZF2" s="742"/>
      <c r="AZG2" s="742"/>
      <c r="AZH2" s="742"/>
      <c r="AZI2" s="742"/>
      <c r="AZJ2" s="742"/>
      <c r="AZK2" s="742"/>
      <c r="AZL2" s="742"/>
      <c r="AZM2" s="742"/>
      <c r="AZN2" s="742"/>
      <c r="AZO2" s="742"/>
      <c r="AZP2" s="742"/>
      <c r="AZQ2" s="742"/>
      <c r="AZR2" s="742"/>
      <c r="AZS2" s="742"/>
      <c r="AZT2" s="742"/>
      <c r="AZU2" s="742"/>
      <c r="AZV2" s="742"/>
      <c r="AZW2" s="742"/>
      <c r="AZX2" s="742"/>
      <c r="AZY2" s="742"/>
      <c r="AZZ2" s="742"/>
      <c r="BAA2" s="742"/>
      <c r="BAB2" s="742"/>
      <c r="BAC2" s="742"/>
      <c r="BAD2" s="742"/>
      <c r="BAE2" s="742"/>
      <c r="BAF2" s="742"/>
      <c r="BAG2" s="742"/>
      <c r="BAH2" s="742"/>
      <c r="BAI2" s="742"/>
      <c r="BAJ2" s="742"/>
      <c r="BAK2" s="742"/>
      <c r="BAL2" s="742"/>
      <c r="BAM2" s="742"/>
      <c r="BAN2" s="742"/>
      <c r="BAO2" s="742"/>
      <c r="BAP2" s="742"/>
      <c r="BAQ2" s="742"/>
      <c r="BAR2" s="742"/>
      <c r="BAS2" s="742"/>
      <c r="BAT2" s="742"/>
      <c r="BAU2" s="742"/>
      <c r="BAV2" s="742"/>
      <c r="BAW2" s="742"/>
      <c r="BAX2" s="742"/>
      <c r="BAY2" s="742"/>
      <c r="BAZ2" s="742"/>
      <c r="BBA2" s="742"/>
      <c r="BBB2" s="742"/>
      <c r="BBC2" s="742"/>
      <c r="BBD2" s="742"/>
      <c r="BBE2" s="742"/>
      <c r="BBF2" s="742"/>
      <c r="BBG2" s="742"/>
      <c r="BBH2" s="742"/>
      <c r="BBI2" s="742"/>
      <c r="BBJ2" s="742"/>
      <c r="BBK2" s="742"/>
      <c r="BBL2" s="742"/>
      <c r="BBM2" s="742"/>
      <c r="BBN2" s="742"/>
      <c r="BBO2" s="742"/>
      <c r="BBP2" s="742"/>
      <c r="BBQ2" s="742"/>
      <c r="BBR2" s="742"/>
      <c r="BBS2" s="742"/>
      <c r="BBT2" s="742"/>
      <c r="BBU2" s="742"/>
      <c r="BBV2" s="742"/>
      <c r="BBW2" s="742"/>
      <c r="BBX2" s="742"/>
      <c r="BBY2" s="742"/>
      <c r="BBZ2" s="742"/>
      <c r="BCA2" s="742"/>
      <c r="BCB2" s="742"/>
      <c r="BCC2" s="742"/>
      <c r="BCD2" s="742"/>
      <c r="BCE2" s="742"/>
      <c r="BCF2" s="742"/>
      <c r="BCG2" s="742"/>
      <c r="BCH2" s="742"/>
      <c r="BCI2" s="742"/>
      <c r="BCJ2" s="742"/>
      <c r="BCK2" s="742"/>
      <c r="BCL2" s="742"/>
      <c r="BCM2" s="742"/>
      <c r="BCN2" s="742"/>
      <c r="BCO2" s="742"/>
      <c r="BCP2" s="742"/>
      <c r="BCQ2" s="742"/>
      <c r="BCR2" s="742"/>
      <c r="BCS2" s="742"/>
      <c r="BCT2" s="742"/>
      <c r="BCU2" s="742"/>
      <c r="BCV2" s="742"/>
      <c r="BCW2" s="742"/>
      <c r="BCX2" s="742"/>
      <c r="BCY2" s="742"/>
      <c r="BCZ2" s="742"/>
      <c r="BDA2" s="742"/>
      <c r="BDB2" s="742"/>
      <c r="BDC2" s="742"/>
      <c r="BDD2" s="742"/>
      <c r="BDE2" s="742"/>
      <c r="BDF2" s="742"/>
      <c r="BDG2" s="742"/>
      <c r="BDH2" s="742"/>
      <c r="BDI2" s="742"/>
      <c r="BDJ2" s="742"/>
      <c r="BDK2" s="742"/>
      <c r="BDL2" s="742"/>
      <c r="BDM2" s="742"/>
      <c r="BDN2" s="742"/>
      <c r="BDO2" s="742"/>
      <c r="BDP2" s="742"/>
      <c r="BDQ2" s="742"/>
      <c r="BDR2" s="742"/>
      <c r="BDS2" s="742"/>
      <c r="BDT2" s="742"/>
      <c r="BDU2" s="742"/>
      <c r="BDV2" s="742"/>
      <c r="BDW2" s="742"/>
      <c r="BDX2" s="742"/>
      <c r="BDY2" s="742"/>
      <c r="BDZ2" s="742"/>
      <c r="BEA2" s="742"/>
      <c r="BEB2" s="742"/>
      <c r="BEC2" s="742"/>
      <c r="BED2" s="742"/>
      <c r="BEE2" s="742"/>
      <c r="BEF2" s="742"/>
      <c r="BEG2" s="742"/>
      <c r="BEH2" s="742"/>
      <c r="BEI2" s="742"/>
      <c r="BEJ2" s="742"/>
      <c r="BEK2" s="742"/>
      <c r="BEL2" s="742"/>
      <c r="BEM2" s="742"/>
      <c r="BEN2" s="742"/>
      <c r="BEO2" s="742"/>
      <c r="BEP2" s="742"/>
      <c r="BEQ2" s="742"/>
      <c r="BER2" s="742"/>
      <c r="BES2" s="742"/>
      <c r="BET2" s="742"/>
      <c r="BEU2" s="742"/>
      <c r="BEV2" s="742"/>
      <c r="BEW2" s="742"/>
      <c r="BEX2" s="742"/>
      <c r="BEY2" s="742"/>
      <c r="BEZ2" s="742"/>
      <c r="BFA2" s="742"/>
      <c r="BFB2" s="742"/>
      <c r="BFC2" s="742"/>
      <c r="BFD2" s="742"/>
      <c r="BFE2" s="742"/>
      <c r="BFF2" s="742"/>
      <c r="BFG2" s="742"/>
      <c r="BFH2" s="742"/>
      <c r="BFI2" s="742"/>
      <c r="BFJ2" s="742"/>
      <c r="BFK2" s="742"/>
      <c r="BFL2" s="742"/>
      <c r="BFM2" s="742"/>
      <c r="BFN2" s="742"/>
      <c r="BFO2" s="742"/>
      <c r="BFP2" s="742"/>
      <c r="BFQ2" s="742"/>
      <c r="BFR2" s="742"/>
      <c r="BFS2" s="742"/>
      <c r="BFT2" s="742"/>
      <c r="BFU2" s="742"/>
      <c r="BFV2" s="742"/>
      <c r="BFW2" s="742"/>
      <c r="BFX2" s="742"/>
      <c r="BFY2" s="742"/>
      <c r="BFZ2" s="742"/>
      <c r="BGA2" s="742"/>
      <c r="BGB2" s="742"/>
      <c r="BGC2" s="742"/>
      <c r="BGD2" s="742"/>
      <c r="BGE2" s="742"/>
      <c r="BGF2" s="742"/>
      <c r="BGG2" s="742"/>
      <c r="BGH2" s="742"/>
      <c r="BGI2" s="742"/>
      <c r="BGJ2" s="742"/>
      <c r="BGK2" s="742"/>
      <c r="BGL2" s="742"/>
      <c r="BGM2" s="742"/>
      <c r="BGN2" s="742"/>
      <c r="BGO2" s="742"/>
      <c r="BGP2" s="742"/>
      <c r="BGQ2" s="742"/>
      <c r="BGR2" s="742"/>
      <c r="BGS2" s="742"/>
      <c r="BGT2" s="742"/>
      <c r="BGU2" s="742"/>
      <c r="BGV2" s="742"/>
      <c r="BGW2" s="742"/>
      <c r="BGX2" s="742"/>
      <c r="BGY2" s="742"/>
      <c r="BGZ2" s="742"/>
      <c r="BHA2" s="742"/>
      <c r="BHB2" s="742"/>
      <c r="BHC2" s="742"/>
      <c r="BHD2" s="742"/>
      <c r="BHE2" s="742"/>
      <c r="BHF2" s="742"/>
      <c r="BHG2" s="742"/>
      <c r="BHH2" s="742"/>
      <c r="BHI2" s="742"/>
      <c r="BHJ2" s="742"/>
      <c r="BHK2" s="742"/>
      <c r="BHL2" s="742"/>
      <c r="BHM2" s="742"/>
      <c r="BHN2" s="742"/>
      <c r="BHO2" s="742"/>
      <c r="BHP2" s="742"/>
      <c r="BHQ2" s="742"/>
      <c r="BHR2" s="742"/>
      <c r="BHS2" s="742"/>
      <c r="BHT2" s="742"/>
      <c r="BHU2" s="742"/>
      <c r="BHV2" s="742"/>
      <c r="BHW2" s="742"/>
      <c r="BHX2" s="742"/>
      <c r="BHY2" s="742"/>
      <c r="BHZ2" s="742"/>
      <c r="BIA2" s="742"/>
      <c r="BIB2" s="742"/>
      <c r="BIC2" s="742"/>
      <c r="BID2" s="742"/>
      <c r="BIE2" s="742"/>
      <c r="BIF2" s="742"/>
      <c r="BIG2" s="742"/>
      <c r="BIH2" s="742"/>
      <c r="BII2" s="742"/>
      <c r="BIJ2" s="742"/>
      <c r="BIK2" s="742"/>
      <c r="BIL2" s="742"/>
      <c r="BIM2" s="742"/>
      <c r="BIN2" s="742"/>
      <c r="BIO2" s="742"/>
      <c r="BIP2" s="742"/>
      <c r="BIQ2" s="742"/>
      <c r="BIR2" s="742"/>
      <c r="BIS2" s="742"/>
      <c r="BIT2" s="742"/>
      <c r="BIU2" s="742"/>
      <c r="BIV2" s="742"/>
      <c r="BIW2" s="742"/>
      <c r="BIX2" s="742"/>
      <c r="BIY2" s="742"/>
      <c r="BIZ2" s="742"/>
      <c r="BJA2" s="742"/>
      <c r="BJB2" s="742"/>
      <c r="BJC2" s="742"/>
      <c r="BJD2" s="742"/>
      <c r="BJE2" s="742"/>
      <c r="BJF2" s="742"/>
      <c r="BJG2" s="742"/>
      <c r="BJH2" s="742"/>
      <c r="BJI2" s="742"/>
      <c r="BJJ2" s="742"/>
      <c r="BJK2" s="742"/>
      <c r="BJL2" s="742"/>
      <c r="BJM2" s="742"/>
      <c r="BJN2" s="742"/>
      <c r="BJO2" s="742"/>
      <c r="BJP2" s="742"/>
      <c r="BJQ2" s="742"/>
      <c r="BJR2" s="742"/>
      <c r="BJS2" s="742"/>
      <c r="BJT2" s="742"/>
      <c r="BJU2" s="742"/>
      <c r="BJV2" s="742"/>
      <c r="BJW2" s="742"/>
      <c r="BJX2" s="742"/>
      <c r="BJY2" s="742"/>
      <c r="BJZ2" s="742"/>
      <c r="BKA2" s="742"/>
      <c r="BKB2" s="742"/>
      <c r="BKC2" s="742"/>
      <c r="BKD2" s="742"/>
      <c r="BKE2" s="742"/>
      <c r="BKF2" s="742"/>
      <c r="BKG2" s="742"/>
      <c r="BKH2" s="742"/>
      <c r="BKI2" s="742"/>
      <c r="BKJ2" s="742"/>
      <c r="BKK2" s="742"/>
      <c r="BKL2" s="742"/>
      <c r="BKM2" s="742"/>
      <c r="BKN2" s="742"/>
      <c r="BKO2" s="742"/>
      <c r="BKP2" s="742"/>
      <c r="BKQ2" s="742"/>
      <c r="BKR2" s="742"/>
      <c r="BKS2" s="742"/>
      <c r="BKT2" s="742"/>
      <c r="BKU2" s="742"/>
      <c r="BKV2" s="742"/>
      <c r="BKW2" s="742"/>
      <c r="BKX2" s="742"/>
      <c r="BKY2" s="742"/>
      <c r="BKZ2" s="742"/>
      <c r="BLA2" s="742"/>
      <c r="BLB2" s="742"/>
      <c r="BLC2" s="742"/>
      <c r="BLD2" s="742"/>
      <c r="BLE2" s="742"/>
      <c r="BLF2" s="742"/>
      <c r="BLG2" s="742"/>
      <c r="BLH2" s="742"/>
      <c r="BLI2" s="742"/>
      <c r="BLJ2" s="742"/>
      <c r="BLK2" s="742"/>
      <c r="BLL2" s="742"/>
      <c r="BLM2" s="742"/>
      <c r="BLN2" s="742"/>
      <c r="BLO2" s="742"/>
      <c r="BLP2" s="742"/>
      <c r="BLQ2" s="742"/>
      <c r="BLR2" s="742"/>
      <c r="BLS2" s="742"/>
      <c r="BLT2" s="742"/>
      <c r="BLU2" s="742"/>
      <c r="BLV2" s="742"/>
      <c r="BLW2" s="742"/>
      <c r="BLX2" s="742"/>
      <c r="BLY2" s="742"/>
      <c r="BLZ2" s="742"/>
      <c r="BMA2" s="742"/>
      <c r="BMB2" s="742"/>
      <c r="BMC2" s="742"/>
      <c r="BMD2" s="742"/>
      <c r="BME2" s="742"/>
      <c r="BMF2" s="742"/>
      <c r="BMG2" s="742"/>
      <c r="BMH2" s="742"/>
      <c r="BMI2" s="742"/>
      <c r="BMJ2" s="742"/>
      <c r="BMK2" s="742"/>
      <c r="BML2" s="742"/>
      <c r="BMM2" s="742"/>
      <c r="BMN2" s="742"/>
      <c r="BMO2" s="742"/>
      <c r="BMP2" s="742"/>
      <c r="BMQ2" s="742"/>
      <c r="BMR2" s="742"/>
      <c r="BMS2" s="742"/>
      <c r="BMT2" s="742"/>
      <c r="BMU2" s="742"/>
      <c r="BMV2" s="742"/>
      <c r="BMW2" s="742"/>
      <c r="BMX2" s="742"/>
      <c r="BMY2" s="742"/>
      <c r="BMZ2" s="742"/>
      <c r="BNA2" s="742"/>
      <c r="BNB2" s="742"/>
      <c r="BNC2" s="742"/>
      <c r="BND2" s="742"/>
      <c r="BNE2" s="742"/>
      <c r="BNF2" s="742"/>
      <c r="BNG2" s="742"/>
      <c r="BNH2" s="742"/>
      <c r="BNI2" s="742"/>
      <c r="BNJ2" s="742"/>
      <c r="BNK2" s="742"/>
      <c r="BNL2" s="742"/>
      <c r="BNM2" s="742"/>
      <c r="BNN2" s="742"/>
      <c r="BNO2" s="742"/>
      <c r="BNP2" s="742"/>
      <c r="BNQ2" s="742"/>
      <c r="BNR2" s="742"/>
      <c r="BNS2" s="742"/>
      <c r="BNT2" s="742"/>
      <c r="BNU2" s="742"/>
      <c r="BNV2" s="742"/>
      <c r="BNW2" s="742"/>
      <c r="BNX2" s="742"/>
      <c r="BNY2" s="742"/>
      <c r="BNZ2" s="742"/>
      <c r="BOA2" s="742"/>
      <c r="BOB2" s="742"/>
      <c r="BOC2" s="742"/>
      <c r="BOD2" s="742"/>
      <c r="BOE2" s="742"/>
      <c r="BOF2" s="742"/>
      <c r="BOG2" s="742"/>
      <c r="BOH2" s="742"/>
      <c r="BOI2" s="742"/>
      <c r="BOJ2" s="742"/>
      <c r="BOK2" s="742"/>
      <c r="BOL2" s="742"/>
      <c r="BOM2" s="742"/>
      <c r="BON2" s="742"/>
      <c r="BOO2" s="742"/>
      <c r="BOP2" s="742"/>
      <c r="BOQ2" s="742"/>
      <c r="BOR2" s="742"/>
      <c r="BOS2" s="742"/>
      <c r="BOT2" s="742"/>
      <c r="BOU2" s="742"/>
      <c r="BOV2" s="742"/>
      <c r="BOW2" s="742"/>
      <c r="BOX2" s="742"/>
      <c r="BOY2" s="742"/>
      <c r="BOZ2" s="742"/>
      <c r="BPA2" s="742"/>
      <c r="BPB2" s="742"/>
      <c r="BPC2" s="742"/>
      <c r="BPD2" s="742"/>
      <c r="BPE2" s="742"/>
      <c r="BPF2" s="742"/>
      <c r="BPG2" s="742"/>
      <c r="BPH2" s="742"/>
      <c r="BPI2" s="742"/>
      <c r="BPJ2" s="742"/>
      <c r="BPK2" s="742"/>
      <c r="BPL2" s="742"/>
      <c r="BPM2" s="742"/>
      <c r="BPN2" s="742"/>
      <c r="BPO2" s="742"/>
      <c r="BPP2" s="742"/>
      <c r="BPQ2" s="742"/>
      <c r="BPR2" s="742"/>
      <c r="BPS2" s="742"/>
      <c r="BPT2" s="742"/>
      <c r="BPU2" s="742"/>
      <c r="BPV2" s="742"/>
      <c r="BPW2" s="742"/>
      <c r="BPX2" s="742"/>
      <c r="BPY2" s="742"/>
      <c r="BPZ2" s="742"/>
      <c r="BQA2" s="742"/>
      <c r="BQB2" s="742"/>
      <c r="BQC2" s="742"/>
      <c r="BQD2" s="742"/>
      <c r="BQE2" s="742"/>
      <c r="BQF2" s="742"/>
      <c r="BQG2" s="742"/>
      <c r="BQH2" s="742"/>
      <c r="BQI2" s="742"/>
      <c r="BQJ2" s="742"/>
      <c r="BQK2" s="742"/>
      <c r="BQL2" s="742"/>
      <c r="BQM2" s="742"/>
      <c r="BQN2" s="742"/>
      <c r="BQO2" s="742"/>
      <c r="BQP2" s="742"/>
      <c r="BQQ2" s="742"/>
      <c r="BQR2" s="742"/>
      <c r="BQS2" s="742"/>
      <c r="BQT2" s="742"/>
      <c r="BQU2" s="742"/>
      <c r="BQV2" s="742"/>
      <c r="BQW2" s="742"/>
      <c r="BQX2" s="742"/>
      <c r="BQY2" s="742"/>
      <c r="BQZ2" s="742"/>
      <c r="BRA2" s="742"/>
      <c r="BRB2" s="742"/>
      <c r="BRC2" s="742"/>
      <c r="BRD2" s="742"/>
      <c r="BRE2" s="742"/>
      <c r="BRF2" s="742"/>
      <c r="BRG2" s="742"/>
      <c r="BRH2" s="742"/>
      <c r="BRI2" s="742"/>
      <c r="BRJ2" s="742"/>
      <c r="BRK2" s="742"/>
      <c r="BRL2" s="742"/>
      <c r="BRM2" s="742"/>
      <c r="BRN2" s="742"/>
      <c r="BRO2" s="742"/>
      <c r="BRP2" s="742"/>
      <c r="BRQ2" s="742"/>
      <c r="BRR2" s="742"/>
      <c r="BRS2" s="742"/>
      <c r="BRT2" s="742"/>
      <c r="BRU2" s="742"/>
      <c r="BRV2" s="742"/>
      <c r="BRW2" s="742"/>
      <c r="BRX2" s="742"/>
      <c r="BRY2" s="742"/>
      <c r="BRZ2" s="742"/>
      <c r="BSA2" s="742"/>
      <c r="BSB2" s="742"/>
      <c r="BSC2" s="742"/>
      <c r="BSD2" s="742"/>
      <c r="BSE2" s="742"/>
      <c r="BSF2" s="742"/>
      <c r="BSG2" s="742"/>
      <c r="BSH2" s="742"/>
      <c r="BSI2" s="742"/>
      <c r="BSJ2" s="742"/>
      <c r="BSK2" s="742"/>
      <c r="BSL2" s="742"/>
      <c r="BSM2" s="742"/>
      <c r="BSN2" s="742"/>
      <c r="BSO2" s="742"/>
      <c r="BSP2" s="742"/>
      <c r="BSQ2" s="742"/>
      <c r="BSR2" s="742"/>
      <c r="BSS2" s="742"/>
      <c r="BST2" s="742"/>
      <c r="BSU2" s="742"/>
      <c r="BSV2" s="742"/>
      <c r="BSW2" s="742"/>
      <c r="BSX2" s="742"/>
      <c r="BSY2" s="742"/>
      <c r="BSZ2" s="742"/>
      <c r="BTA2" s="742"/>
      <c r="BTB2" s="742"/>
      <c r="BTC2" s="742"/>
      <c r="BTD2" s="742"/>
      <c r="BTE2" s="742"/>
      <c r="BTF2" s="742"/>
      <c r="BTG2" s="742"/>
      <c r="BTH2" s="742"/>
      <c r="BTI2" s="742"/>
      <c r="BTJ2" s="742"/>
      <c r="BTK2" s="742"/>
      <c r="BTL2" s="742"/>
      <c r="BTM2" s="742"/>
      <c r="BTN2" s="742"/>
      <c r="BTO2" s="742"/>
      <c r="BTP2" s="742"/>
      <c r="BTQ2" s="742"/>
      <c r="BTR2" s="742"/>
      <c r="BTS2" s="742"/>
      <c r="BTT2" s="742"/>
      <c r="BTU2" s="742"/>
      <c r="BTV2" s="742"/>
      <c r="BTW2" s="742"/>
      <c r="BTX2" s="742"/>
      <c r="BTY2" s="742"/>
      <c r="BTZ2" s="742"/>
      <c r="BUA2" s="742"/>
      <c r="BUB2" s="742"/>
      <c r="BUC2" s="742"/>
      <c r="BUD2" s="742"/>
      <c r="BUE2" s="742"/>
      <c r="BUF2" s="742"/>
      <c r="BUG2" s="742"/>
      <c r="BUH2" s="742"/>
      <c r="BUI2" s="742"/>
      <c r="BUJ2" s="742"/>
      <c r="BUK2" s="742"/>
      <c r="BUL2" s="742"/>
      <c r="BUM2" s="742"/>
      <c r="BUN2" s="742"/>
      <c r="BUO2" s="742"/>
      <c r="BUP2" s="742"/>
      <c r="BUQ2" s="742"/>
      <c r="BUR2" s="742"/>
      <c r="BUS2" s="742"/>
      <c r="BUT2" s="742"/>
      <c r="BUU2" s="742"/>
      <c r="BUV2" s="742"/>
      <c r="BUW2" s="742"/>
      <c r="BUX2" s="742"/>
      <c r="BUY2" s="742"/>
      <c r="BUZ2" s="742"/>
      <c r="BVA2" s="742"/>
      <c r="BVB2" s="742"/>
      <c r="BVC2" s="742"/>
      <c r="BVD2" s="742"/>
      <c r="BVE2" s="742"/>
      <c r="BVF2" s="742"/>
      <c r="BVG2" s="742"/>
      <c r="BVH2" s="742"/>
      <c r="BVI2" s="742"/>
      <c r="BVJ2" s="742"/>
      <c r="BVK2" s="742"/>
      <c r="BVL2" s="742"/>
      <c r="BVM2" s="742"/>
      <c r="BVN2" s="742"/>
      <c r="BVO2" s="742"/>
      <c r="BVP2" s="742"/>
      <c r="BVQ2" s="742"/>
      <c r="BVR2" s="742"/>
      <c r="BVS2" s="742"/>
      <c r="BVT2" s="742"/>
      <c r="BVU2" s="742"/>
      <c r="BVV2" s="742"/>
      <c r="BVW2" s="742"/>
      <c r="BVX2" s="742"/>
      <c r="BVY2" s="742"/>
      <c r="BVZ2" s="742"/>
      <c r="BWA2" s="742"/>
      <c r="BWB2" s="742"/>
      <c r="BWC2" s="742"/>
      <c r="BWD2" s="742"/>
      <c r="BWE2" s="742"/>
      <c r="BWF2" s="742"/>
      <c r="BWG2" s="742"/>
      <c r="BWH2" s="742"/>
      <c r="BWI2" s="742"/>
      <c r="BWJ2" s="742"/>
      <c r="BWK2" s="742"/>
      <c r="BWL2" s="742"/>
      <c r="BWM2" s="742"/>
      <c r="BWN2" s="742"/>
      <c r="BWO2" s="742"/>
      <c r="BWP2" s="742"/>
      <c r="BWQ2" s="742"/>
      <c r="BWR2" s="742"/>
      <c r="BWS2" s="742"/>
      <c r="BWT2" s="742"/>
      <c r="BWU2" s="742"/>
      <c r="BWV2" s="742"/>
      <c r="BWW2" s="742"/>
      <c r="BWX2" s="742"/>
      <c r="BWY2" s="742"/>
      <c r="BWZ2" s="742"/>
      <c r="BXA2" s="742"/>
      <c r="BXB2" s="742"/>
      <c r="BXC2" s="742"/>
      <c r="BXD2" s="742"/>
      <c r="BXE2" s="742"/>
      <c r="BXF2" s="742"/>
      <c r="BXG2" s="742"/>
      <c r="BXH2" s="742"/>
      <c r="BXI2" s="742"/>
      <c r="BXJ2" s="742"/>
      <c r="BXK2" s="742"/>
      <c r="BXL2" s="742"/>
      <c r="BXM2" s="742"/>
      <c r="BXN2" s="742"/>
      <c r="BXO2" s="742"/>
      <c r="BXP2" s="742"/>
      <c r="BXQ2" s="742"/>
      <c r="BXR2" s="742"/>
      <c r="BXS2" s="742"/>
      <c r="BXT2" s="742"/>
      <c r="BXU2" s="742"/>
      <c r="BXV2" s="742"/>
      <c r="BXW2" s="742"/>
      <c r="BXX2" s="742"/>
      <c r="BXY2" s="742"/>
      <c r="BXZ2" s="742"/>
      <c r="BYA2" s="742"/>
      <c r="BYB2" s="742"/>
      <c r="BYC2" s="742"/>
      <c r="BYD2" s="742"/>
      <c r="BYE2" s="742"/>
      <c r="BYF2" s="742"/>
      <c r="BYG2" s="742"/>
      <c r="BYH2" s="742"/>
      <c r="BYI2" s="742"/>
      <c r="BYJ2" s="742"/>
      <c r="BYK2" s="742"/>
      <c r="BYL2" s="742"/>
      <c r="BYM2" s="742"/>
      <c r="BYN2" s="742"/>
      <c r="BYO2" s="742"/>
      <c r="BYP2" s="742"/>
      <c r="BYQ2" s="742"/>
      <c r="BYR2" s="742"/>
      <c r="BYS2" s="742"/>
      <c r="BYT2" s="742"/>
      <c r="BYU2" s="742"/>
      <c r="BYV2" s="742"/>
      <c r="BYW2" s="742"/>
      <c r="BYX2" s="742"/>
      <c r="BYY2" s="742"/>
      <c r="BYZ2" s="742"/>
      <c r="BZA2" s="742"/>
      <c r="BZB2" s="742"/>
      <c r="BZC2" s="742"/>
      <c r="BZD2" s="742"/>
      <c r="BZE2" s="742"/>
      <c r="BZF2" s="742"/>
      <c r="BZG2" s="742"/>
      <c r="BZH2" s="742"/>
      <c r="BZI2" s="742"/>
      <c r="BZJ2" s="742"/>
      <c r="BZK2" s="742"/>
      <c r="BZL2" s="742"/>
      <c r="BZM2" s="742"/>
      <c r="BZN2" s="742"/>
      <c r="BZO2" s="742"/>
      <c r="BZP2" s="742"/>
      <c r="BZQ2" s="742"/>
      <c r="BZR2" s="742"/>
      <c r="BZS2" s="742"/>
      <c r="BZT2" s="742"/>
      <c r="BZU2" s="742"/>
      <c r="BZV2" s="742"/>
      <c r="BZW2" s="742"/>
      <c r="BZX2" s="742"/>
      <c r="BZY2" s="742"/>
      <c r="BZZ2" s="742"/>
      <c r="CAA2" s="742"/>
      <c r="CAB2" s="742"/>
      <c r="CAC2" s="742"/>
      <c r="CAD2" s="742"/>
      <c r="CAE2" s="742"/>
      <c r="CAF2" s="742"/>
      <c r="CAG2" s="742"/>
      <c r="CAH2" s="742"/>
      <c r="CAI2" s="742"/>
      <c r="CAJ2" s="742"/>
      <c r="CAK2" s="742"/>
      <c r="CAL2" s="742"/>
      <c r="CAM2" s="742"/>
      <c r="CAN2" s="742"/>
      <c r="CAO2" s="742"/>
      <c r="CAP2" s="742"/>
      <c r="CAQ2" s="742"/>
      <c r="CAR2" s="742"/>
      <c r="CAS2" s="742"/>
      <c r="CAT2" s="742"/>
      <c r="CAU2" s="742"/>
      <c r="CAV2" s="742"/>
      <c r="CAW2" s="742"/>
      <c r="CAX2" s="742"/>
      <c r="CAY2" s="742"/>
      <c r="CAZ2" s="742"/>
      <c r="CBA2" s="742"/>
      <c r="CBB2" s="742"/>
      <c r="CBC2" s="742"/>
      <c r="CBD2" s="742"/>
      <c r="CBE2" s="742"/>
      <c r="CBF2" s="742"/>
      <c r="CBG2" s="742"/>
      <c r="CBH2" s="742"/>
      <c r="CBI2" s="742"/>
      <c r="CBJ2" s="742"/>
      <c r="CBK2" s="742"/>
      <c r="CBL2" s="742"/>
      <c r="CBM2" s="742"/>
      <c r="CBN2" s="742"/>
      <c r="CBO2" s="742"/>
      <c r="CBP2" s="742"/>
      <c r="CBQ2" s="742"/>
      <c r="CBR2" s="742"/>
      <c r="CBS2" s="742"/>
      <c r="CBT2" s="742"/>
      <c r="CBU2" s="742"/>
      <c r="CBV2" s="742"/>
      <c r="CBW2" s="742"/>
      <c r="CBX2" s="742"/>
      <c r="CBY2" s="742"/>
      <c r="CBZ2" s="742"/>
      <c r="CCA2" s="742"/>
      <c r="CCB2" s="742"/>
      <c r="CCC2" s="742"/>
      <c r="CCD2" s="742"/>
      <c r="CCE2" s="742"/>
      <c r="CCF2" s="742"/>
      <c r="CCG2" s="742"/>
      <c r="CCH2" s="742"/>
      <c r="CCI2" s="742"/>
      <c r="CCJ2" s="742"/>
      <c r="CCK2" s="742"/>
      <c r="CCL2" s="742"/>
      <c r="CCM2" s="742"/>
      <c r="CCN2" s="742"/>
      <c r="CCO2" s="742"/>
      <c r="CCP2" s="742"/>
      <c r="CCQ2" s="742"/>
      <c r="CCR2" s="742"/>
      <c r="CCS2" s="742"/>
      <c r="CCT2" s="742"/>
      <c r="CCU2" s="742"/>
      <c r="CCV2" s="742"/>
      <c r="CCW2" s="742"/>
      <c r="CCX2" s="742"/>
      <c r="CCY2" s="742"/>
      <c r="CCZ2" s="742"/>
      <c r="CDA2" s="742"/>
      <c r="CDB2" s="742"/>
      <c r="CDC2" s="742"/>
      <c r="CDD2" s="742"/>
      <c r="CDE2" s="742"/>
      <c r="CDF2" s="742"/>
      <c r="CDG2" s="742"/>
      <c r="CDH2" s="742"/>
      <c r="CDI2" s="742"/>
      <c r="CDJ2" s="742"/>
      <c r="CDK2" s="742"/>
      <c r="CDL2" s="742"/>
      <c r="CDM2" s="742"/>
      <c r="CDN2" s="742"/>
      <c r="CDO2" s="742"/>
      <c r="CDP2" s="742"/>
      <c r="CDQ2" s="742"/>
      <c r="CDR2" s="742"/>
      <c r="CDS2" s="742"/>
      <c r="CDT2" s="742"/>
      <c r="CDU2" s="742"/>
      <c r="CDV2" s="742"/>
      <c r="CDW2" s="742"/>
      <c r="CDX2" s="742"/>
      <c r="CDY2" s="742"/>
      <c r="CDZ2" s="742"/>
      <c r="CEA2" s="742"/>
      <c r="CEB2" s="742"/>
      <c r="CEC2" s="742"/>
      <c r="CED2" s="742"/>
      <c r="CEE2" s="742"/>
      <c r="CEF2" s="742"/>
      <c r="CEG2" s="742"/>
      <c r="CEH2" s="742"/>
      <c r="CEI2" s="742"/>
      <c r="CEJ2" s="742"/>
      <c r="CEK2" s="742"/>
      <c r="CEL2" s="742"/>
      <c r="CEM2" s="742"/>
      <c r="CEN2" s="742"/>
      <c r="CEO2" s="742"/>
      <c r="CEP2" s="742"/>
      <c r="CEQ2" s="742"/>
      <c r="CER2" s="742"/>
      <c r="CES2" s="742"/>
      <c r="CET2" s="742"/>
      <c r="CEU2" s="742"/>
      <c r="CEV2" s="742"/>
      <c r="CEW2" s="742"/>
      <c r="CEX2" s="742"/>
      <c r="CEY2" s="742"/>
      <c r="CEZ2" s="742"/>
      <c r="CFA2" s="742"/>
      <c r="CFB2" s="742"/>
      <c r="CFC2" s="742"/>
      <c r="CFD2" s="742"/>
      <c r="CFE2" s="742"/>
      <c r="CFF2" s="742"/>
      <c r="CFG2" s="742"/>
      <c r="CFH2" s="742"/>
      <c r="CFI2" s="742"/>
      <c r="CFJ2" s="742"/>
      <c r="CFK2" s="742"/>
      <c r="CFL2" s="742"/>
      <c r="CFM2" s="742"/>
      <c r="CFN2" s="742"/>
      <c r="CFO2" s="742"/>
      <c r="CFP2" s="742"/>
      <c r="CFQ2" s="742"/>
      <c r="CFR2" s="742"/>
      <c r="CFS2" s="742"/>
      <c r="CFT2" s="742"/>
      <c r="CFU2" s="742"/>
      <c r="CFV2" s="742"/>
      <c r="CFW2" s="742"/>
      <c r="CFX2" s="742"/>
      <c r="CFY2" s="742"/>
      <c r="CFZ2" s="742"/>
      <c r="CGA2" s="742"/>
      <c r="CGB2" s="742"/>
      <c r="CGC2" s="742"/>
      <c r="CGD2" s="742"/>
      <c r="CGE2" s="742"/>
      <c r="CGF2" s="742"/>
      <c r="CGG2" s="742"/>
      <c r="CGH2" s="742"/>
      <c r="CGI2" s="742"/>
      <c r="CGJ2" s="742"/>
      <c r="CGK2" s="742"/>
      <c r="CGL2" s="742"/>
      <c r="CGM2" s="742"/>
      <c r="CGN2" s="742"/>
      <c r="CGO2" s="742"/>
      <c r="CGP2" s="742"/>
      <c r="CGQ2" s="742"/>
      <c r="CGR2" s="742"/>
      <c r="CGS2" s="742"/>
      <c r="CGT2" s="742"/>
      <c r="CGU2" s="742"/>
      <c r="CGV2" s="742"/>
      <c r="CGW2" s="742"/>
      <c r="CGX2" s="742"/>
      <c r="CGY2" s="742"/>
      <c r="CGZ2" s="742"/>
      <c r="CHA2" s="742"/>
      <c r="CHB2" s="742"/>
      <c r="CHC2" s="742"/>
      <c r="CHD2" s="742"/>
      <c r="CHE2" s="742"/>
      <c r="CHF2" s="742"/>
      <c r="CHG2" s="742"/>
      <c r="CHH2" s="742"/>
      <c r="CHI2" s="742"/>
      <c r="CHJ2" s="742"/>
      <c r="CHK2" s="742"/>
      <c r="CHL2" s="742"/>
      <c r="CHM2" s="742"/>
      <c r="CHN2" s="742"/>
      <c r="CHO2" s="742"/>
      <c r="CHP2" s="742"/>
      <c r="CHQ2" s="742"/>
      <c r="CHR2" s="742"/>
      <c r="CHS2" s="742"/>
      <c r="CHT2" s="742"/>
      <c r="CHU2" s="742"/>
      <c r="CHV2" s="742"/>
      <c r="CHW2" s="742"/>
      <c r="CHX2" s="742"/>
      <c r="CHY2" s="742"/>
      <c r="CHZ2" s="742"/>
      <c r="CIA2" s="742"/>
      <c r="CIB2" s="742"/>
      <c r="CIC2" s="742"/>
      <c r="CID2" s="742"/>
      <c r="CIE2" s="742"/>
      <c r="CIF2" s="742"/>
      <c r="CIG2" s="742"/>
      <c r="CIH2" s="742"/>
      <c r="CII2" s="742"/>
      <c r="CIJ2" s="742"/>
      <c r="CIK2" s="742"/>
      <c r="CIL2" s="742"/>
      <c r="CIM2" s="742"/>
      <c r="CIN2" s="742"/>
      <c r="CIO2" s="742"/>
      <c r="CIP2" s="742"/>
      <c r="CIQ2" s="742"/>
      <c r="CIR2" s="742"/>
      <c r="CIS2" s="742"/>
      <c r="CIT2" s="742"/>
      <c r="CIU2" s="742"/>
      <c r="CIV2" s="742"/>
      <c r="CIW2" s="742"/>
      <c r="CIX2" s="742"/>
      <c r="CIY2" s="742"/>
      <c r="CIZ2" s="742"/>
      <c r="CJA2" s="742"/>
      <c r="CJB2" s="742"/>
      <c r="CJC2" s="742"/>
      <c r="CJD2" s="742"/>
      <c r="CJE2" s="742"/>
      <c r="CJF2" s="742"/>
      <c r="CJG2" s="742"/>
      <c r="CJH2" s="742"/>
      <c r="CJI2" s="742"/>
      <c r="CJJ2" s="742"/>
      <c r="CJK2" s="742"/>
      <c r="CJL2" s="742"/>
      <c r="CJM2" s="742"/>
      <c r="CJN2" s="742"/>
      <c r="CJO2" s="742"/>
      <c r="CJP2" s="742"/>
      <c r="CJQ2" s="742"/>
      <c r="CJR2" s="742"/>
      <c r="CJS2" s="742"/>
      <c r="CJT2" s="742"/>
      <c r="CJU2" s="742"/>
      <c r="CJV2" s="742"/>
      <c r="CJW2" s="742"/>
      <c r="CJX2" s="742"/>
      <c r="CJY2" s="742"/>
      <c r="CJZ2" s="742"/>
      <c r="CKA2" s="742"/>
      <c r="CKB2" s="742"/>
      <c r="CKC2" s="742"/>
      <c r="CKD2" s="742"/>
      <c r="CKE2" s="742"/>
      <c r="CKF2" s="742"/>
      <c r="CKG2" s="742"/>
      <c r="CKH2" s="742"/>
      <c r="CKI2" s="742"/>
      <c r="CKJ2" s="742"/>
      <c r="CKK2" s="742"/>
      <c r="CKL2" s="742"/>
      <c r="CKM2" s="742"/>
      <c r="CKN2" s="742"/>
      <c r="CKO2" s="742"/>
      <c r="CKP2" s="742"/>
      <c r="CKQ2" s="742"/>
      <c r="CKR2" s="742"/>
      <c r="CKS2" s="742"/>
      <c r="CKT2" s="742"/>
      <c r="CKU2" s="742"/>
      <c r="CKV2" s="742"/>
      <c r="CKW2" s="742"/>
      <c r="CKX2" s="742"/>
      <c r="CKY2" s="742"/>
      <c r="CKZ2" s="742"/>
      <c r="CLA2" s="742"/>
      <c r="CLB2" s="742"/>
      <c r="CLC2" s="742"/>
      <c r="CLD2" s="742"/>
      <c r="CLE2" s="742"/>
      <c r="CLF2" s="742"/>
      <c r="CLG2" s="742"/>
      <c r="CLH2" s="742"/>
      <c r="CLI2" s="742"/>
      <c r="CLJ2" s="742"/>
      <c r="CLK2" s="742"/>
      <c r="CLL2" s="742"/>
      <c r="CLM2" s="742"/>
      <c r="CLN2" s="742"/>
      <c r="CLO2" s="742"/>
      <c r="CLP2" s="742"/>
      <c r="CLQ2" s="742"/>
      <c r="CLR2" s="742"/>
      <c r="CLS2" s="742"/>
      <c r="CLT2" s="742"/>
      <c r="CLU2" s="742"/>
      <c r="CLV2" s="742"/>
      <c r="CLW2" s="742"/>
      <c r="CLX2" s="742"/>
      <c r="CLY2" s="742"/>
      <c r="CLZ2" s="742"/>
      <c r="CMA2" s="742"/>
      <c r="CMB2" s="742"/>
      <c r="CMC2" s="742"/>
      <c r="CMD2" s="742"/>
      <c r="CME2" s="742"/>
      <c r="CMF2" s="742"/>
      <c r="CMG2" s="742"/>
      <c r="CMH2" s="742"/>
      <c r="CMI2" s="742"/>
      <c r="CMJ2" s="742"/>
      <c r="CMK2" s="742"/>
      <c r="CML2" s="742"/>
      <c r="CMM2" s="742"/>
      <c r="CMN2" s="742"/>
      <c r="CMO2" s="742"/>
      <c r="CMP2" s="742"/>
      <c r="CMQ2" s="742"/>
      <c r="CMR2" s="742"/>
      <c r="CMS2" s="742"/>
      <c r="CMT2" s="742"/>
      <c r="CMU2" s="742"/>
      <c r="CMV2" s="742"/>
      <c r="CMW2" s="742"/>
      <c r="CMX2" s="742"/>
      <c r="CMY2" s="742"/>
      <c r="CMZ2" s="742"/>
      <c r="CNA2" s="742"/>
      <c r="CNB2" s="742"/>
      <c r="CNC2" s="742"/>
      <c r="CND2" s="742"/>
      <c r="CNE2" s="742"/>
      <c r="CNF2" s="742"/>
      <c r="CNG2" s="742"/>
      <c r="CNH2" s="742"/>
      <c r="CNI2" s="742"/>
      <c r="CNJ2" s="742"/>
      <c r="CNK2" s="742"/>
      <c r="CNL2" s="742"/>
      <c r="CNM2" s="742"/>
      <c r="CNN2" s="742"/>
      <c r="CNO2" s="742"/>
      <c r="CNP2" s="742"/>
      <c r="CNQ2" s="742"/>
      <c r="CNR2" s="742"/>
      <c r="CNS2" s="742"/>
      <c r="CNT2" s="742"/>
      <c r="CNU2" s="742"/>
      <c r="CNV2" s="742"/>
      <c r="CNW2" s="742"/>
      <c r="CNX2" s="742"/>
      <c r="CNY2" s="742"/>
      <c r="CNZ2" s="742"/>
      <c r="COA2" s="742"/>
      <c r="COB2" s="742"/>
      <c r="COC2" s="742"/>
      <c r="COD2" s="742"/>
      <c r="COE2" s="742"/>
      <c r="COF2" s="742"/>
      <c r="COG2" s="742"/>
      <c r="COH2" s="742"/>
      <c r="COI2" s="742"/>
      <c r="COJ2" s="742"/>
      <c r="COK2" s="742"/>
      <c r="COL2" s="742"/>
      <c r="COM2" s="742"/>
      <c r="CON2" s="742"/>
      <c r="COO2" s="742"/>
      <c r="COP2" s="742"/>
      <c r="COQ2" s="742"/>
      <c r="COR2" s="742"/>
      <c r="COS2" s="742"/>
      <c r="COT2" s="742"/>
      <c r="COU2" s="742"/>
      <c r="COV2" s="742"/>
      <c r="COW2" s="742"/>
      <c r="COX2" s="742"/>
      <c r="COY2" s="742"/>
      <c r="COZ2" s="742"/>
      <c r="CPA2" s="742"/>
      <c r="CPB2" s="742"/>
      <c r="CPC2" s="742"/>
      <c r="CPD2" s="742"/>
      <c r="CPE2" s="742"/>
      <c r="CPF2" s="742"/>
      <c r="CPG2" s="742"/>
      <c r="CPH2" s="742"/>
      <c r="CPI2" s="742"/>
      <c r="CPJ2" s="742"/>
      <c r="CPK2" s="742"/>
      <c r="CPL2" s="742"/>
      <c r="CPM2" s="742"/>
      <c r="CPN2" s="742"/>
      <c r="CPO2" s="742"/>
      <c r="CPP2" s="742"/>
      <c r="CPQ2" s="742"/>
      <c r="CPR2" s="742"/>
      <c r="CPS2" s="742"/>
      <c r="CPT2" s="742"/>
      <c r="CPU2" s="742"/>
      <c r="CPV2" s="742"/>
      <c r="CPW2" s="742"/>
      <c r="CPX2" s="742"/>
      <c r="CPY2" s="742"/>
      <c r="CPZ2" s="742"/>
      <c r="CQA2" s="742"/>
      <c r="CQB2" s="742"/>
      <c r="CQC2" s="742"/>
      <c r="CQD2" s="742"/>
      <c r="CQE2" s="742"/>
      <c r="CQF2" s="742"/>
      <c r="CQG2" s="742"/>
      <c r="CQH2" s="742"/>
      <c r="CQI2" s="742"/>
      <c r="CQJ2" s="742"/>
      <c r="CQK2" s="742"/>
      <c r="CQL2" s="742"/>
      <c r="CQM2" s="742"/>
      <c r="CQN2" s="742"/>
      <c r="CQO2" s="742"/>
      <c r="CQP2" s="742"/>
      <c r="CQQ2" s="742"/>
      <c r="CQR2" s="742"/>
      <c r="CQS2" s="742"/>
      <c r="CQT2" s="742"/>
      <c r="CQU2" s="742"/>
      <c r="CQV2" s="742"/>
      <c r="CQW2" s="742"/>
      <c r="CQX2" s="742"/>
      <c r="CQY2" s="742"/>
      <c r="CQZ2" s="742"/>
      <c r="CRA2" s="742"/>
      <c r="CRB2" s="742"/>
      <c r="CRC2" s="742"/>
      <c r="CRD2" s="742"/>
      <c r="CRE2" s="742"/>
      <c r="CRF2" s="742"/>
      <c r="CRG2" s="742"/>
      <c r="CRH2" s="742"/>
      <c r="CRI2" s="742"/>
      <c r="CRJ2" s="742"/>
      <c r="CRK2" s="742"/>
      <c r="CRL2" s="742"/>
      <c r="CRM2" s="742"/>
      <c r="CRN2" s="742"/>
      <c r="CRO2" s="742"/>
      <c r="CRP2" s="742"/>
      <c r="CRQ2" s="742"/>
      <c r="CRR2" s="742"/>
      <c r="CRS2" s="742"/>
      <c r="CRT2" s="742"/>
      <c r="CRU2" s="742"/>
      <c r="CRV2" s="742"/>
      <c r="CRW2" s="742"/>
      <c r="CRX2" s="742"/>
      <c r="CRY2" s="742"/>
      <c r="CRZ2" s="742"/>
      <c r="CSA2" s="742"/>
      <c r="CSB2" s="742"/>
      <c r="CSC2" s="742"/>
      <c r="CSD2" s="742"/>
      <c r="CSE2" s="742"/>
      <c r="CSF2" s="742"/>
      <c r="CSG2" s="742"/>
      <c r="CSH2" s="742"/>
      <c r="CSI2" s="742"/>
      <c r="CSJ2" s="742"/>
      <c r="CSK2" s="742"/>
      <c r="CSL2" s="742"/>
      <c r="CSM2" s="742"/>
      <c r="CSN2" s="742"/>
      <c r="CSO2" s="742"/>
      <c r="CSP2" s="742"/>
      <c r="CSQ2" s="742"/>
      <c r="CSR2" s="742"/>
      <c r="CSS2" s="742"/>
      <c r="CST2" s="742"/>
      <c r="CSU2" s="742"/>
      <c r="CSV2" s="742"/>
      <c r="CSW2" s="742"/>
      <c r="CSX2" s="742"/>
      <c r="CSY2" s="742"/>
      <c r="CSZ2" s="742"/>
      <c r="CTA2" s="742"/>
      <c r="CTB2" s="742"/>
      <c r="CTC2" s="742"/>
      <c r="CTD2" s="742"/>
      <c r="CTE2" s="742"/>
      <c r="CTF2" s="742"/>
      <c r="CTG2" s="742"/>
      <c r="CTH2" s="742"/>
      <c r="CTI2" s="742"/>
      <c r="CTJ2" s="742"/>
      <c r="CTK2" s="742"/>
      <c r="CTL2" s="742"/>
      <c r="CTM2" s="742"/>
      <c r="CTN2" s="742"/>
      <c r="CTO2" s="742"/>
      <c r="CTP2" s="742"/>
      <c r="CTQ2" s="742"/>
      <c r="CTR2" s="742"/>
      <c r="CTS2" s="742"/>
      <c r="CTT2" s="742"/>
      <c r="CTU2" s="742"/>
      <c r="CTV2" s="742"/>
      <c r="CTW2" s="742"/>
      <c r="CTX2" s="742"/>
      <c r="CTY2" s="742"/>
      <c r="CTZ2" s="742"/>
      <c r="CUA2" s="742"/>
      <c r="CUB2" s="742"/>
      <c r="CUC2" s="742"/>
      <c r="CUD2" s="742"/>
      <c r="CUE2" s="742"/>
      <c r="CUF2" s="742"/>
      <c r="CUG2" s="742"/>
      <c r="CUH2" s="742"/>
      <c r="CUI2" s="742"/>
      <c r="CUJ2" s="742"/>
      <c r="CUK2" s="742"/>
      <c r="CUL2" s="742"/>
      <c r="CUM2" s="742"/>
      <c r="CUN2" s="742"/>
      <c r="CUO2" s="742"/>
      <c r="CUP2" s="742"/>
      <c r="CUQ2" s="742"/>
      <c r="CUR2" s="742"/>
      <c r="CUS2" s="742"/>
      <c r="CUT2" s="742"/>
      <c r="CUU2" s="742"/>
      <c r="CUV2" s="742"/>
      <c r="CUW2" s="742"/>
      <c r="CUX2" s="742"/>
      <c r="CUY2" s="742"/>
      <c r="CUZ2" s="742"/>
      <c r="CVA2" s="742"/>
      <c r="CVB2" s="742"/>
      <c r="CVC2" s="742"/>
      <c r="CVD2" s="742"/>
      <c r="CVE2" s="742"/>
      <c r="CVF2" s="742"/>
      <c r="CVG2" s="742"/>
      <c r="CVH2" s="742"/>
      <c r="CVI2" s="742"/>
      <c r="CVJ2" s="742"/>
      <c r="CVK2" s="742"/>
      <c r="CVL2" s="742"/>
      <c r="CVM2" s="742"/>
      <c r="CVN2" s="742"/>
      <c r="CVO2" s="742"/>
      <c r="CVP2" s="742"/>
      <c r="CVQ2" s="742"/>
      <c r="CVR2" s="742"/>
      <c r="CVS2" s="742"/>
      <c r="CVT2" s="742"/>
      <c r="CVU2" s="742"/>
      <c r="CVV2" s="742"/>
      <c r="CVW2" s="742"/>
      <c r="CVX2" s="742"/>
      <c r="CVY2" s="742"/>
      <c r="CVZ2" s="742"/>
      <c r="CWA2" s="742"/>
      <c r="CWB2" s="742"/>
      <c r="CWC2" s="742"/>
      <c r="CWD2" s="742"/>
      <c r="CWE2" s="742"/>
      <c r="CWF2" s="742"/>
      <c r="CWG2" s="742"/>
      <c r="CWH2" s="742"/>
      <c r="CWI2" s="742"/>
      <c r="CWJ2" s="742"/>
      <c r="CWK2" s="742"/>
      <c r="CWL2" s="742"/>
      <c r="CWM2" s="742"/>
      <c r="CWN2" s="742"/>
      <c r="CWO2" s="742"/>
      <c r="CWP2" s="742"/>
      <c r="CWQ2" s="742"/>
      <c r="CWR2" s="742"/>
      <c r="CWS2" s="742"/>
      <c r="CWT2" s="742"/>
      <c r="CWU2" s="742"/>
      <c r="CWV2" s="742"/>
      <c r="CWW2" s="742"/>
      <c r="CWX2" s="742"/>
      <c r="CWY2" s="742"/>
      <c r="CWZ2" s="742"/>
      <c r="CXA2" s="742"/>
      <c r="CXB2" s="742"/>
      <c r="CXC2" s="742"/>
      <c r="CXD2" s="742"/>
      <c r="CXE2" s="742"/>
      <c r="CXF2" s="742"/>
      <c r="CXG2" s="742"/>
      <c r="CXH2" s="742"/>
      <c r="CXI2" s="742"/>
      <c r="CXJ2" s="742"/>
      <c r="CXK2" s="742"/>
      <c r="CXL2" s="742"/>
      <c r="CXM2" s="742"/>
      <c r="CXN2" s="742"/>
      <c r="CXO2" s="742"/>
      <c r="CXP2" s="742"/>
      <c r="CXQ2" s="742"/>
      <c r="CXR2" s="742"/>
      <c r="CXS2" s="742"/>
      <c r="CXT2" s="742"/>
      <c r="CXU2" s="742"/>
      <c r="CXV2" s="742"/>
      <c r="CXW2" s="742"/>
      <c r="CXX2" s="742"/>
      <c r="CXY2" s="742"/>
      <c r="CXZ2" s="742"/>
      <c r="CYA2" s="742"/>
      <c r="CYB2" s="742"/>
      <c r="CYC2" s="742"/>
      <c r="CYD2" s="742"/>
      <c r="CYE2" s="742"/>
      <c r="CYF2" s="742"/>
      <c r="CYG2" s="742"/>
      <c r="CYH2" s="742"/>
      <c r="CYI2" s="742"/>
      <c r="CYJ2" s="742"/>
      <c r="CYK2" s="742"/>
      <c r="CYL2" s="742"/>
      <c r="CYM2" s="742"/>
      <c r="CYN2" s="742"/>
      <c r="CYO2" s="742"/>
      <c r="CYP2" s="742"/>
      <c r="CYQ2" s="742"/>
      <c r="CYR2" s="742"/>
      <c r="CYS2" s="742"/>
      <c r="CYT2" s="742"/>
      <c r="CYU2" s="742"/>
      <c r="CYV2" s="742"/>
      <c r="CYW2" s="742"/>
      <c r="CYX2" s="742"/>
      <c r="CYY2" s="742"/>
      <c r="CYZ2" s="742"/>
      <c r="CZA2" s="742"/>
      <c r="CZB2" s="742"/>
      <c r="CZC2" s="742"/>
      <c r="CZD2" s="742"/>
      <c r="CZE2" s="742"/>
      <c r="CZF2" s="742"/>
      <c r="CZG2" s="742"/>
      <c r="CZH2" s="742"/>
      <c r="CZI2" s="742"/>
      <c r="CZJ2" s="742"/>
      <c r="CZK2" s="742"/>
      <c r="CZL2" s="742"/>
      <c r="CZM2" s="742"/>
      <c r="CZN2" s="742"/>
      <c r="CZO2" s="742"/>
      <c r="CZP2" s="742"/>
      <c r="CZQ2" s="742"/>
      <c r="CZR2" s="742"/>
      <c r="CZS2" s="742"/>
      <c r="CZT2" s="742"/>
      <c r="CZU2" s="742"/>
      <c r="CZV2" s="742"/>
      <c r="CZW2" s="742"/>
      <c r="CZX2" s="742"/>
      <c r="CZY2" s="742"/>
      <c r="CZZ2" s="742"/>
      <c r="DAA2" s="742"/>
      <c r="DAB2" s="742"/>
      <c r="DAC2" s="742"/>
      <c r="DAD2" s="742"/>
      <c r="DAE2" s="742"/>
      <c r="DAF2" s="742"/>
      <c r="DAG2" s="742"/>
      <c r="DAH2" s="742"/>
      <c r="DAI2" s="742"/>
      <c r="DAJ2" s="742"/>
      <c r="DAK2" s="742"/>
      <c r="DAL2" s="742"/>
      <c r="DAM2" s="742"/>
      <c r="DAN2" s="742"/>
      <c r="DAO2" s="742"/>
      <c r="DAP2" s="742"/>
      <c r="DAQ2" s="742"/>
      <c r="DAR2" s="742"/>
      <c r="DAS2" s="742"/>
      <c r="DAT2" s="742"/>
      <c r="DAU2" s="742"/>
      <c r="DAV2" s="742"/>
      <c r="DAW2" s="742"/>
      <c r="DAX2" s="742"/>
      <c r="DAY2" s="742"/>
      <c r="DAZ2" s="742"/>
      <c r="DBA2" s="742"/>
      <c r="DBB2" s="742"/>
      <c r="DBC2" s="742"/>
      <c r="DBD2" s="742"/>
      <c r="DBE2" s="742"/>
      <c r="DBF2" s="742"/>
      <c r="DBG2" s="742"/>
      <c r="DBH2" s="742"/>
      <c r="DBI2" s="742"/>
      <c r="DBJ2" s="742"/>
      <c r="DBK2" s="742"/>
      <c r="DBL2" s="742"/>
      <c r="DBM2" s="742"/>
      <c r="DBN2" s="742"/>
      <c r="DBO2" s="742"/>
      <c r="DBP2" s="742"/>
      <c r="DBQ2" s="742"/>
      <c r="DBR2" s="742"/>
      <c r="DBS2" s="742"/>
      <c r="DBT2" s="742"/>
      <c r="DBU2" s="742"/>
      <c r="DBV2" s="742"/>
      <c r="DBW2" s="742"/>
      <c r="DBX2" s="742"/>
      <c r="DBY2" s="742"/>
      <c r="DBZ2" s="742"/>
      <c r="DCA2" s="742"/>
      <c r="DCB2" s="742"/>
      <c r="DCC2" s="742"/>
      <c r="DCD2" s="742"/>
      <c r="DCE2" s="742"/>
      <c r="DCF2" s="742"/>
      <c r="DCG2" s="742"/>
      <c r="DCH2" s="742"/>
      <c r="DCI2" s="742"/>
      <c r="DCJ2" s="742"/>
      <c r="DCK2" s="742"/>
      <c r="DCL2" s="742"/>
      <c r="DCM2" s="742"/>
      <c r="DCN2" s="742"/>
      <c r="DCO2" s="742"/>
      <c r="DCP2" s="742"/>
      <c r="DCQ2" s="742"/>
      <c r="DCR2" s="742"/>
      <c r="DCS2" s="742"/>
      <c r="DCT2" s="742"/>
      <c r="DCU2" s="742"/>
      <c r="DCV2" s="742"/>
      <c r="DCW2" s="742"/>
      <c r="DCX2" s="742"/>
      <c r="DCY2" s="742"/>
      <c r="DCZ2" s="742"/>
      <c r="DDA2" s="742"/>
      <c r="DDB2" s="742"/>
      <c r="DDC2" s="742"/>
      <c r="DDD2" s="742"/>
      <c r="DDE2" s="742"/>
      <c r="DDF2" s="742"/>
      <c r="DDG2" s="742"/>
      <c r="DDH2" s="742"/>
      <c r="DDI2" s="742"/>
      <c r="DDJ2" s="742"/>
      <c r="DDK2" s="742"/>
      <c r="DDL2" s="742"/>
      <c r="DDM2" s="742"/>
      <c r="DDN2" s="742"/>
      <c r="DDO2" s="742"/>
      <c r="DDP2" s="742"/>
      <c r="DDQ2" s="742"/>
      <c r="DDR2" s="742"/>
      <c r="DDS2" s="742"/>
      <c r="DDT2" s="742"/>
      <c r="DDU2" s="742"/>
      <c r="DDV2" s="742"/>
      <c r="DDW2" s="742"/>
      <c r="DDX2" s="742"/>
      <c r="DDY2" s="742"/>
      <c r="DDZ2" s="742"/>
      <c r="DEA2" s="742"/>
      <c r="DEB2" s="742"/>
      <c r="DEC2" s="742"/>
      <c r="DED2" s="742"/>
      <c r="DEE2" s="742"/>
      <c r="DEF2" s="742"/>
      <c r="DEG2" s="742"/>
      <c r="DEH2" s="742"/>
      <c r="DEI2" s="742"/>
      <c r="DEJ2" s="742"/>
      <c r="DEK2" s="742"/>
      <c r="DEL2" s="742"/>
      <c r="DEM2" s="742"/>
      <c r="DEN2" s="742"/>
      <c r="DEO2" s="742"/>
      <c r="DEP2" s="742"/>
      <c r="DEQ2" s="742"/>
      <c r="DER2" s="742"/>
      <c r="DES2" s="742"/>
      <c r="DET2" s="742"/>
      <c r="DEU2" s="742"/>
      <c r="DEV2" s="742"/>
      <c r="DEW2" s="742"/>
      <c r="DEX2" s="742"/>
      <c r="DEY2" s="742"/>
      <c r="DEZ2" s="742"/>
      <c r="DFA2" s="742"/>
      <c r="DFB2" s="742"/>
      <c r="DFC2" s="742"/>
      <c r="DFD2" s="742"/>
      <c r="DFE2" s="742"/>
      <c r="DFF2" s="742"/>
      <c r="DFG2" s="742"/>
      <c r="DFH2" s="742"/>
      <c r="DFI2" s="742"/>
      <c r="DFJ2" s="742"/>
      <c r="DFK2" s="742"/>
      <c r="DFL2" s="742"/>
      <c r="DFM2" s="742"/>
      <c r="DFN2" s="742"/>
      <c r="DFO2" s="742"/>
      <c r="DFP2" s="742"/>
      <c r="DFQ2" s="742"/>
      <c r="DFR2" s="742"/>
      <c r="DFS2" s="742"/>
      <c r="DFT2" s="742"/>
      <c r="DFU2" s="742"/>
      <c r="DFV2" s="742"/>
      <c r="DFW2" s="742"/>
      <c r="DFX2" s="742"/>
      <c r="DFY2" s="742"/>
      <c r="DFZ2" s="742"/>
      <c r="DGA2" s="742"/>
      <c r="DGB2" s="742"/>
      <c r="DGC2" s="742"/>
      <c r="DGD2" s="742"/>
      <c r="DGE2" s="742"/>
      <c r="DGF2" s="742"/>
      <c r="DGG2" s="742"/>
      <c r="DGH2" s="742"/>
      <c r="DGI2" s="742"/>
      <c r="DGJ2" s="742"/>
      <c r="DGK2" s="742"/>
      <c r="DGL2" s="742"/>
      <c r="DGM2" s="742"/>
      <c r="DGN2" s="742"/>
      <c r="DGO2" s="742"/>
      <c r="DGP2" s="742"/>
      <c r="DGQ2" s="742"/>
      <c r="DGR2" s="742"/>
      <c r="DGS2" s="742"/>
      <c r="DGT2" s="742"/>
      <c r="DGU2" s="742"/>
      <c r="DGV2" s="742"/>
      <c r="DGW2" s="742"/>
      <c r="DGX2" s="742"/>
      <c r="DGY2" s="742"/>
      <c r="DGZ2" s="742"/>
      <c r="DHA2" s="742"/>
      <c r="DHB2" s="742"/>
      <c r="DHC2" s="742"/>
      <c r="DHD2" s="742"/>
      <c r="DHE2" s="742"/>
      <c r="DHF2" s="742"/>
      <c r="DHG2" s="742"/>
      <c r="DHH2" s="742"/>
      <c r="DHI2" s="742"/>
      <c r="DHJ2" s="742"/>
      <c r="DHK2" s="742"/>
      <c r="DHL2" s="742"/>
      <c r="DHM2" s="742"/>
      <c r="DHN2" s="742"/>
      <c r="DHO2" s="742"/>
      <c r="DHP2" s="742"/>
      <c r="DHQ2" s="742"/>
      <c r="DHR2" s="742"/>
      <c r="DHS2" s="742"/>
      <c r="DHT2" s="742"/>
      <c r="DHU2" s="742"/>
      <c r="DHV2" s="742"/>
      <c r="DHW2" s="742"/>
      <c r="DHX2" s="742"/>
      <c r="DHY2" s="742"/>
      <c r="DHZ2" s="742"/>
      <c r="DIA2" s="742"/>
      <c r="DIB2" s="742"/>
      <c r="DIC2" s="742"/>
      <c r="DID2" s="742"/>
      <c r="DIE2" s="742"/>
      <c r="DIF2" s="742"/>
      <c r="DIG2" s="742"/>
      <c r="DIH2" s="742"/>
      <c r="DII2" s="742"/>
      <c r="DIJ2" s="742"/>
      <c r="DIK2" s="742"/>
      <c r="DIL2" s="742"/>
      <c r="DIM2" s="742"/>
      <c r="DIN2" s="742"/>
      <c r="DIO2" s="742"/>
      <c r="DIP2" s="742"/>
      <c r="DIQ2" s="742"/>
      <c r="DIR2" s="742"/>
      <c r="DIS2" s="742"/>
      <c r="DIT2" s="742"/>
      <c r="DIU2" s="742"/>
      <c r="DIV2" s="742"/>
      <c r="DIW2" s="742"/>
      <c r="DIX2" s="742"/>
      <c r="DIY2" s="742"/>
      <c r="DIZ2" s="742"/>
      <c r="DJA2" s="742"/>
      <c r="DJB2" s="742"/>
      <c r="DJC2" s="742"/>
      <c r="DJD2" s="742"/>
      <c r="DJE2" s="742"/>
      <c r="DJF2" s="742"/>
      <c r="DJG2" s="742"/>
      <c r="DJH2" s="742"/>
      <c r="DJI2" s="742"/>
      <c r="DJJ2" s="742"/>
      <c r="DJK2" s="742"/>
      <c r="DJL2" s="742"/>
      <c r="DJM2" s="742"/>
      <c r="DJN2" s="742"/>
      <c r="DJO2" s="742"/>
      <c r="DJP2" s="742"/>
      <c r="DJQ2" s="742"/>
      <c r="DJR2" s="742"/>
      <c r="DJS2" s="742"/>
      <c r="DJT2" s="742"/>
      <c r="DJU2" s="742"/>
      <c r="DJV2" s="742"/>
      <c r="DJW2" s="742"/>
      <c r="DJX2" s="742"/>
      <c r="DJY2" s="742"/>
      <c r="DJZ2" s="742"/>
      <c r="DKA2" s="742"/>
      <c r="DKB2" s="742"/>
      <c r="DKC2" s="742"/>
      <c r="DKD2" s="742"/>
      <c r="DKE2" s="742"/>
      <c r="DKF2" s="742"/>
      <c r="DKG2" s="742"/>
      <c r="DKH2" s="742"/>
      <c r="DKI2" s="742"/>
      <c r="DKJ2" s="742"/>
      <c r="DKK2" s="742"/>
      <c r="DKL2" s="742"/>
      <c r="DKM2" s="742"/>
      <c r="DKN2" s="742"/>
      <c r="DKO2" s="742"/>
      <c r="DKP2" s="742"/>
      <c r="DKQ2" s="742"/>
      <c r="DKR2" s="742"/>
      <c r="DKS2" s="742"/>
      <c r="DKT2" s="742"/>
      <c r="DKU2" s="742"/>
      <c r="DKV2" s="742"/>
      <c r="DKW2" s="742"/>
      <c r="DKX2" s="742"/>
      <c r="DKY2" s="742"/>
      <c r="DKZ2" s="742"/>
      <c r="DLA2" s="742"/>
      <c r="DLB2" s="742"/>
      <c r="DLC2" s="742"/>
      <c r="DLD2" s="742"/>
      <c r="DLE2" s="742"/>
      <c r="DLF2" s="742"/>
      <c r="DLG2" s="742"/>
      <c r="DLH2" s="742"/>
      <c r="DLI2" s="742"/>
      <c r="DLJ2" s="742"/>
      <c r="DLK2" s="742"/>
      <c r="DLL2" s="742"/>
      <c r="DLM2" s="742"/>
      <c r="DLN2" s="742"/>
      <c r="DLO2" s="742"/>
      <c r="DLP2" s="742"/>
      <c r="DLQ2" s="742"/>
      <c r="DLR2" s="742"/>
      <c r="DLS2" s="742"/>
      <c r="DLT2" s="742"/>
      <c r="DLU2" s="742"/>
      <c r="DLV2" s="742"/>
      <c r="DLW2" s="742"/>
      <c r="DLX2" s="742"/>
      <c r="DLY2" s="742"/>
      <c r="DLZ2" s="742"/>
      <c r="DMA2" s="742"/>
      <c r="DMB2" s="742"/>
      <c r="DMC2" s="742"/>
      <c r="DMD2" s="742"/>
      <c r="DME2" s="742"/>
      <c r="DMF2" s="742"/>
      <c r="DMG2" s="742"/>
      <c r="DMH2" s="742"/>
      <c r="DMI2" s="742"/>
      <c r="DMJ2" s="742"/>
      <c r="DMK2" s="742"/>
      <c r="DML2" s="742"/>
      <c r="DMM2" s="742"/>
      <c r="DMN2" s="742"/>
      <c r="DMO2" s="742"/>
      <c r="DMP2" s="742"/>
      <c r="DMQ2" s="742"/>
      <c r="DMR2" s="742"/>
      <c r="DMS2" s="742"/>
      <c r="DMT2" s="742"/>
      <c r="DMU2" s="742"/>
      <c r="DMV2" s="742"/>
      <c r="DMW2" s="742"/>
      <c r="DMX2" s="742"/>
      <c r="DMY2" s="742"/>
      <c r="DMZ2" s="742"/>
      <c r="DNA2" s="742"/>
      <c r="DNB2" s="742"/>
      <c r="DNC2" s="742"/>
      <c r="DND2" s="742"/>
      <c r="DNE2" s="742"/>
      <c r="DNF2" s="742"/>
      <c r="DNG2" s="742"/>
      <c r="DNH2" s="742"/>
      <c r="DNI2" s="742"/>
      <c r="DNJ2" s="742"/>
      <c r="DNK2" s="742"/>
      <c r="DNL2" s="742"/>
      <c r="DNM2" s="742"/>
      <c r="DNN2" s="742"/>
      <c r="DNO2" s="742"/>
      <c r="DNP2" s="742"/>
      <c r="DNQ2" s="742"/>
      <c r="DNR2" s="742"/>
      <c r="DNS2" s="742"/>
      <c r="DNT2" s="742"/>
      <c r="DNU2" s="742"/>
      <c r="DNV2" s="742"/>
      <c r="DNW2" s="742"/>
      <c r="DNX2" s="742"/>
      <c r="DNY2" s="742"/>
      <c r="DNZ2" s="742"/>
      <c r="DOA2" s="742"/>
      <c r="DOB2" s="742"/>
      <c r="DOC2" s="742"/>
      <c r="DOD2" s="742"/>
      <c r="DOE2" s="742"/>
      <c r="DOF2" s="742"/>
      <c r="DOG2" s="742"/>
      <c r="DOH2" s="742"/>
      <c r="DOI2" s="742"/>
      <c r="DOJ2" s="742"/>
      <c r="DOK2" s="742"/>
      <c r="DOL2" s="742"/>
      <c r="DOM2" s="742"/>
      <c r="DON2" s="742"/>
      <c r="DOO2" s="742"/>
      <c r="DOP2" s="742"/>
      <c r="DOQ2" s="742"/>
      <c r="DOR2" s="742"/>
      <c r="DOS2" s="742"/>
      <c r="DOT2" s="742"/>
      <c r="DOU2" s="742"/>
      <c r="DOV2" s="742"/>
      <c r="DOW2" s="742"/>
      <c r="DOX2" s="742"/>
      <c r="DOY2" s="742"/>
      <c r="DOZ2" s="742"/>
      <c r="DPA2" s="742"/>
      <c r="DPB2" s="742"/>
      <c r="DPC2" s="742"/>
      <c r="DPD2" s="742"/>
      <c r="DPE2" s="742"/>
      <c r="DPF2" s="742"/>
      <c r="DPG2" s="742"/>
      <c r="DPH2" s="742"/>
      <c r="DPI2" s="742"/>
      <c r="DPJ2" s="742"/>
      <c r="DPK2" s="742"/>
      <c r="DPL2" s="742"/>
      <c r="DPM2" s="742"/>
      <c r="DPN2" s="742"/>
      <c r="DPO2" s="742"/>
      <c r="DPP2" s="742"/>
      <c r="DPQ2" s="742"/>
      <c r="DPR2" s="742"/>
      <c r="DPS2" s="742"/>
      <c r="DPT2" s="742"/>
      <c r="DPU2" s="742"/>
      <c r="DPV2" s="742"/>
      <c r="DPW2" s="742"/>
      <c r="DPX2" s="742"/>
      <c r="DPY2" s="742"/>
      <c r="DPZ2" s="742"/>
      <c r="DQA2" s="742"/>
      <c r="DQB2" s="742"/>
      <c r="DQC2" s="742"/>
      <c r="DQD2" s="742"/>
      <c r="DQE2" s="742"/>
      <c r="DQF2" s="742"/>
      <c r="DQG2" s="742"/>
      <c r="DQH2" s="742"/>
      <c r="DQI2" s="742"/>
      <c r="DQJ2" s="742"/>
      <c r="DQK2" s="742"/>
      <c r="DQL2" s="742"/>
      <c r="DQM2" s="742"/>
      <c r="DQN2" s="742"/>
      <c r="DQO2" s="742"/>
      <c r="DQP2" s="742"/>
      <c r="DQQ2" s="742"/>
      <c r="DQR2" s="742"/>
      <c r="DQS2" s="742"/>
      <c r="DQT2" s="742"/>
      <c r="DQU2" s="742"/>
      <c r="DQV2" s="742"/>
      <c r="DQW2" s="742"/>
      <c r="DQX2" s="742"/>
      <c r="DQY2" s="742"/>
      <c r="DQZ2" s="742"/>
      <c r="DRA2" s="742"/>
      <c r="DRB2" s="742"/>
      <c r="DRC2" s="742"/>
      <c r="DRD2" s="742"/>
      <c r="DRE2" s="742"/>
      <c r="DRF2" s="742"/>
      <c r="DRG2" s="742"/>
      <c r="DRH2" s="742"/>
      <c r="DRI2" s="742"/>
      <c r="DRJ2" s="742"/>
      <c r="DRK2" s="742"/>
      <c r="DRL2" s="742"/>
      <c r="DRM2" s="742"/>
      <c r="DRN2" s="742"/>
      <c r="DRO2" s="742"/>
      <c r="DRP2" s="742"/>
      <c r="DRQ2" s="742"/>
      <c r="DRR2" s="742"/>
      <c r="DRS2" s="742"/>
      <c r="DRT2" s="742"/>
      <c r="DRU2" s="742"/>
      <c r="DRV2" s="742"/>
      <c r="DRW2" s="742"/>
      <c r="DRX2" s="742"/>
      <c r="DRY2" s="742"/>
      <c r="DRZ2" s="742"/>
      <c r="DSA2" s="742"/>
      <c r="DSB2" s="742"/>
      <c r="DSC2" s="742"/>
      <c r="DSD2" s="742"/>
      <c r="DSE2" s="742"/>
      <c r="DSF2" s="742"/>
      <c r="DSG2" s="742"/>
      <c r="DSH2" s="742"/>
      <c r="DSI2" s="742"/>
      <c r="DSJ2" s="742"/>
      <c r="DSK2" s="742"/>
      <c r="DSL2" s="742"/>
      <c r="DSM2" s="742"/>
      <c r="DSN2" s="742"/>
      <c r="DSO2" s="742"/>
      <c r="DSP2" s="742"/>
      <c r="DSQ2" s="742"/>
      <c r="DSR2" s="742"/>
      <c r="DSS2" s="742"/>
      <c r="DST2" s="742"/>
      <c r="DSU2" s="742"/>
      <c r="DSV2" s="742"/>
      <c r="DSW2" s="742"/>
      <c r="DSX2" s="742"/>
      <c r="DSY2" s="742"/>
      <c r="DSZ2" s="742"/>
      <c r="DTA2" s="742"/>
      <c r="DTB2" s="742"/>
      <c r="DTC2" s="742"/>
      <c r="DTD2" s="742"/>
      <c r="DTE2" s="742"/>
      <c r="DTF2" s="742"/>
      <c r="DTG2" s="742"/>
      <c r="DTH2" s="742"/>
      <c r="DTI2" s="742"/>
      <c r="DTJ2" s="742"/>
      <c r="DTK2" s="742"/>
      <c r="DTL2" s="742"/>
      <c r="DTM2" s="742"/>
      <c r="DTN2" s="742"/>
      <c r="DTO2" s="742"/>
      <c r="DTP2" s="742"/>
      <c r="DTQ2" s="742"/>
      <c r="DTR2" s="742"/>
      <c r="DTS2" s="742"/>
      <c r="DTT2" s="742"/>
      <c r="DTU2" s="742"/>
      <c r="DTV2" s="742"/>
      <c r="DTW2" s="742"/>
      <c r="DTX2" s="742"/>
      <c r="DTY2" s="742"/>
      <c r="DTZ2" s="742"/>
      <c r="DUA2" s="742"/>
      <c r="DUB2" s="742"/>
      <c r="DUC2" s="742"/>
      <c r="DUD2" s="742"/>
      <c r="DUE2" s="742"/>
      <c r="DUF2" s="742"/>
      <c r="DUG2" s="742"/>
      <c r="DUH2" s="742"/>
      <c r="DUI2" s="742"/>
      <c r="DUJ2" s="742"/>
      <c r="DUK2" s="742"/>
      <c r="DUL2" s="742"/>
      <c r="DUM2" s="742"/>
      <c r="DUN2" s="742"/>
      <c r="DUO2" s="742"/>
      <c r="DUP2" s="742"/>
      <c r="DUQ2" s="742"/>
      <c r="DUR2" s="742"/>
      <c r="DUS2" s="742"/>
      <c r="DUT2" s="742"/>
      <c r="DUU2" s="742"/>
      <c r="DUV2" s="742"/>
      <c r="DUW2" s="742"/>
      <c r="DUX2" s="742"/>
      <c r="DUY2" s="742"/>
      <c r="DUZ2" s="742"/>
      <c r="DVA2" s="742"/>
      <c r="DVB2" s="742"/>
      <c r="DVC2" s="742"/>
      <c r="DVD2" s="742"/>
      <c r="DVE2" s="742"/>
      <c r="DVF2" s="742"/>
      <c r="DVG2" s="742"/>
      <c r="DVH2" s="742"/>
      <c r="DVI2" s="742"/>
      <c r="DVJ2" s="742"/>
      <c r="DVK2" s="742"/>
      <c r="DVL2" s="742"/>
      <c r="DVM2" s="742"/>
      <c r="DVN2" s="742"/>
      <c r="DVO2" s="742"/>
      <c r="DVP2" s="742"/>
      <c r="DVQ2" s="742"/>
      <c r="DVR2" s="742"/>
      <c r="DVS2" s="742"/>
      <c r="DVT2" s="742"/>
      <c r="DVU2" s="742"/>
      <c r="DVV2" s="742"/>
      <c r="DVW2" s="742"/>
      <c r="DVX2" s="742"/>
      <c r="DVY2" s="742"/>
      <c r="DVZ2" s="742"/>
      <c r="DWA2" s="742"/>
      <c r="DWB2" s="742"/>
      <c r="DWC2" s="742"/>
      <c r="DWD2" s="742"/>
      <c r="DWE2" s="742"/>
      <c r="DWF2" s="742"/>
      <c r="DWG2" s="742"/>
      <c r="DWH2" s="742"/>
      <c r="DWI2" s="742"/>
      <c r="DWJ2" s="742"/>
      <c r="DWK2" s="742"/>
      <c r="DWL2" s="742"/>
      <c r="DWM2" s="742"/>
      <c r="DWN2" s="742"/>
      <c r="DWO2" s="742"/>
      <c r="DWP2" s="742"/>
      <c r="DWQ2" s="742"/>
      <c r="DWR2" s="742"/>
      <c r="DWS2" s="742"/>
      <c r="DWT2" s="742"/>
      <c r="DWU2" s="742"/>
      <c r="DWV2" s="742"/>
      <c r="DWW2" s="742"/>
      <c r="DWX2" s="742"/>
      <c r="DWY2" s="742"/>
      <c r="DWZ2" s="742"/>
      <c r="DXA2" s="742"/>
      <c r="DXB2" s="742"/>
      <c r="DXC2" s="742"/>
      <c r="DXD2" s="742"/>
      <c r="DXE2" s="742"/>
      <c r="DXF2" s="742"/>
      <c r="DXG2" s="742"/>
      <c r="DXH2" s="742"/>
      <c r="DXI2" s="742"/>
      <c r="DXJ2" s="742"/>
      <c r="DXK2" s="742"/>
      <c r="DXL2" s="742"/>
      <c r="DXM2" s="742"/>
      <c r="DXN2" s="742"/>
      <c r="DXO2" s="742"/>
      <c r="DXP2" s="742"/>
      <c r="DXQ2" s="742"/>
      <c r="DXR2" s="742"/>
      <c r="DXS2" s="742"/>
      <c r="DXT2" s="742"/>
      <c r="DXU2" s="742"/>
      <c r="DXV2" s="742"/>
      <c r="DXW2" s="742"/>
      <c r="DXX2" s="742"/>
      <c r="DXY2" s="742"/>
      <c r="DXZ2" s="742"/>
      <c r="DYA2" s="742"/>
      <c r="DYB2" s="742"/>
      <c r="DYC2" s="742"/>
      <c r="DYD2" s="742"/>
      <c r="DYE2" s="742"/>
      <c r="DYF2" s="742"/>
      <c r="DYG2" s="742"/>
      <c r="DYH2" s="742"/>
      <c r="DYI2" s="742"/>
      <c r="DYJ2" s="742"/>
      <c r="DYK2" s="742"/>
      <c r="DYL2" s="742"/>
      <c r="DYM2" s="742"/>
      <c r="DYN2" s="742"/>
      <c r="DYO2" s="742"/>
      <c r="DYP2" s="742"/>
      <c r="DYQ2" s="742"/>
      <c r="DYR2" s="742"/>
      <c r="DYS2" s="742"/>
      <c r="DYT2" s="742"/>
      <c r="DYU2" s="742"/>
      <c r="DYV2" s="742"/>
      <c r="DYW2" s="742"/>
      <c r="DYX2" s="742"/>
      <c r="DYY2" s="742"/>
      <c r="DYZ2" s="742"/>
      <c r="DZA2" s="742"/>
      <c r="DZB2" s="742"/>
      <c r="DZC2" s="742"/>
      <c r="DZD2" s="742"/>
      <c r="DZE2" s="742"/>
      <c r="DZF2" s="742"/>
      <c r="DZG2" s="742"/>
      <c r="DZH2" s="742"/>
      <c r="DZI2" s="742"/>
      <c r="DZJ2" s="742"/>
      <c r="DZK2" s="742"/>
      <c r="DZL2" s="742"/>
      <c r="DZM2" s="742"/>
      <c r="DZN2" s="742"/>
      <c r="DZO2" s="742"/>
      <c r="DZP2" s="742"/>
      <c r="DZQ2" s="742"/>
      <c r="DZR2" s="742"/>
      <c r="DZS2" s="742"/>
      <c r="DZT2" s="742"/>
      <c r="DZU2" s="742"/>
      <c r="DZV2" s="742"/>
      <c r="DZW2" s="742"/>
      <c r="DZX2" s="742"/>
      <c r="DZY2" s="742"/>
      <c r="DZZ2" s="742"/>
      <c r="EAA2" s="742"/>
      <c r="EAB2" s="742"/>
      <c r="EAC2" s="742"/>
      <c r="EAD2" s="742"/>
      <c r="EAE2" s="742"/>
      <c r="EAF2" s="742"/>
      <c r="EAG2" s="742"/>
      <c r="EAH2" s="742"/>
      <c r="EAI2" s="742"/>
      <c r="EAJ2" s="742"/>
      <c r="EAK2" s="742"/>
      <c r="EAL2" s="742"/>
      <c r="EAM2" s="742"/>
      <c r="EAN2" s="742"/>
      <c r="EAO2" s="742"/>
      <c r="EAP2" s="742"/>
      <c r="EAQ2" s="742"/>
      <c r="EAR2" s="742"/>
      <c r="EAS2" s="742"/>
      <c r="EAT2" s="742"/>
      <c r="EAU2" s="742"/>
      <c r="EAV2" s="742"/>
      <c r="EAW2" s="742"/>
      <c r="EAX2" s="742"/>
      <c r="EAY2" s="742"/>
      <c r="EAZ2" s="742"/>
      <c r="EBA2" s="742"/>
      <c r="EBB2" s="742"/>
      <c r="EBC2" s="742"/>
      <c r="EBD2" s="742"/>
      <c r="EBE2" s="742"/>
      <c r="EBF2" s="742"/>
      <c r="EBG2" s="742"/>
      <c r="EBH2" s="742"/>
      <c r="EBI2" s="742"/>
      <c r="EBJ2" s="742"/>
      <c r="EBK2" s="742"/>
      <c r="EBL2" s="742"/>
      <c r="EBM2" s="742"/>
      <c r="EBN2" s="742"/>
      <c r="EBO2" s="742"/>
      <c r="EBP2" s="742"/>
      <c r="EBQ2" s="742"/>
      <c r="EBR2" s="742"/>
      <c r="EBS2" s="742"/>
      <c r="EBT2" s="742"/>
      <c r="EBU2" s="742"/>
      <c r="EBV2" s="742"/>
      <c r="EBW2" s="742"/>
      <c r="EBX2" s="742"/>
      <c r="EBY2" s="742"/>
      <c r="EBZ2" s="742"/>
      <c r="ECA2" s="742"/>
      <c r="ECB2" s="742"/>
      <c r="ECC2" s="742"/>
      <c r="ECD2" s="742"/>
      <c r="ECE2" s="742"/>
      <c r="ECF2" s="742"/>
      <c r="ECG2" s="742"/>
      <c r="ECH2" s="742"/>
      <c r="ECI2" s="742"/>
      <c r="ECJ2" s="742"/>
      <c r="ECK2" s="742"/>
      <c r="ECL2" s="742"/>
      <c r="ECM2" s="742"/>
      <c r="ECN2" s="742"/>
      <c r="ECO2" s="742"/>
      <c r="ECP2" s="742"/>
      <c r="ECQ2" s="742"/>
      <c r="ECR2" s="742"/>
      <c r="ECS2" s="742"/>
      <c r="ECT2" s="742"/>
      <c r="ECU2" s="742"/>
      <c r="ECV2" s="742"/>
      <c r="ECW2" s="742"/>
      <c r="ECX2" s="742"/>
      <c r="ECY2" s="742"/>
      <c r="ECZ2" s="742"/>
      <c r="EDA2" s="742"/>
      <c r="EDB2" s="742"/>
      <c r="EDC2" s="742"/>
      <c r="EDD2" s="742"/>
      <c r="EDE2" s="742"/>
      <c r="EDF2" s="742"/>
      <c r="EDG2" s="742"/>
      <c r="EDH2" s="742"/>
      <c r="EDI2" s="742"/>
      <c r="EDJ2" s="742"/>
      <c r="EDK2" s="742"/>
      <c r="EDL2" s="742"/>
      <c r="EDM2" s="742"/>
      <c r="EDN2" s="742"/>
      <c r="EDO2" s="742"/>
      <c r="EDP2" s="742"/>
      <c r="EDQ2" s="742"/>
      <c r="EDR2" s="742"/>
      <c r="EDS2" s="742"/>
      <c r="EDT2" s="742"/>
      <c r="EDU2" s="742"/>
      <c r="EDV2" s="742"/>
      <c r="EDW2" s="742"/>
      <c r="EDX2" s="742"/>
      <c r="EDY2" s="742"/>
      <c r="EDZ2" s="742"/>
      <c r="EEA2" s="742"/>
      <c r="EEB2" s="742"/>
      <c r="EEC2" s="742"/>
      <c r="EED2" s="742"/>
      <c r="EEE2" s="742"/>
      <c r="EEF2" s="742"/>
      <c r="EEG2" s="742"/>
      <c r="EEH2" s="742"/>
      <c r="EEI2" s="742"/>
      <c r="EEJ2" s="742"/>
      <c r="EEK2" s="742"/>
      <c r="EEL2" s="742"/>
      <c r="EEM2" s="742"/>
      <c r="EEN2" s="742"/>
      <c r="EEO2" s="742"/>
      <c r="EEP2" s="742"/>
      <c r="EEQ2" s="742"/>
      <c r="EER2" s="742"/>
      <c r="EES2" s="742"/>
      <c r="EET2" s="742"/>
      <c r="EEU2" s="742"/>
      <c r="EEV2" s="742"/>
      <c r="EEW2" s="742"/>
      <c r="EEX2" s="742"/>
      <c r="EEY2" s="742"/>
      <c r="EEZ2" s="742"/>
      <c r="EFA2" s="742"/>
      <c r="EFB2" s="742"/>
      <c r="EFC2" s="742"/>
      <c r="EFD2" s="742"/>
      <c r="EFE2" s="742"/>
      <c r="EFF2" s="742"/>
      <c r="EFG2" s="742"/>
      <c r="EFH2" s="742"/>
      <c r="EFI2" s="742"/>
      <c r="EFJ2" s="742"/>
      <c r="EFK2" s="742"/>
      <c r="EFL2" s="742"/>
      <c r="EFM2" s="742"/>
      <c r="EFN2" s="742"/>
      <c r="EFO2" s="742"/>
      <c r="EFP2" s="742"/>
      <c r="EFQ2" s="742"/>
      <c r="EFR2" s="742"/>
      <c r="EFS2" s="742"/>
      <c r="EFT2" s="742"/>
      <c r="EFU2" s="742"/>
      <c r="EFV2" s="742"/>
      <c r="EFW2" s="742"/>
      <c r="EFX2" s="742"/>
      <c r="EFY2" s="742"/>
      <c r="EFZ2" s="742"/>
      <c r="EGA2" s="742"/>
      <c r="EGB2" s="742"/>
      <c r="EGC2" s="742"/>
      <c r="EGD2" s="742"/>
      <c r="EGE2" s="742"/>
      <c r="EGF2" s="742"/>
      <c r="EGG2" s="742"/>
      <c r="EGH2" s="742"/>
      <c r="EGI2" s="742"/>
      <c r="EGJ2" s="742"/>
      <c r="EGK2" s="742"/>
      <c r="EGL2" s="742"/>
      <c r="EGM2" s="742"/>
      <c r="EGN2" s="742"/>
      <c r="EGO2" s="742"/>
      <c r="EGP2" s="742"/>
      <c r="EGQ2" s="742"/>
      <c r="EGR2" s="742"/>
      <c r="EGS2" s="742"/>
      <c r="EGT2" s="742"/>
      <c r="EGU2" s="742"/>
      <c r="EGV2" s="742"/>
      <c r="EGW2" s="742"/>
      <c r="EGX2" s="742"/>
      <c r="EGY2" s="742"/>
      <c r="EGZ2" s="742"/>
      <c r="EHA2" s="742"/>
      <c r="EHB2" s="742"/>
      <c r="EHC2" s="742"/>
      <c r="EHD2" s="742"/>
      <c r="EHE2" s="742"/>
      <c r="EHF2" s="742"/>
      <c r="EHG2" s="742"/>
      <c r="EHH2" s="742"/>
      <c r="EHI2" s="742"/>
      <c r="EHJ2" s="742"/>
      <c r="EHK2" s="742"/>
      <c r="EHL2" s="742"/>
      <c r="EHM2" s="742"/>
      <c r="EHN2" s="742"/>
      <c r="EHO2" s="742"/>
      <c r="EHP2" s="742"/>
      <c r="EHQ2" s="742"/>
      <c r="EHR2" s="742"/>
      <c r="EHS2" s="742"/>
      <c r="EHT2" s="742"/>
      <c r="EHU2" s="742"/>
      <c r="EHV2" s="742"/>
      <c r="EHW2" s="742"/>
      <c r="EHX2" s="742"/>
      <c r="EHY2" s="742"/>
      <c r="EHZ2" s="742"/>
      <c r="EIA2" s="742"/>
      <c r="EIB2" s="742"/>
      <c r="EIC2" s="742"/>
      <c r="EID2" s="742"/>
      <c r="EIE2" s="742"/>
      <c r="EIF2" s="742"/>
      <c r="EIG2" s="742"/>
      <c r="EIH2" s="742"/>
      <c r="EII2" s="742"/>
      <c r="EIJ2" s="742"/>
      <c r="EIK2" s="742"/>
      <c r="EIL2" s="742"/>
      <c r="EIM2" s="742"/>
      <c r="EIN2" s="742"/>
      <c r="EIO2" s="742"/>
      <c r="EIP2" s="742"/>
      <c r="EIQ2" s="742"/>
      <c r="EIR2" s="742"/>
      <c r="EIS2" s="742"/>
      <c r="EIT2" s="742"/>
      <c r="EIU2" s="742"/>
      <c r="EIV2" s="742"/>
      <c r="EIW2" s="742"/>
      <c r="EIX2" s="742"/>
      <c r="EIY2" s="742"/>
      <c r="EIZ2" s="742"/>
      <c r="EJA2" s="742"/>
      <c r="EJB2" s="742"/>
      <c r="EJC2" s="742"/>
      <c r="EJD2" s="742"/>
      <c r="EJE2" s="742"/>
      <c r="EJF2" s="742"/>
      <c r="EJG2" s="742"/>
      <c r="EJH2" s="742"/>
      <c r="EJI2" s="742"/>
      <c r="EJJ2" s="742"/>
      <c r="EJK2" s="742"/>
      <c r="EJL2" s="742"/>
      <c r="EJM2" s="742"/>
      <c r="EJN2" s="742"/>
      <c r="EJO2" s="742"/>
      <c r="EJP2" s="742"/>
      <c r="EJQ2" s="742"/>
      <c r="EJR2" s="742"/>
      <c r="EJS2" s="742"/>
      <c r="EJT2" s="742"/>
      <c r="EJU2" s="742"/>
      <c r="EJV2" s="742"/>
      <c r="EJW2" s="742"/>
      <c r="EJX2" s="742"/>
      <c r="EJY2" s="742"/>
      <c r="EJZ2" s="742"/>
      <c r="EKA2" s="742"/>
      <c r="EKB2" s="742"/>
      <c r="EKC2" s="742"/>
      <c r="EKD2" s="742"/>
      <c r="EKE2" s="742"/>
      <c r="EKF2" s="742"/>
      <c r="EKG2" s="742"/>
      <c r="EKH2" s="742"/>
      <c r="EKI2" s="742"/>
      <c r="EKJ2" s="742"/>
      <c r="EKK2" s="742"/>
      <c r="EKL2" s="742"/>
      <c r="EKM2" s="742"/>
      <c r="EKN2" s="742"/>
      <c r="EKO2" s="742"/>
      <c r="EKP2" s="742"/>
      <c r="EKQ2" s="742"/>
      <c r="EKR2" s="742"/>
      <c r="EKS2" s="742"/>
      <c r="EKT2" s="742"/>
      <c r="EKU2" s="742"/>
      <c r="EKV2" s="742"/>
      <c r="EKW2" s="742"/>
      <c r="EKX2" s="742"/>
      <c r="EKY2" s="742"/>
      <c r="EKZ2" s="742"/>
      <c r="ELA2" s="742"/>
      <c r="ELB2" s="742"/>
      <c r="ELC2" s="742"/>
      <c r="ELD2" s="742"/>
      <c r="ELE2" s="742"/>
      <c r="ELF2" s="742"/>
      <c r="ELG2" s="742"/>
      <c r="ELH2" s="742"/>
      <c r="ELI2" s="742"/>
      <c r="ELJ2" s="742"/>
      <c r="ELK2" s="742"/>
      <c r="ELL2" s="742"/>
      <c r="ELM2" s="742"/>
      <c r="ELN2" s="742"/>
      <c r="ELO2" s="742"/>
      <c r="ELP2" s="742"/>
      <c r="ELQ2" s="742"/>
      <c r="ELR2" s="742"/>
      <c r="ELS2" s="742"/>
      <c r="ELT2" s="742"/>
      <c r="ELU2" s="742"/>
      <c r="ELV2" s="742"/>
      <c r="ELW2" s="742"/>
      <c r="ELX2" s="742"/>
      <c r="ELY2" s="742"/>
      <c r="ELZ2" s="742"/>
      <c r="EMA2" s="742"/>
      <c r="EMB2" s="742"/>
      <c r="EMC2" s="742"/>
      <c r="EMD2" s="742"/>
      <c r="EME2" s="742"/>
      <c r="EMF2" s="742"/>
      <c r="EMG2" s="742"/>
      <c r="EMH2" s="742"/>
      <c r="EMI2" s="742"/>
      <c r="EMJ2" s="742"/>
      <c r="EMK2" s="742"/>
      <c r="EML2" s="742"/>
      <c r="EMM2" s="742"/>
      <c r="EMN2" s="742"/>
      <c r="EMO2" s="742"/>
      <c r="EMP2" s="742"/>
      <c r="EMQ2" s="742"/>
      <c r="EMR2" s="742"/>
      <c r="EMS2" s="742"/>
      <c r="EMT2" s="742"/>
      <c r="EMU2" s="742"/>
      <c r="EMV2" s="742"/>
      <c r="EMW2" s="742"/>
      <c r="EMX2" s="742"/>
      <c r="EMY2" s="742"/>
      <c r="EMZ2" s="742"/>
      <c r="ENA2" s="742"/>
      <c r="ENB2" s="742"/>
      <c r="ENC2" s="742"/>
      <c r="END2" s="742"/>
      <c r="ENE2" s="742"/>
      <c r="ENF2" s="742"/>
      <c r="ENG2" s="742"/>
      <c r="ENH2" s="742"/>
      <c r="ENI2" s="742"/>
      <c r="ENJ2" s="742"/>
      <c r="ENK2" s="742"/>
      <c r="ENL2" s="742"/>
      <c r="ENM2" s="742"/>
      <c r="ENN2" s="742"/>
      <c r="ENO2" s="742"/>
      <c r="ENP2" s="742"/>
      <c r="ENQ2" s="742"/>
      <c r="ENR2" s="742"/>
      <c r="ENS2" s="742"/>
      <c r="ENT2" s="742"/>
      <c r="ENU2" s="742"/>
      <c r="ENV2" s="742"/>
      <c r="ENW2" s="742"/>
      <c r="ENX2" s="742"/>
      <c r="ENY2" s="742"/>
      <c r="ENZ2" s="742"/>
      <c r="EOA2" s="742"/>
      <c r="EOB2" s="742"/>
      <c r="EOC2" s="742"/>
      <c r="EOD2" s="742"/>
      <c r="EOE2" s="742"/>
      <c r="EOF2" s="742"/>
      <c r="EOG2" s="742"/>
      <c r="EOH2" s="742"/>
      <c r="EOI2" s="742"/>
      <c r="EOJ2" s="742"/>
      <c r="EOK2" s="742"/>
      <c r="EOL2" s="742"/>
      <c r="EOM2" s="742"/>
      <c r="EON2" s="742"/>
      <c r="EOO2" s="742"/>
      <c r="EOP2" s="742"/>
      <c r="EOQ2" s="742"/>
      <c r="EOR2" s="742"/>
      <c r="EOS2" s="742"/>
      <c r="EOT2" s="742"/>
      <c r="EOU2" s="742"/>
      <c r="EOV2" s="742"/>
      <c r="EOW2" s="742"/>
      <c r="EOX2" s="742"/>
      <c r="EOY2" s="742"/>
      <c r="EOZ2" s="742"/>
      <c r="EPA2" s="742"/>
      <c r="EPB2" s="742"/>
      <c r="EPC2" s="742"/>
      <c r="EPD2" s="742"/>
      <c r="EPE2" s="742"/>
      <c r="EPF2" s="742"/>
      <c r="EPG2" s="742"/>
      <c r="EPH2" s="742"/>
      <c r="EPI2" s="742"/>
      <c r="EPJ2" s="742"/>
      <c r="EPK2" s="742"/>
      <c r="EPL2" s="742"/>
      <c r="EPM2" s="742"/>
      <c r="EPN2" s="742"/>
      <c r="EPO2" s="742"/>
      <c r="EPP2" s="742"/>
      <c r="EPQ2" s="742"/>
      <c r="EPR2" s="742"/>
      <c r="EPS2" s="742"/>
      <c r="EPT2" s="742"/>
      <c r="EPU2" s="742"/>
      <c r="EPV2" s="742"/>
      <c r="EPW2" s="742"/>
      <c r="EPX2" s="742"/>
      <c r="EPY2" s="742"/>
      <c r="EPZ2" s="742"/>
      <c r="EQA2" s="742"/>
      <c r="EQB2" s="742"/>
      <c r="EQC2" s="742"/>
      <c r="EQD2" s="742"/>
      <c r="EQE2" s="742"/>
      <c r="EQF2" s="742"/>
      <c r="EQG2" s="742"/>
      <c r="EQH2" s="742"/>
      <c r="EQI2" s="742"/>
      <c r="EQJ2" s="742"/>
      <c r="EQK2" s="742"/>
      <c r="EQL2" s="742"/>
      <c r="EQM2" s="742"/>
      <c r="EQN2" s="742"/>
      <c r="EQO2" s="742"/>
      <c r="EQP2" s="742"/>
      <c r="EQQ2" s="742"/>
      <c r="EQR2" s="742"/>
      <c r="EQS2" s="742"/>
      <c r="EQT2" s="742"/>
      <c r="EQU2" s="742"/>
      <c r="EQV2" s="742"/>
      <c r="EQW2" s="742"/>
      <c r="EQX2" s="742"/>
      <c r="EQY2" s="742"/>
      <c r="EQZ2" s="742"/>
      <c r="ERA2" s="742"/>
      <c r="ERB2" s="742"/>
      <c r="ERC2" s="742"/>
      <c r="ERD2" s="742"/>
      <c r="ERE2" s="742"/>
      <c r="ERF2" s="742"/>
      <c r="ERG2" s="742"/>
      <c r="ERH2" s="742"/>
      <c r="ERI2" s="742"/>
      <c r="ERJ2" s="742"/>
      <c r="ERK2" s="742"/>
      <c r="ERL2" s="742"/>
      <c r="ERM2" s="742"/>
      <c r="ERN2" s="742"/>
      <c r="ERO2" s="742"/>
      <c r="ERP2" s="742"/>
      <c r="ERQ2" s="742"/>
      <c r="ERR2" s="742"/>
      <c r="ERS2" s="742"/>
      <c r="ERT2" s="742"/>
      <c r="ERU2" s="742"/>
      <c r="ERV2" s="742"/>
      <c r="ERW2" s="742"/>
      <c r="ERX2" s="742"/>
      <c r="ERY2" s="742"/>
      <c r="ERZ2" s="742"/>
      <c r="ESA2" s="742"/>
      <c r="ESB2" s="742"/>
      <c r="ESC2" s="742"/>
      <c r="ESD2" s="742"/>
      <c r="ESE2" s="742"/>
      <c r="ESF2" s="742"/>
      <c r="ESG2" s="742"/>
      <c r="ESH2" s="742"/>
      <c r="ESI2" s="742"/>
      <c r="ESJ2" s="742"/>
      <c r="ESK2" s="742"/>
      <c r="ESL2" s="742"/>
      <c r="ESM2" s="742"/>
      <c r="ESN2" s="742"/>
      <c r="ESO2" s="742"/>
      <c r="ESP2" s="742"/>
      <c r="ESQ2" s="742"/>
      <c r="ESR2" s="742"/>
      <c r="ESS2" s="742"/>
      <c r="EST2" s="742"/>
      <c r="ESU2" s="742"/>
      <c r="ESV2" s="742"/>
      <c r="ESW2" s="742"/>
      <c r="ESX2" s="742"/>
      <c r="ESY2" s="742"/>
      <c r="ESZ2" s="742"/>
      <c r="ETA2" s="742"/>
      <c r="ETB2" s="742"/>
      <c r="ETC2" s="742"/>
      <c r="ETD2" s="742"/>
      <c r="ETE2" s="742"/>
      <c r="ETF2" s="742"/>
      <c r="ETG2" s="742"/>
      <c r="ETH2" s="742"/>
      <c r="ETI2" s="742"/>
      <c r="ETJ2" s="742"/>
      <c r="ETK2" s="742"/>
      <c r="ETL2" s="742"/>
      <c r="ETM2" s="742"/>
      <c r="ETN2" s="742"/>
      <c r="ETO2" s="742"/>
      <c r="ETP2" s="742"/>
      <c r="ETQ2" s="742"/>
      <c r="ETR2" s="742"/>
      <c r="ETS2" s="742"/>
      <c r="ETT2" s="742"/>
      <c r="ETU2" s="742"/>
      <c r="ETV2" s="742"/>
      <c r="ETW2" s="742"/>
      <c r="ETX2" s="742"/>
      <c r="ETY2" s="742"/>
      <c r="ETZ2" s="742"/>
      <c r="EUA2" s="742"/>
      <c r="EUB2" s="742"/>
      <c r="EUC2" s="742"/>
      <c r="EUD2" s="742"/>
      <c r="EUE2" s="742"/>
      <c r="EUF2" s="742"/>
      <c r="EUG2" s="742"/>
      <c r="EUH2" s="742"/>
      <c r="EUI2" s="742"/>
      <c r="EUJ2" s="742"/>
      <c r="EUK2" s="742"/>
      <c r="EUL2" s="742"/>
      <c r="EUM2" s="742"/>
      <c r="EUN2" s="742"/>
      <c r="EUO2" s="742"/>
      <c r="EUP2" s="742"/>
      <c r="EUQ2" s="742"/>
      <c r="EUR2" s="742"/>
      <c r="EUS2" s="742"/>
      <c r="EUT2" s="742"/>
      <c r="EUU2" s="742"/>
      <c r="EUV2" s="742"/>
      <c r="EUW2" s="742"/>
      <c r="EUX2" s="742"/>
      <c r="EUY2" s="742"/>
      <c r="EUZ2" s="742"/>
      <c r="EVA2" s="742"/>
      <c r="EVB2" s="742"/>
      <c r="EVC2" s="742"/>
      <c r="EVD2" s="742"/>
      <c r="EVE2" s="742"/>
      <c r="EVF2" s="742"/>
      <c r="EVG2" s="742"/>
      <c r="EVH2" s="742"/>
      <c r="EVI2" s="742"/>
      <c r="EVJ2" s="742"/>
      <c r="EVK2" s="742"/>
      <c r="EVL2" s="742"/>
      <c r="EVM2" s="742"/>
      <c r="EVN2" s="742"/>
      <c r="EVO2" s="742"/>
      <c r="EVP2" s="742"/>
      <c r="EVQ2" s="742"/>
      <c r="EVR2" s="742"/>
      <c r="EVS2" s="742"/>
      <c r="EVT2" s="742"/>
      <c r="EVU2" s="742"/>
      <c r="EVV2" s="742"/>
      <c r="EVW2" s="742"/>
      <c r="EVX2" s="742"/>
      <c r="EVY2" s="742"/>
      <c r="EVZ2" s="742"/>
      <c r="EWA2" s="742"/>
      <c r="EWB2" s="742"/>
      <c r="EWC2" s="742"/>
      <c r="EWD2" s="742"/>
      <c r="EWE2" s="742"/>
      <c r="EWF2" s="742"/>
      <c r="EWG2" s="742"/>
      <c r="EWH2" s="742"/>
      <c r="EWI2" s="742"/>
      <c r="EWJ2" s="742"/>
      <c r="EWK2" s="742"/>
      <c r="EWL2" s="742"/>
      <c r="EWM2" s="742"/>
      <c r="EWN2" s="742"/>
      <c r="EWO2" s="742"/>
      <c r="EWP2" s="742"/>
      <c r="EWQ2" s="742"/>
      <c r="EWR2" s="742"/>
      <c r="EWS2" s="742"/>
      <c r="EWT2" s="742"/>
      <c r="EWU2" s="742"/>
      <c r="EWV2" s="742"/>
      <c r="EWW2" s="742"/>
      <c r="EWX2" s="742"/>
      <c r="EWY2" s="742"/>
      <c r="EWZ2" s="742"/>
      <c r="EXA2" s="742"/>
      <c r="EXB2" s="742"/>
      <c r="EXC2" s="742"/>
      <c r="EXD2" s="742"/>
      <c r="EXE2" s="742"/>
      <c r="EXF2" s="742"/>
      <c r="EXG2" s="742"/>
      <c r="EXH2" s="742"/>
      <c r="EXI2" s="742"/>
      <c r="EXJ2" s="742"/>
      <c r="EXK2" s="742"/>
      <c r="EXL2" s="742"/>
      <c r="EXM2" s="742"/>
      <c r="EXN2" s="742"/>
      <c r="EXO2" s="742"/>
      <c r="EXP2" s="742"/>
      <c r="EXQ2" s="742"/>
      <c r="EXR2" s="742"/>
      <c r="EXS2" s="742"/>
      <c r="EXT2" s="742"/>
      <c r="EXU2" s="742"/>
      <c r="EXV2" s="742"/>
      <c r="EXW2" s="742"/>
      <c r="EXX2" s="742"/>
      <c r="EXY2" s="742"/>
      <c r="EXZ2" s="742"/>
      <c r="EYA2" s="742"/>
      <c r="EYB2" s="742"/>
      <c r="EYC2" s="742"/>
      <c r="EYD2" s="742"/>
      <c r="EYE2" s="742"/>
      <c r="EYF2" s="742"/>
      <c r="EYG2" s="742"/>
      <c r="EYH2" s="742"/>
      <c r="EYI2" s="742"/>
      <c r="EYJ2" s="742"/>
      <c r="EYK2" s="742"/>
      <c r="EYL2" s="742"/>
      <c r="EYM2" s="742"/>
      <c r="EYN2" s="742"/>
      <c r="EYO2" s="742"/>
      <c r="EYP2" s="742"/>
      <c r="EYQ2" s="742"/>
      <c r="EYR2" s="742"/>
      <c r="EYS2" s="742"/>
      <c r="EYT2" s="742"/>
      <c r="EYU2" s="742"/>
      <c r="EYV2" s="742"/>
      <c r="EYW2" s="742"/>
      <c r="EYX2" s="742"/>
      <c r="EYY2" s="742"/>
      <c r="EYZ2" s="742"/>
      <c r="EZA2" s="742"/>
      <c r="EZB2" s="742"/>
      <c r="EZC2" s="742"/>
      <c r="EZD2" s="742"/>
      <c r="EZE2" s="742"/>
      <c r="EZF2" s="742"/>
      <c r="EZG2" s="742"/>
      <c r="EZH2" s="742"/>
      <c r="EZI2" s="742"/>
      <c r="EZJ2" s="742"/>
      <c r="EZK2" s="742"/>
      <c r="EZL2" s="742"/>
      <c r="EZM2" s="742"/>
      <c r="EZN2" s="742"/>
      <c r="EZO2" s="742"/>
      <c r="EZP2" s="742"/>
      <c r="EZQ2" s="742"/>
      <c r="EZR2" s="742"/>
      <c r="EZS2" s="742"/>
      <c r="EZT2" s="742"/>
      <c r="EZU2" s="742"/>
      <c r="EZV2" s="742"/>
      <c r="EZW2" s="742"/>
      <c r="EZX2" s="742"/>
      <c r="EZY2" s="742"/>
      <c r="EZZ2" s="742"/>
      <c r="FAA2" s="742"/>
      <c r="FAB2" s="742"/>
      <c r="FAC2" s="742"/>
      <c r="FAD2" s="742"/>
      <c r="FAE2" s="742"/>
      <c r="FAF2" s="742"/>
      <c r="FAG2" s="742"/>
      <c r="FAH2" s="742"/>
      <c r="FAI2" s="742"/>
      <c r="FAJ2" s="742"/>
      <c r="FAK2" s="742"/>
      <c r="FAL2" s="742"/>
      <c r="FAM2" s="742"/>
      <c r="FAN2" s="742"/>
      <c r="FAO2" s="742"/>
      <c r="FAP2" s="742"/>
      <c r="FAQ2" s="742"/>
      <c r="FAR2" s="742"/>
      <c r="FAS2" s="742"/>
      <c r="FAT2" s="742"/>
      <c r="FAU2" s="742"/>
      <c r="FAV2" s="742"/>
      <c r="FAW2" s="742"/>
      <c r="FAX2" s="742"/>
      <c r="FAY2" s="742"/>
      <c r="FAZ2" s="742"/>
      <c r="FBA2" s="742"/>
      <c r="FBB2" s="742"/>
      <c r="FBC2" s="742"/>
      <c r="FBD2" s="742"/>
      <c r="FBE2" s="742"/>
      <c r="FBF2" s="742"/>
      <c r="FBG2" s="742"/>
      <c r="FBH2" s="742"/>
      <c r="FBI2" s="742"/>
      <c r="FBJ2" s="742"/>
      <c r="FBK2" s="742"/>
      <c r="FBL2" s="742"/>
      <c r="FBM2" s="742"/>
      <c r="FBN2" s="742"/>
      <c r="FBO2" s="742"/>
      <c r="FBP2" s="742"/>
      <c r="FBQ2" s="742"/>
      <c r="FBR2" s="742"/>
      <c r="FBS2" s="742"/>
      <c r="FBT2" s="742"/>
      <c r="FBU2" s="742"/>
      <c r="FBV2" s="742"/>
      <c r="FBW2" s="742"/>
      <c r="FBX2" s="742"/>
      <c r="FBY2" s="742"/>
      <c r="FBZ2" s="742"/>
      <c r="FCA2" s="742"/>
      <c r="FCB2" s="742"/>
      <c r="FCC2" s="742"/>
      <c r="FCD2" s="742"/>
      <c r="FCE2" s="742"/>
      <c r="FCF2" s="742"/>
      <c r="FCG2" s="742"/>
      <c r="FCH2" s="742"/>
      <c r="FCI2" s="742"/>
      <c r="FCJ2" s="742"/>
      <c r="FCK2" s="742"/>
      <c r="FCL2" s="742"/>
      <c r="FCM2" s="742"/>
      <c r="FCN2" s="742"/>
      <c r="FCO2" s="742"/>
      <c r="FCP2" s="742"/>
      <c r="FCQ2" s="742"/>
      <c r="FCR2" s="742"/>
      <c r="FCS2" s="742"/>
      <c r="FCT2" s="742"/>
      <c r="FCU2" s="742"/>
      <c r="FCV2" s="742"/>
      <c r="FCW2" s="742"/>
      <c r="FCX2" s="742"/>
      <c r="FCY2" s="742"/>
      <c r="FCZ2" s="742"/>
      <c r="FDA2" s="742"/>
      <c r="FDB2" s="742"/>
      <c r="FDC2" s="742"/>
      <c r="FDD2" s="742"/>
      <c r="FDE2" s="742"/>
      <c r="FDF2" s="742"/>
      <c r="FDG2" s="742"/>
      <c r="FDH2" s="742"/>
      <c r="FDI2" s="742"/>
      <c r="FDJ2" s="742"/>
      <c r="FDK2" s="742"/>
      <c r="FDL2" s="742"/>
      <c r="FDM2" s="742"/>
      <c r="FDN2" s="742"/>
      <c r="FDO2" s="742"/>
      <c r="FDP2" s="742"/>
      <c r="FDQ2" s="742"/>
      <c r="FDR2" s="742"/>
      <c r="FDS2" s="742"/>
      <c r="FDT2" s="742"/>
      <c r="FDU2" s="742"/>
      <c r="FDV2" s="742"/>
      <c r="FDW2" s="742"/>
      <c r="FDX2" s="742"/>
      <c r="FDY2" s="742"/>
      <c r="FDZ2" s="742"/>
      <c r="FEA2" s="742"/>
      <c r="FEB2" s="742"/>
      <c r="FEC2" s="742"/>
      <c r="FED2" s="742"/>
      <c r="FEE2" s="742"/>
      <c r="FEF2" s="742"/>
      <c r="FEG2" s="742"/>
      <c r="FEH2" s="742"/>
      <c r="FEI2" s="742"/>
      <c r="FEJ2" s="742"/>
      <c r="FEK2" s="742"/>
      <c r="FEL2" s="742"/>
      <c r="FEM2" s="742"/>
      <c r="FEN2" s="742"/>
      <c r="FEO2" s="742"/>
      <c r="FEP2" s="742"/>
      <c r="FEQ2" s="742"/>
      <c r="FER2" s="742"/>
      <c r="FES2" s="742"/>
      <c r="FET2" s="742"/>
      <c r="FEU2" s="742"/>
      <c r="FEV2" s="742"/>
      <c r="FEW2" s="742"/>
      <c r="FEX2" s="742"/>
      <c r="FEY2" s="742"/>
      <c r="FEZ2" s="742"/>
      <c r="FFA2" s="742"/>
      <c r="FFB2" s="742"/>
      <c r="FFC2" s="742"/>
      <c r="FFD2" s="742"/>
      <c r="FFE2" s="742"/>
      <c r="FFF2" s="742"/>
      <c r="FFG2" s="742"/>
      <c r="FFH2" s="742"/>
      <c r="FFI2" s="742"/>
      <c r="FFJ2" s="742"/>
      <c r="FFK2" s="742"/>
      <c r="FFL2" s="742"/>
      <c r="FFM2" s="742"/>
      <c r="FFN2" s="742"/>
      <c r="FFO2" s="742"/>
      <c r="FFP2" s="742"/>
      <c r="FFQ2" s="742"/>
      <c r="FFR2" s="742"/>
      <c r="FFS2" s="742"/>
      <c r="FFT2" s="742"/>
      <c r="FFU2" s="742"/>
      <c r="FFV2" s="742"/>
      <c r="FFW2" s="742"/>
      <c r="FFX2" s="742"/>
      <c r="FFY2" s="742"/>
      <c r="FFZ2" s="742"/>
      <c r="FGA2" s="742"/>
      <c r="FGB2" s="742"/>
      <c r="FGC2" s="742"/>
      <c r="FGD2" s="742"/>
      <c r="FGE2" s="742"/>
      <c r="FGF2" s="742"/>
      <c r="FGG2" s="742"/>
      <c r="FGH2" s="742"/>
      <c r="FGI2" s="742"/>
      <c r="FGJ2" s="742"/>
      <c r="FGK2" s="742"/>
      <c r="FGL2" s="742"/>
      <c r="FGM2" s="742"/>
      <c r="FGN2" s="742"/>
      <c r="FGO2" s="742"/>
      <c r="FGP2" s="742"/>
      <c r="FGQ2" s="742"/>
      <c r="FGR2" s="742"/>
      <c r="FGS2" s="742"/>
      <c r="FGT2" s="742"/>
      <c r="FGU2" s="742"/>
      <c r="FGV2" s="742"/>
      <c r="FGW2" s="742"/>
      <c r="FGX2" s="742"/>
      <c r="FGY2" s="742"/>
      <c r="FGZ2" s="742"/>
      <c r="FHA2" s="742"/>
      <c r="FHB2" s="742"/>
      <c r="FHC2" s="742"/>
      <c r="FHD2" s="742"/>
      <c r="FHE2" s="742"/>
      <c r="FHF2" s="742"/>
      <c r="FHG2" s="742"/>
      <c r="FHH2" s="742"/>
      <c r="FHI2" s="742"/>
      <c r="FHJ2" s="742"/>
      <c r="FHK2" s="742"/>
      <c r="FHL2" s="742"/>
      <c r="FHM2" s="742"/>
      <c r="FHN2" s="742"/>
      <c r="FHO2" s="742"/>
      <c r="FHP2" s="742"/>
      <c r="FHQ2" s="742"/>
      <c r="FHR2" s="742"/>
      <c r="FHS2" s="742"/>
      <c r="FHT2" s="742"/>
      <c r="FHU2" s="742"/>
      <c r="FHV2" s="742"/>
      <c r="FHW2" s="742"/>
      <c r="FHX2" s="742"/>
      <c r="FHY2" s="742"/>
      <c r="FHZ2" s="742"/>
      <c r="FIA2" s="742"/>
      <c r="FIB2" s="742"/>
      <c r="FIC2" s="742"/>
      <c r="FID2" s="742"/>
      <c r="FIE2" s="742"/>
      <c r="FIF2" s="742"/>
      <c r="FIG2" s="742"/>
      <c r="FIH2" s="742"/>
      <c r="FII2" s="742"/>
      <c r="FIJ2" s="742"/>
      <c r="FIK2" s="742"/>
      <c r="FIL2" s="742"/>
      <c r="FIM2" s="742"/>
      <c r="FIN2" s="742"/>
      <c r="FIO2" s="742"/>
      <c r="FIP2" s="742"/>
      <c r="FIQ2" s="742"/>
      <c r="FIR2" s="742"/>
      <c r="FIS2" s="742"/>
      <c r="FIT2" s="742"/>
      <c r="FIU2" s="742"/>
      <c r="FIV2" s="742"/>
      <c r="FIW2" s="742"/>
      <c r="FIX2" s="742"/>
      <c r="FIY2" s="742"/>
      <c r="FIZ2" s="742"/>
      <c r="FJA2" s="742"/>
      <c r="FJB2" s="742"/>
      <c r="FJC2" s="742"/>
      <c r="FJD2" s="742"/>
      <c r="FJE2" s="742"/>
      <c r="FJF2" s="742"/>
      <c r="FJG2" s="742"/>
      <c r="FJH2" s="742"/>
      <c r="FJI2" s="742"/>
      <c r="FJJ2" s="742"/>
      <c r="FJK2" s="742"/>
      <c r="FJL2" s="742"/>
      <c r="FJM2" s="742"/>
      <c r="FJN2" s="742"/>
      <c r="FJO2" s="742"/>
      <c r="FJP2" s="742"/>
      <c r="FJQ2" s="742"/>
      <c r="FJR2" s="742"/>
      <c r="FJS2" s="742"/>
      <c r="FJT2" s="742"/>
      <c r="FJU2" s="742"/>
      <c r="FJV2" s="742"/>
      <c r="FJW2" s="742"/>
      <c r="FJX2" s="742"/>
      <c r="FJY2" s="742"/>
      <c r="FJZ2" s="742"/>
      <c r="FKA2" s="742"/>
      <c r="FKB2" s="742"/>
      <c r="FKC2" s="742"/>
      <c r="FKD2" s="742"/>
      <c r="FKE2" s="742"/>
      <c r="FKF2" s="742"/>
      <c r="FKG2" s="742"/>
      <c r="FKH2" s="742"/>
      <c r="FKI2" s="742"/>
      <c r="FKJ2" s="742"/>
      <c r="FKK2" s="742"/>
      <c r="FKL2" s="742"/>
      <c r="FKM2" s="742"/>
      <c r="FKN2" s="742"/>
      <c r="FKO2" s="742"/>
      <c r="FKP2" s="742"/>
      <c r="FKQ2" s="742"/>
      <c r="FKR2" s="742"/>
      <c r="FKS2" s="742"/>
      <c r="FKT2" s="742"/>
      <c r="FKU2" s="742"/>
      <c r="FKV2" s="742"/>
      <c r="FKW2" s="742"/>
      <c r="FKX2" s="742"/>
      <c r="FKY2" s="742"/>
      <c r="FKZ2" s="742"/>
      <c r="FLA2" s="742"/>
      <c r="FLB2" s="742"/>
      <c r="FLC2" s="742"/>
      <c r="FLD2" s="742"/>
      <c r="FLE2" s="742"/>
      <c r="FLF2" s="742"/>
      <c r="FLG2" s="742"/>
      <c r="FLH2" s="742"/>
      <c r="FLI2" s="742"/>
      <c r="FLJ2" s="742"/>
      <c r="FLK2" s="742"/>
      <c r="FLL2" s="742"/>
      <c r="FLM2" s="742"/>
      <c r="FLN2" s="742"/>
      <c r="FLO2" s="742"/>
      <c r="FLP2" s="742"/>
      <c r="FLQ2" s="742"/>
      <c r="FLR2" s="742"/>
      <c r="FLS2" s="742"/>
      <c r="FLT2" s="742"/>
      <c r="FLU2" s="742"/>
      <c r="FLV2" s="742"/>
      <c r="FLW2" s="742"/>
      <c r="FLX2" s="742"/>
      <c r="FLY2" s="742"/>
      <c r="FLZ2" s="742"/>
      <c r="FMA2" s="742"/>
      <c r="FMB2" s="742"/>
      <c r="FMC2" s="742"/>
      <c r="FMD2" s="742"/>
      <c r="FME2" s="742"/>
      <c r="FMF2" s="742"/>
      <c r="FMG2" s="742"/>
      <c r="FMH2" s="742"/>
      <c r="FMI2" s="742"/>
      <c r="FMJ2" s="742"/>
      <c r="FMK2" s="742"/>
      <c r="FML2" s="742"/>
      <c r="FMM2" s="742"/>
      <c r="FMN2" s="742"/>
      <c r="FMO2" s="742"/>
      <c r="FMP2" s="742"/>
      <c r="FMQ2" s="742"/>
      <c r="FMR2" s="742"/>
      <c r="FMS2" s="742"/>
      <c r="FMT2" s="742"/>
      <c r="FMU2" s="742"/>
      <c r="FMV2" s="742"/>
      <c r="FMW2" s="742"/>
      <c r="FMX2" s="742"/>
      <c r="FMY2" s="742"/>
      <c r="FMZ2" s="742"/>
      <c r="FNA2" s="742"/>
      <c r="FNB2" s="742"/>
      <c r="FNC2" s="742"/>
      <c r="FND2" s="742"/>
      <c r="FNE2" s="742"/>
      <c r="FNF2" s="742"/>
      <c r="FNG2" s="742"/>
      <c r="FNH2" s="742"/>
      <c r="FNI2" s="742"/>
      <c r="FNJ2" s="742"/>
      <c r="FNK2" s="742"/>
      <c r="FNL2" s="742"/>
      <c r="FNM2" s="742"/>
      <c r="FNN2" s="742"/>
      <c r="FNO2" s="742"/>
      <c r="FNP2" s="742"/>
      <c r="FNQ2" s="742"/>
      <c r="FNR2" s="742"/>
      <c r="FNS2" s="742"/>
      <c r="FNT2" s="742"/>
      <c r="FNU2" s="742"/>
      <c r="FNV2" s="742"/>
      <c r="FNW2" s="742"/>
      <c r="FNX2" s="742"/>
      <c r="FNY2" s="742"/>
      <c r="FNZ2" s="742"/>
      <c r="FOA2" s="742"/>
      <c r="FOB2" s="742"/>
      <c r="FOC2" s="742"/>
      <c r="FOD2" s="742"/>
      <c r="FOE2" s="742"/>
      <c r="FOF2" s="742"/>
      <c r="FOG2" s="742"/>
      <c r="FOH2" s="742"/>
      <c r="FOI2" s="742"/>
      <c r="FOJ2" s="742"/>
      <c r="FOK2" s="742"/>
      <c r="FOL2" s="742"/>
      <c r="FOM2" s="742"/>
      <c r="FON2" s="742"/>
      <c r="FOO2" s="742"/>
      <c r="FOP2" s="742"/>
      <c r="FOQ2" s="742"/>
      <c r="FOR2" s="742"/>
      <c r="FOS2" s="742"/>
      <c r="FOT2" s="742"/>
      <c r="FOU2" s="742"/>
      <c r="FOV2" s="742"/>
      <c r="FOW2" s="742"/>
      <c r="FOX2" s="742"/>
      <c r="FOY2" s="742"/>
      <c r="FOZ2" s="742"/>
      <c r="FPA2" s="742"/>
      <c r="FPB2" s="742"/>
      <c r="FPC2" s="742"/>
      <c r="FPD2" s="742"/>
      <c r="FPE2" s="742"/>
      <c r="FPF2" s="742"/>
      <c r="FPG2" s="742"/>
      <c r="FPH2" s="742"/>
      <c r="FPI2" s="742"/>
      <c r="FPJ2" s="742"/>
      <c r="FPK2" s="742"/>
      <c r="FPL2" s="742"/>
      <c r="FPM2" s="742"/>
      <c r="FPN2" s="742"/>
      <c r="FPO2" s="742"/>
      <c r="FPP2" s="742"/>
      <c r="FPQ2" s="742"/>
      <c r="FPR2" s="742"/>
      <c r="FPS2" s="742"/>
      <c r="FPT2" s="742"/>
      <c r="FPU2" s="742"/>
      <c r="FPV2" s="742"/>
      <c r="FPW2" s="742"/>
      <c r="FPX2" s="742"/>
      <c r="FPY2" s="742"/>
      <c r="FPZ2" s="742"/>
      <c r="FQA2" s="742"/>
      <c r="FQB2" s="742"/>
      <c r="FQC2" s="742"/>
      <c r="FQD2" s="742"/>
      <c r="FQE2" s="742"/>
      <c r="FQF2" s="742"/>
      <c r="FQG2" s="742"/>
      <c r="FQH2" s="742"/>
      <c r="FQI2" s="742"/>
      <c r="FQJ2" s="742"/>
      <c r="FQK2" s="742"/>
      <c r="FQL2" s="742"/>
      <c r="FQM2" s="742"/>
      <c r="FQN2" s="742"/>
      <c r="FQO2" s="742"/>
      <c r="FQP2" s="742"/>
      <c r="FQQ2" s="742"/>
      <c r="FQR2" s="742"/>
      <c r="FQS2" s="742"/>
      <c r="FQT2" s="742"/>
      <c r="FQU2" s="742"/>
      <c r="FQV2" s="742"/>
      <c r="FQW2" s="742"/>
      <c r="FQX2" s="742"/>
      <c r="FQY2" s="742"/>
      <c r="FQZ2" s="742"/>
      <c r="FRA2" s="742"/>
      <c r="FRB2" s="742"/>
      <c r="FRC2" s="742"/>
      <c r="FRD2" s="742"/>
      <c r="FRE2" s="742"/>
      <c r="FRF2" s="742"/>
      <c r="FRG2" s="742"/>
      <c r="FRH2" s="742"/>
      <c r="FRI2" s="742"/>
      <c r="FRJ2" s="742"/>
      <c r="FRK2" s="742"/>
      <c r="FRL2" s="742"/>
      <c r="FRM2" s="742"/>
      <c r="FRN2" s="742"/>
      <c r="FRO2" s="742"/>
      <c r="FRP2" s="742"/>
      <c r="FRQ2" s="742"/>
      <c r="FRR2" s="742"/>
      <c r="FRS2" s="742"/>
      <c r="FRT2" s="742"/>
      <c r="FRU2" s="742"/>
      <c r="FRV2" s="742"/>
      <c r="FRW2" s="742"/>
      <c r="FRX2" s="742"/>
      <c r="FRY2" s="742"/>
      <c r="FRZ2" s="742"/>
      <c r="FSA2" s="742"/>
      <c r="FSB2" s="742"/>
      <c r="FSC2" s="742"/>
      <c r="FSD2" s="742"/>
      <c r="FSE2" s="742"/>
      <c r="FSF2" s="742"/>
      <c r="FSG2" s="742"/>
      <c r="FSH2" s="742"/>
      <c r="FSI2" s="742"/>
      <c r="FSJ2" s="742"/>
      <c r="FSK2" s="742"/>
      <c r="FSL2" s="742"/>
      <c r="FSM2" s="742"/>
      <c r="FSN2" s="742"/>
      <c r="FSO2" s="742"/>
      <c r="FSP2" s="742"/>
      <c r="FSQ2" s="742"/>
      <c r="FSR2" s="742"/>
      <c r="FSS2" s="742"/>
      <c r="FST2" s="742"/>
      <c r="FSU2" s="742"/>
      <c r="FSV2" s="742"/>
      <c r="FSW2" s="742"/>
      <c r="FSX2" s="742"/>
      <c r="FSY2" s="742"/>
      <c r="FSZ2" s="742"/>
      <c r="FTA2" s="742"/>
      <c r="FTB2" s="742"/>
      <c r="FTC2" s="742"/>
      <c r="FTD2" s="742"/>
      <c r="FTE2" s="742"/>
      <c r="FTF2" s="742"/>
      <c r="FTG2" s="742"/>
      <c r="FTH2" s="742"/>
      <c r="FTI2" s="742"/>
      <c r="FTJ2" s="742"/>
      <c r="FTK2" s="742"/>
      <c r="FTL2" s="742"/>
      <c r="FTM2" s="742"/>
      <c r="FTN2" s="742"/>
      <c r="FTO2" s="742"/>
      <c r="FTP2" s="742"/>
      <c r="FTQ2" s="742"/>
      <c r="FTR2" s="742"/>
      <c r="FTS2" s="742"/>
      <c r="FTT2" s="742"/>
      <c r="FTU2" s="742"/>
      <c r="FTV2" s="742"/>
      <c r="FTW2" s="742"/>
      <c r="FTX2" s="742"/>
      <c r="FTY2" s="742"/>
      <c r="FTZ2" s="742"/>
      <c r="FUA2" s="742"/>
      <c r="FUB2" s="742"/>
      <c r="FUC2" s="742"/>
      <c r="FUD2" s="742"/>
      <c r="FUE2" s="742"/>
      <c r="FUF2" s="742"/>
      <c r="FUG2" s="742"/>
      <c r="FUH2" s="742"/>
      <c r="FUI2" s="742"/>
      <c r="FUJ2" s="742"/>
      <c r="FUK2" s="742"/>
      <c r="FUL2" s="742"/>
      <c r="FUM2" s="742"/>
      <c r="FUN2" s="742"/>
      <c r="FUO2" s="742"/>
      <c r="FUP2" s="742"/>
      <c r="FUQ2" s="742"/>
      <c r="FUR2" s="742"/>
      <c r="FUS2" s="742"/>
      <c r="FUT2" s="742"/>
      <c r="FUU2" s="742"/>
      <c r="FUV2" s="742"/>
      <c r="FUW2" s="742"/>
      <c r="FUX2" s="742"/>
      <c r="FUY2" s="742"/>
      <c r="FUZ2" s="742"/>
      <c r="FVA2" s="742"/>
      <c r="FVB2" s="742"/>
      <c r="FVC2" s="742"/>
      <c r="FVD2" s="742"/>
      <c r="FVE2" s="742"/>
      <c r="FVF2" s="742"/>
      <c r="FVG2" s="742"/>
      <c r="FVH2" s="742"/>
      <c r="FVI2" s="742"/>
      <c r="FVJ2" s="742"/>
      <c r="FVK2" s="742"/>
      <c r="FVL2" s="742"/>
      <c r="FVM2" s="742"/>
      <c r="FVN2" s="742"/>
      <c r="FVO2" s="742"/>
      <c r="FVP2" s="742"/>
      <c r="FVQ2" s="742"/>
      <c r="FVR2" s="742"/>
      <c r="FVS2" s="742"/>
      <c r="FVT2" s="742"/>
      <c r="FVU2" s="742"/>
      <c r="FVV2" s="742"/>
      <c r="FVW2" s="742"/>
      <c r="FVX2" s="742"/>
      <c r="FVY2" s="742"/>
      <c r="FVZ2" s="742"/>
      <c r="FWA2" s="742"/>
      <c r="FWB2" s="742"/>
      <c r="FWC2" s="742"/>
      <c r="FWD2" s="742"/>
      <c r="FWE2" s="742"/>
      <c r="FWF2" s="742"/>
      <c r="FWG2" s="742"/>
      <c r="FWH2" s="742"/>
      <c r="FWI2" s="742"/>
      <c r="FWJ2" s="742"/>
      <c r="FWK2" s="742"/>
      <c r="FWL2" s="742"/>
      <c r="FWM2" s="742"/>
      <c r="FWN2" s="742"/>
      <c r="FWO2" s="742"/>
      <c r="FWP2" s="742"/>
      <c r="FWQ2" s="742"/>
      <c r="FWR2" s="742"/>
      <c r="FWS2" s="742"/>
      <c r="FWT2" s="742"/>
      <c r="FWU2" s="742"/>
      <c r="FWV2" s="742"/>
      <c r="FWW2" s="742"/>
      <c r="FWX2" s="742"/>
      <c r="FWY2" s="742"/>
      <c r="FWZ2" s="742"/>
      <c r="FXA2" s="742"/>
      <c r="FXB2" s="742"/>
      <c r="FXC2" s="742"/>
      <c r="FXD2" s="742"/>
      <c r="FXE2" s="742"/>
      <c r="FXF2" s="742"/>
      <c r="FXG2" s="742"/>
      <c r="FXH2" s="742"/>
      <c r="FXI2" s="742"/>
      <c r="FXJ2" s="742"/>
      <c r="FXK2" s="742"/>
      <c r="FXL2" s="742"/>
      <c r="FXM2" s="742"/>
      <c r="FXN2" s="742"/>
      <c r="FXO2" s="742"/>
      <c r="FXP2" s="742"/>
      <c r="FXQ2" s="742"/>
      <c r="FXR2" s="742"/>
      <c r="FXS2" s="742"/>
      <c r="FXT2" s="742"/>
      <c r="FXU2" s="742"/>
      <c r="FXV2" s="742"/>
      <c r="FXW2" s="742"/>
      <c r="FXX2" s="742"/>
      <c r="FXY2" s="742"/>
      <c r="FXZ2" s="742"/>
      <c r="FYA2" s="742"/>
      <c r="FYB2" s="742"/>
      <c r="FYC2" s="742"/>
      <c r="FYD2" s="742"/>
      <c r="FYE2" s="742"/>
      <c r="FYF2" s="742"/>
      <c r="FYG2" s="742"/>
      <c r="FYH2" s="742"/>
      <c r="FYI2" s="742"/>
      <c r="FYJ2" s="742"/>
      <c r="FYK2" s="742"/>
      <c r="FYL2" s="742"/>
      <c r="FYM2" s="742"/>
      <c r="FYN2" s="742"/>
      <c r="FYO2" s="742"/>
      <c r="FYP2" s="742"/>
      <c r="FYQ2" s="742"/>
      <c r="FYR2" s="742"/>
      <c r="FYS2" s="742"/>
      <c r="FYT2" s="742"/>
      <c r="FYU2" s="742"/>
      <c r="FYV2" s="742"/>
      <c r="FYW2" s="742"/>
      <c r="FYX2" s="742"/>
      <c r="FYY2" s="742"/>
      <c r="FYZ2" s="742"/>
      <c r="FZA2" s="742"/>
      <c r="FZB2" s="742"/>
      <c r="FZC2" s="742"/>
      <c r="FZD2" s="742"/>
      <c r="FZE2" s="742"/>
      <c r="FZF2" s="742"/>
      <c r="FZG2" s="742"/>
      <c r="FZH2" s="742"/>
      <c r="FZI2" s="742"/>
      <c r="FZJ2" s="742"/>
      <c r="FZK2" s="742"/>
      <c r="FZL2" s="742"/>
      <c r="FZM2" s="742"/>
      <c r="FZN2" s="742"/>
      <c r="FZO2" s="742"/>
      <c r="FZP2" s="742"/>
      <c r="FZQ2" s="742"/>
      <c r="FZR2" s="742"/>
      <c r="FZS2" s="742"/>
      <c r="FZT2" s="742"/>
      <c r="FZU2" s="742"/>
      <c r="FZV2" s="742"/>
      <c r="FZW2" s="742"/>
      <c r="FZX2" s="742"/>
      <c r="FZY2" s="742"/>
      <c r="FZZ2" s="742"/>
      <c r="GAA2" s="742"/>
      <c r="GAB2" s="742"/>
      <c r="GAC2" s="742"/>
      <c r="GAD2" s="742"/>
      <c r="GAE2" s="742"/>
      <c r="GAF2" s="742"/>
      <c r="GAG2" s="742"/>
      <c r="GAH2" s="742"/>
      <c r="GAI2" s="742"/>
      <c r="GAJ2" s="742"/>
      <c r="GAK2" s="742"/>
      <c r="GAL2" s="742"/>
      <c r="GAM2" s="742"/>
      <c r="GAN2" s="742"/>
      <c r="GAO2" s="742"/>
      <c r="GAP2" s="742"/>
      <c r="GAQ2" s="742"/>
      <c r="GAR2" s="742"/>
      <c r="GAS2" s="742"/>
      <c r="GAT2" s="742"/>
      <c r="GAU2" s="742"/>
      <c r="GAV2" s="742"/>
      <c r="GAW2" s="742"/>
      <c r="GAX2" s="742"/>
      <c r="GAY2" s="742"/>
      <c r="GAZ2" s="742"/>
      <c r="GBA2" s="742"/>
      <c r="GBB2" s="742"/>
      <c r="GBC2" s="742"/>
      <c r="GBD2" s="742"/>
      <c r="GBE2" s="742"/>
      <c r="GBF2" s="742"/>
      <c r="GBG2" s="742"/>
      <c r="GBH2" s="742"/>
      <c r="GBI2" s="742"/>
      <c r="GBJ2" s="742"/>
      <c r="GBK2" s="742"/>
      <c r="GBL2" s="742"/>
      <c r="GBM2" s="742"/>
      <c r="GBN2" s="742"/>
      <c r="GBO2" s="742"/>
      <c r="GBP2" s="742"/>
      <c r="GBQ2" s="742"/>
      <c r="GBR2" s="742"/>
      <c r="GBS2" s="742"/>
      <c r="GBT2" s="742"/>
      <c r="GBU2" s="742"/>
      <c r="GBV2" s="742"/>
      <c r="GBW2" s="742"/>
      <c r="GBX2" s="742"/>
      <c r="GBY2" s="742"/>
      <c r="GBZ2" s="742"/>
      <c r="GCA2" s="742"/>
      <c r="GCB2" s="742"/>
      <c r="GCC2" s="742"/>
      <c r="GCD2" s="742"/>
      <c r="GCE2" s="742"/>
      <c r="GCF2" s="742"/>
      <c r="GCG2" s="742"/>
      <c r="GCH2" s="742"/>
      <c r="GCI2" s="742"/>
      <c r="GCJ2" s="742"/>
      <c r="GCK2" s="742"/>
      <c r="GCL2" s="742"/>
      <c r="GCM2" s="742"/>
      <c r="GCN2" s="742"/>
      <c r="GCO2" s="742"/>
      <c r="GCP2" s="742"/>
      <c r="GCQ2" s="742"/>
      <c r="GCR2" s="742"/>
      <c r="GCS2" s="742"/>
      <c r="GCT2" s="742"/>
      <c r="GCU2" s="742"/>
      <c r="GCV2" s="742"/>
      <c r="GCW2" s="742"/>
      <c r="GCX2" s="742"/>
      <c r="GCY2" s="742"/>
      <c r="GCZ2" s="742"/>
      <c r="GDA2" s="742"/>
      <c r="GDB2" s="742"/>
      <c r="GDC2" s="742"/>
      <c r="GDD2" s="742"/>
      <c r="GDE2" s="742"/>
      <c r="GDF2" s="742"/>
      <c r="GDG2" s="742"/>
      <c r="GDH2" s="742"/>
      <c r="GDI2" s="742"/>
      <c r="GDJ2" s="742"/>
      <c r="GDK2" s="742"/>
      <c r="GDL2" s="742"/>
      <c r="GDM2" s="742"/>
      <c r="GDN2" s="742"/>
      <c r="GDO2" s="742"/>
      <c r="GDP2" s="742"/>
      <c r="GDQ2" s="742"/>
      <c r="GDR2" s="742"/>
      <c r="GDS2" s="742"/>
      <c r="GDT2" s="742"/>
      <c r="GDU2" s="742"/>
      <c r="GDV2" s="742"/>
      <c r="GDW2" s="742"/>
      <c r="GDX2" s="742"/>
      <c r="GDY2" s="742"/>
      <c r="GDZ2" s="742"/>
      <c r="GEA2" s="742"/>
      <c r="GEB2" s="742"/>
      <c r="GEC2" s="742"/>
      <c r="GED2" s="742"/>
      <c r="GEE2" s="742"/>
      <c r="GEF2" s="742"/>
      <c r="GEG2" s="742"/>
      <c r="GEH2" s="742"/>
      <c r="GEI2" s="742"/>
      <c r="GEJ2" s="742"/>
      <c r="GEK2" s="742"/>
      <c r="GEL2" s="742"/>
      <c r="GEM2" s="742"/>
      <c r="GEN2" s="742"/>
      <c r="GEO2" s="742"/>
      <c r="GEP2" s="742"/>
      <c r="GEQ2" s="742"/>
      <c r="GER2" s="742"/>
      <c r="GES2" s="742"/>
      <c r="GET2" s="742"/>
      <c r="GEU2" s="742"/>
      <c r="GEV2" s="742"/>
      <c r="GEW2" s="742"/>
      <c r="GEX2" s="742"/>
      <c r="GEY2" s="742"/>
      <c r="GEZ2" s="742"/>
      <c r="GFA2" s="742"/>
      <c r="GFB2" s="742"/>
      <c r="GFC2" s="742"/>
      <c r="GFD2" s="742"/>
      <c r="GFE2" s="742"/>
      <c r="GFF2" s="742"/>
      <c r="GFG2" s="742"/>
      <c r="GFH2" s="742"/>
      <c r="GFI2" s="742"/>
      <c r="GFJ2" s="742"/>
      <c r="GFK2" s="742"/>
      <c r="GFL2" s="742"/>
      <c r="GFM2" s="742"/>
      <c r="GFN2" s="742"/>
      <c r="GFO2" s="742"/>
      <c r="GFP2" s="742"/>
      <c r="GFQ2" s="742"/>
      <c r="GFR2" s="742"/>
      <c r="GFS2" s="742"/>
      <c r="GFT2" s="742"/>
      <c r="GFU2" s="742"/>
      <c r="GFV2" s="742"/>
      <c r="GFW2" s="742"/>
      <c r="GFX2" s="742"/>
      <c r="GFY2" s="742"/>
      <c r="GFZ2" s="742"/>
      <c r="GGA2" s="742"/>
      <c r="GGB2" s="742"/>
      <c r="GGC2" s="742"/>
      <c r="GGD2" s="742"/>
      <c r="GGE2" s="742"/>
      <c r="GGF2" s="742"/>
      <c r="GGG2" s="742"/>
      <c r="GGH2" s="742"/>
      <c r="GGI2" s="742"/>
      <c r="GGJ2" s="742"/>
      <c r="GGK2" s="742"/>
      <c r="GGL2" s="742"/>
      <c r="GGM2" s="742"/>
      <c r="GGN2" s="742"/>
      <c r="GGO2" s="742"/>
      <c r="GGP2" s="742"/>
      <c r="GGQ2" s="742"/>
      <c r="GGR2" s="742"/>
      <c r="GGS2" s="742"/>
      <c r="GGT2" s="742"/>
      <c r="GGU2" s="742"/>
      <c r="GGV2" s="742"/>
      <c r="GGW2" s="742"/>
      <c r="GGX2" s="742"/>
      <c r="GGY2" s="742"/>
      <c r="GGZ2" s="742"/>
      <c r="GHA2" s="742"/>
      <c r="GHB2" s="742"/>
      <c r="GHC2" s="742"/>
      <c r="GHD2" s="742"/>
      <c r="GHE2" s="742"/>
      <c r="GHF2" s="742"/>
      <c r="GHG2" s="742"/>
      <c r="GHH2" s="742"/>
      <c r="GHI2" s="742"/>
      <c r="GHJ2" s="742"/>
      <c r="GHK2" s="742"/>
      <c r="GHL2" s="742"/>
      <c r="GHM2" s="742"/>
      <c r="GHN2" s="742"/>
      <c r="GHO2" s="742"/>
      <c r="GHP2" s="742"/>
      <c r="GHQ2" s="742"/>
      <c r="GHR2" s="742"/>
      <c r="GHS2" s="742"/>
      <c r="GHT2" s="742"/>
      <c r="GHU2" s="742"/>
      <c r="GHV2" s="742"/>
      <c r="GHW2" s="742"/>
      <c r="GHX2" s="742"/>
      <c r="GHY2" s="742"/>
      <c r="GHZ2" s="742"/>
      <c r="GIA2" s="742"/>
      <c r="GIB2" s="742"/>
      <c r="GIC2" s="742"/>
      <c r="GID2" s="742"/>
      <c r="GIE2" s="742"/>
      <c r="GIF2" s="742"/>
      <c r="GIG2" s="742"/>
      <c r="GIH2" s="742"/>
      <c r="GII2" s="742"/>
      <c r="GIJ2" s="742"/>
      <c r="GIK2" s="742"/>
      <c r="GIL2" s="742"/>
      <c r="GIM2" s="742"/>
      <c r="GIN2" s="742"/>
      <c r="GIO2" s="742"/>
      <c r="GIP2" s="742"/>
      <c r="GIQ2" s="742"/>
      <c r="GIR2" s="742"/>
      <c r="GIS2" s="742"/>
      <c r="GIT2" s="742"/>
      <c r="GIU2" s="742"/>
      <c r="GIV2" s="742"/>
      <c r="GIW2" s="742"/>
      <c r="GIX2" s="742"/>
      <c r="GIY2" s="742"/>
      <c r="GIZ2" s="742"/>
      <c r="GJA2" s="742"/>
      <c r="GJB2" s="742"/>
      <c r="GJC2" s="742"/>
      <c r="GJD2" s="742"/>
      <c r="GJE2" s="742"/>
      <c r="GJF2" s="742"/>
      <c r="GJG2" s="742"/>
      <c r="GJH2" s="742"/>
      <c r="GJI2" s="742"/>
      <c r="GJJ2" s="742"/>
      <c r="GJK2" s="742"/>
      <c r="GJL2" s="742"/>
      <c r="GJM2" s="742"/>
      <c r="GJN2" s="742"/>
      <c r="GJO2" s="742"/>
      <c r="GJP2" s="742"/>
      <c r="GJQ2" s="742"/>
      <c r="GJR2" s="742"/>
      <c r="GJS2" s="742"/>
      <c r="GJT2" s="742"/>
      <c r="GJU2" s="742"/>
      <c r="GJV2" s="742"/>
      <c r="GJW2" s="742"/>
      <c r="GJX2" s="742"/>
      <c r="GJY2" s="742"/>
      <c r="GJZ2" s="742"/>
      <c r="GKA2" s="742"/>
      <c r="GKB2" s="742"/>
      <c r="GKC2" s="742"/>
      <c r="GKD2" s="742"/>
      <c r="GKE2" s="742"/>
      <c r="GKF2" s="742"/>
      <c r="GKG2" s="742"/>
      <c r="GKH2" s="742"/>
      <c r="GKI2" s="742"/>
      <c r="GKJ2" s="742"/>
      <c r="GKK2" s="742"/>
      <c r="GKL2" s="742"/>
      <c r="GKM2" s="742"/>
      <c r="GKN2" s="742"/>
      <c r="GKO2" s="742"/>
      <c r="GKP2" s="742"/>
      <c r="GKQ2" s="742"/>
      <c r="GKR2" s="742"/>
      <c r="GKS2" s="742"/>
      <c r="GKT2" s="742"/>
      <c r="GKU2" s="742"/>
      <c r="GKV2" s="742"/>
      <c r="GKW2" s="742"/>
      <c r="GKX2" s="742"/>
      <c r="GKY2" s="742"/>
      <c r="GKZ2" s="742"/>
      <c r="GLA2" s="742"/>
      <c r="GLB2" s="742"/>
      <c r="GLC2" s="742"/>
      <c r="GLD2" s="742"/>
      <c r="GLE2" s="742"/>
      <c r="GLF2" s="742"/>
      <c r="GLG2" s="742"/>
      <c r="GLH2" s="742"/>
      <c r="GLI2" s="742"/>
      <c r="GLJ2" s="742"/>
      <c r="GLK2" s="742"/>
      <c r="GLL2" s="742"/>
      <c r="GLM2" s="742"/>
      <c r="GLN2" s="742"/>
      <c r="GLO2" s="742"/>
      <c r="GLP2" s="742"/>
      <c r="GLQ2" s="742"/>
      <c r="GLR2" s="742"/>
      <c r="GLS2" s="742"/>
      <c r="GLT2" s="742"/>
      <c r="GLU2" s="742"/>
      <c r="GLV2" s="742"/>
      <c r="GLW2" s="742"/>
      <c r="GLX2" s="742"/>
      <c r="GLY2" s="742"/>
      <c r="GLZ2" s="742"/>
      <c r="GMA2" s="742"/>
      <c r="GMB2" s="742"/>
      <c r="GMC2" s="742"/>
      <c r="GMD2" s="742"/>
      <c r="GME2" s="742"/>
      <c r="GMF2" s="742"/>
      <c r="GMG2" s="742"/>
      <c r="GMH2" s="742"/>
      <c r="GMI2" s="742"/>
      <c r="GMJ2" s="742"/>
      <c r="GMK2" s="742"/>
      <c r="GML2" s="742"/>
      <c r="GMM2" s="742"/>
      <c r="GMN2" s="742"/>
      <c r="GMO2" s="742"/>
      <c r="GMP2" s="742"/>
      <c r="GMQ2" s="742"/>
      <c r="GMR2" s="742"/>
      <c r="GMS2" s="742"/>
      <c r="GMT2" s="742"/>
      <c r="GMU2" s="742"/>
      <c r="GMV2" s="742"/>
      <c r="GMW2" s="742"/>
      <c r="GMX2" s="742"/>
      <c r="GMY2" s="742"/>
      <c r="GMZ2" s="742"/>
      <c r="GNA2" s="742"/>
      <c r="GNB2" s="742"/>
      <c r="GNC2" s="742"/>
      <c r="GND2" s="742"/>
      <c r="GNE2" s="742"/>
      <c r="GNF2" s="742"/>
      <c r="GNG2" s="742"/>
      <c r="GNH2" s="742"/>
      <c r="GNI2" s="742"/>
      <c r="GNJ2" s="742"/>
      <c r="GNK2" s="742"/>
      <c r="GNL2" s="742"/>
      <c r="GNM2" s="742"/>
      <c r="GNN2" s="742"/>
      <c r="GNO2" s="742"/>
      <c r="GNP2" s="742"/>
      <c r="GNQ2" s="742"/>
      <c r="GNR2" s="742"/>
      <c r="GNS2" s="742"/>
      <c r="GNT2" s="742"/>
      <c r="GNU2" s="742"/>
      <c r="GNV2" s="742"/>
      <c r="GNW2" s="742"/>
      <c r="GNX2" s="742"/>
      <c r="GNY2" s="742"/>
      <c r="GNZ2" s="742"/>
      <c r="GOA2" s="742"/>
      <c r="GOB2" s="742"/>
      <c r="GOC2" s="742"/>
      <c r="GOD2" s="742"/>
      <c r="GOE2" s="742"/>
      <c r="GOF2" s="742"/>
      <c r="GOG2" s="742"/>
      <c r="GOH2" s="742"/>
      <c r="GOI2" s="742"/>
      <c r="GOJ2" s="742"/>
      <c r="GOK2" s="742"/>
      <c r="GOL2" s="742"/>
      <c r="GOM2" s="742"/>
      <c r="GON2" s="742"/>
      <c r="GOO2" s="742"/>
      <c r="GOP2" s="742"/>
      <c r="GOQ2" s="742"/>
      <c r="GOR2" s="742"/>
      <c r="GOS2" s="742"/>
      <c r="GOT2" s="742"/>
      <c r="GOU2" s="742"/>
      <c r="GOV2" s="742"/>
      <c r="GOW2" s="742"/>
      <c r="GOX2" s="742"/>
      <c r="GOY2" s="742"/>
      <c r="GOZ2" s="742"/>
      <c r="GPA2" s="742"/>
      <c r="GPB2" s="742"/>
      <c r="GPC2" s="742"/>
      <c r="GPD2" s="742"/>
      <c r="GPE2" s="742"/>
      <c r="GPF2" s="742"/>
      <c r="GPG2" s="742"/>
      <c r="GPH2" s="742"/>
      <c r="GPI2" s="742"/>
      <c r="GPJ2" s="742"/>
      <c r="GPK2" s="742"/>
      <c r="GPL2" s="742"/>
      <c r="GPM2" s="742"/>
      <c r="GPN2" s="742"/>
      <c r="GPO2" s="742"/>
      <c r="GPP2" s="742"/>
      <c r="GPQ2" s="742"/>
      <c r="GPR2" s="742"/>
      <c r="GPS2" s="742"/>
      <c r="GPT2" s="742"/>
      <c r="GPU2" s="742"/>
      <c r="GPV2" s="742"/>
      <c r="GPW2" s="742"/>
      <c r="GPX2" s="742"/>
      <c r="GPY2" s="742"/>
      <c r="GPZ2" s="742"/>
      <c r="GQA2" s="742"/>
      <c r="GQB2" s="742"/>
      <c r="GQC2" s="742"/>
      <c r="GQD2" s="742"/>
      <c r="GQE2" s="742"/>
      <c r="GQF2" s="742"/>
      <c r="GQG2" s="742"/>
      <c r="GQH2" s="742"/>
      <c r="GQI2" s="742"/>
      <c r="GQJ2" s="742"/>
      <c r="GQK2" s="742"/>
      <c r="GQL2" s="742"/>
      <c r="GQM2" s="742"/>
      <c r="GQN2" s="742"/>
      <c r="GQO2" s="742"/>
      <c r="GQP2" s="742"/>
      <c r="GQQ2" s="742"/>
      <c r="GQR2" s="742"/>
      <c r="GQS2" s="742"/>
      <c r="GQT2" s="742"/>
      <c r="GQU2" s="742"/>
      <c r="GQV2" s="742"/>
      <c r="GQW2" s="742"/>
      <c r="GQX2" s="742"/>
      <c r="GQY2" s="742"/>
      <c r="GQZ2" s="742"/>
      <c r="GRA2" s="742"/>
      <c r="GRB2" s="742"/>
      <c r="GRC2" s="742"/>
      <c r="GRD2" s="742"/>
      <c r="GRE2" s="742"/>
      <c r="GRF2" s="742"/>
      <c r="GRG2" s="742"/>
      <c r="GRH2" s="742"/>
      <c r="GRI2" s="742"/>
      <c r="GRJ2" s="742"/>
      <c r="GRK2" s="742"/>
      <c r="GRL2" s="742"/>
      <c r="GRM2" s="742"/>
      <c r="GRN2" s="742"/>
      <c r="GRO2" s="742"/>
      <c r="GRP2" s="742"/>
      <c r="GRQ2" s="742"/>
      <c r="GRR2" s="742"/>
      <c r="GRS2" s="742"/>
      <c r="GRT2" s="742"/>
      <c r="GRU2" s="742"/>
      <c r="GRV2" s="742"/>
      <c r="GRW2" s="742"/>
      <c r="GRX2" s="742"/>
      <c r="GRY2" s="742"/>
      <c r="GRZ2" s="742"/>
      <c r="GSA2" s="742"/>
      <c r="GSB2" s="742"/>
      <c r="GSC2" s="742"/>
      <c r="GSD2" s="742"/>
      <c r="GSE2" s="742"/>
      <c r="GSF2" s="742"/>
      <c r="GSG2" s="742"/>
      <c r="GSH2" s="742"/>
      <c r="GSI2" s="742"/>
      <c r="GSJ2" s="742"/>
      <c r="GSK2" s="742"/>
      <c r="GSL2" s="742"/>
      <c r="GSM2" s="742"/>
      <c r="GSN2" s="742"/>
      <c r="GSO2" s="742"/>
      <c r="GSP2" s="742"/>
      <c r="GSQ2" s="742"/>
      <c r="GSR2" s="742"/>
      <c r="GSS2" s="742"/>
      <c r="GST2" s="742"/>
      <c r="GSU2" s="742"/>
      <c r="GSV2" s="742"/>
      <c r="GSW2" s="742"/>
      <c r="GSX2" s="742"/>
      <c r="GSY2" s="742"/>
      <c r="GSZ2" s="742"/>
      <c r="GTA2" s="742"/>
      <c r="GTB2" s="742"/>
      <c r="GTC2" s="742"/>
      <c r="GTD2" s="742"/>
      <c r="GTE2" s="742"/>
      <c r="GTF2" s="742"/>
      <c r="GTG2" s="742"/>
      <c r="GTH2" s="742"/>
      <c r="GTI2" s="742"/>
      <c r="GTJ2" s="742"/>
      <c r="GTK2" s="742"/>
      <c r="GTL2" s="742"/>
      <c r="GTM2" s="742"/>
      <c r="GTN2" s="742"/>
      <c r="GTO2" s="742"/>
      <c r="GTP2" s="742"/>
      <c r="GTQ2" s="742"/>
      <c r="GTR2" s="742"/>
      <c r="GTS2" s="742"/>
      <c r="GTT2" s="742"/>
      <c r="GTU2" s="742"/>
      <c r="GTV2" s="742"/>
      <c r="GTW2" s="742"/>
      <c r="GTX2" s="742"/>
      <c r="GTY2" s="742"/>
      <c r="GTZ2" s="742"/>
      <c r="GUA2" s="742"/>
      <c r="GUB2" s="742"/>
      <c r="GUC2" s="742"/>
      <c r="GUD2" s="742"/>
      <c r="GUE2" s="742"/>
      <c r="GUF2" s="742"/>
      <c r="GUG2" s="742"/>
      <c r="GUH2" s="742"/>
      <c r="GUI2" s="742"/>
      <c r="GUJ2" s="742"/>
      <c r="GUK2" s="742"/>
      <c r="GUL2" s="742"/>
      <c r="GUM2" s="742"/>
      <c r="GUN2" s="742"/>
      <c r="GUO2" s="742"/>
      <c r="GUP2" s="742"/>
      <c r="GUQ2" s="742"/>
      <c r="GUR2" s="742"/>
      <c r="GUS2" s="742"/>
      <c r="GUT2" s="742"/>
      <c r="GUU2" s="742"/>
      <c r="GUV2" s="742"/>
      <c r="GUW2" s="742"/>
      <c r="GUX2" s="742"/>
      <c r="GUY2" s="742"/>
      <c r="GUZ2" s="742"/>
      <c r="GVA2" s="742"/>
      <c r="GVB2" s="742"/>
      <c r="GVC2" s="742"/>
      <c r="GVD2" s="742"/>
      <c r="GVE2" s="742"/>
      <c r="GVF2" s="742"/>
      <c r="GVG2" s="742"/>
      <c r="GVH2" s="742"/>
      <c r="GVI2" s="742"/>
      <c r="GVJ2" s="742"/>
      <c r="GVK2" s="742"/>
      <c r="GVL2" s="742"/>
      <c r="GVM2" s="742"/>
      <c r="GVN2" s="742"/>
      <c r="GVO2" s="742"/>
      <c r="GVP2" s="742"/>
      <c r="GVQ2" s="742"/>
      <c r="GVR2" s="742"/>
      <c r="GVS2" s="742"/>
      <c r="GVT2" s="742"/>
      <c r="GVU2" s="742"/>
      <c r="GVV2" s="742"/>
      <c r="GVW2" s="742"/>
      <c r="GVX2" s="742"/>
      <c r="GVY2" s="742"/>
      <c r="GVZ2" s="742"/>
      <c r="GWA2" s="742"/>
      <c r="GWB2" s="742"/>
      <c r="GWC2" s="742"/>
      <c r="GWD2" s="742"/>
      <c r="GWE2" s="742"/>
      <c r="GWF2" s="742"/>
      <c r="GWG2" s="742"/>
      <c r="GWH2" s="742"/>
      <c r="GWI2" s="742"/>
      <c r="GWJ2" s="742"/>
      <c r="GWK2" s="742"/>
      <c r="GWL2" s="742"/>
      <c r="GWM2" s="742"/>
      <c r="GWN2" s="742"/>
      <c r="GWO2" s="742"/>
      <c r="GWP2" s="742"/>
      <c r="GWQ2" s="742"/>
      <c r="GWR2" s="742"/>
      <c r="GWS2" s="742"/>
      <c r="GWT2" s="742"/>
      <c r="GWU2" s="742"/>
      <c r="GWV2" s="742"/>
      <c r="GWW2" s="742"/>
      <c r="GWX2" s="742"/>
      <c r="GWY2" s="742"/>
      <c r="GWZ2" s="742"/>
      <c r="GXA2" s="742"/>
      <c r="GXB2" s="742"/>
      <c r="GXC2" s="742"/>
      <c r="GXD2" s="742"/>
      <c r="GXE2" s="742"/>
      <c r="GXF2" s="742"/>
      <c r="GXG2" s="742"/>
      <c r="GXH2" s="742"/>
      <c r="GXI2" s="742"/>
      <c r="GXJ2" s="742"/>
      <c r="GXK2" s="742"/>
      <c r="GXL2" s="742"/>
      <c r="GXM2" s="742"/>
      <c r="GXN2" s="742"/>
      <c r="GXO2" s="742"/>
      <c r="GXP2" s="742"/>
      <c r="GXQ2" s="742"/>
      <c r="GXR2" s="742"/>
      <c r="GXS2" s="742"/>
      <c r="GXT2" s="742"/>
      <c r="GXU2" s="742"/>
      <c r="GXV2" s="742"/>
      <c r="GXW2" s="742"/>
      <c r="GXX2" s="742"/>
      <c r="GXY2" s="742"/>
      <c r="GXZ2" s="742"/>
      <c r="GYA2" s="742"/>
      <c r="GYB2" s="742"/>
      <c r="GYC2" s="742"/>
      <c r="GYD2" s="742"/>
      <c r="GYE2" s="742"/>
      <c r="GYF2" s="742"/>
      <c r="GYG2" s="742"/>
      <c r="GYH2" s="742"/>
      <c r="GYI2" s="742"/>
      <c r="GYJ2" s="742"/>
      <c r="GYK2" s="742"/>
      <c r="GYL2" s="742"/>
      <c r="GYM2" s="742"/>
      <c r="GYN2" s="742"/>
      <c r="GYO2" s="742"/>
      <c r="GYP2" s="742"/>
      <c r="GYQ2" s="742"/>
      <c r="GYR2" s="742"/>
      <c r="GYS2" s="742"/>
      <c r="GYT2" s="742"/>
      <c r="GYU2" s="742"/>
      <c r="GYV2" s="742"/>
      <c r="GYW2" s="742"/>
      <c r="GYX2" s="742"/>
      <c r="GYY2" s="742"/>
      <c r="GYZ2" s="742"/>
      <c r="GZA2" s="742"/>
      <c r="GZB2" s="742"/>
      <c r="GZC2" s="742"/>
      <c r="GZD2" s="742"/>
      <c r="GZE2" s="742"/>
      <c r="GZF2" s="742"/>
      <c r="GZG2" s="742"/>
      <c r="GZH2" s="742"/>
      <c r="GZI2" s="742"/>
      <c r="GZJ2" s="742"/>
      <c r="GZK2" s="742"/>
      <c r="GZL2" s="742"/>
      <c r="GZM2" s="742"/>
      <c r="GZN2" s="742"/>
      <c r="GZO2" s="742"/>
      <c r="GZP2" s="742"/>
      <c r="GZQ2" s="742"/>
      <c r="GZR2" s="742"/>
      <c r="GZS2" s="742"/>
      <c r="GZT2" s="742"/>
      <c r="GZU2" s="742"/>
      <c r="GZV2" s="742"/>
      <c r="GZW2" s="742"/>
      <c r="GZX2" s="742"/>
      <c r="GZY2" s="742"/>
      <c r="GZZ2" s="742"/>
      <c r="HAA2" s="742"/>
      <c r="HAB2" s="742"/>
      <c r="HAC2" s="742"/>
      <c r="HAD2" s="742"/>
      <c r="HAE2" s="742"/>
      <c r="HAF2" s="742"/>
      <c r="HAG2" s="742"/>
      <c r="HAH2" s="742"/>
      <c r="HAI2" s="742"/>
      <c r="HAJ2" s="742"/>
      <c r="HAK2" s="742"/>
      <c r="HAL2" s="742"/>
      <c r="HAM2" s="742"/>
      <c r="HAN2" s="742"/>
      <c r="HAO2" s="742"/>
      <c r="HAP2" s="742"/>
      <c r="HAQ2" s="742"/>
      <c r="HAR2" s="742"/>
      <c r="HAS2" s="742"/>
      <c r="HAT2" s="742"/>
      <c r="HAU2" s="742"/>
      <c r="HAV2" s="742"/>
      <c r="HAW2" s="742"/>
      <c r="HAX2" s="742"/>
      <c r="HAY2" s="742"/>
      <c r="HAZ2" s="742"/>
      <c r="HBA2" s="742"/>
      <c r="HBB2" s="742"/>
      <c r="HBC2" s="742"/>
      <c r="HBD2" s="742"/>
      <c r="HBE2" s="742"/>
      <c r="HBF2" s="742"/>
      <c r="HBG2" s="742"/>
      <c r="HBH2" s="742"/>
      <c r="HBI2" s="742"/>
      <c r="HBJ2" s="742"/>
      <c r="HBK2" s="742"/>
      <c r="HBL2" s="742"/>
      <c r="HBM2" s="742"/>
      <c r="HBN2" s="742"/>
      <c r="HBO2" s="742"/>
      <c r="HBP2" s="742"/>
      <c r="HBQ2" s="742"/>
      <c r="HBR2" s="742"/>
      <c r="HBS2" s="742"/>
      <c r="HBT2" s="742"/>
      <c r="HBU2" s="742"/>
      <c r="HBV2" s="742"/>
      <c r="HBW2" s="742"/>
      <c r="HBX2" s="742"/>
      <c r="HBY2" s="742"/>
      <c r="HBZ2" s="742"/>
      <c r="HCA2" s="742"/>
      <c r="HCB2" s="742"/>
      <c r="HCC2" s="742"/>
      <c r="HCD2" s="742"/>
      <c r="HCE2" s="742"/>
      <c r="HCF2" s="742"/>
      <c r="HCG2" s="742"/>
      <c r="HCH2" s="742"/>
      <c r="HCI2" s="742"/>
      <c r="HCJ2" s="742"/>
      <c r="HCK2" s="742"/>
      <c r="HCL2" s="742"/>
      <c r="HCM2" s="742"/>
      <c r="HCN2" s="742"/>
      <c r="HCO2" s="742"/>
      <c r="HCP2" s="742"/>
      <c r="HCQ2" s="742"/>
      <c r="HCR2" s="742"/>
      <c r="HCS2" s="742"/>
      <c r="HCT2" s="742"/>
      <c r="HCU2" s="742"/>
      <c r="HCV2" s="742"/>
      <c r="HCW2" s="742"/>
      <c r="HCX2" s="742"/>
      <c r="HCY2" s="742"/>
      <c r="HCZ2" s="742"/>
      <c r="HDA2" s="742"/>
      <c r="HDB2" s="742"/>
      <c r="HDC2" s="742"/>
      <c r="HDD2" s="742"/>
      <c r="HDE2" s="742"/>
      <c r="HDF2" s="742"/>
      <c r="HDG2" s="742"/>
      <c r="HDH2" s="742"/>
      <c r="HDI2" s="742"/>
      <c r="HDJ2" s="742"/>
      <c r="HDK2" s="742"/>
      <c r="HDL2" s="742"/>
      <c r="HDM2" s="742"/>
      <c r="HDN2" s="742"/>
      <c r="HDO2" s="742"/>
      <c r="HDP2" s="742"/>
      <c r="HDQ2" s="742"/>
      <c r="HDR2" s="742"/>
      <c r="HDS2" s="742"/>
      <c r="HDT2" s="742"/>
      <c r="HDU2" s="742"/>
      <c r="HDV2" s="742"/>
      <c r="HDW2" s="742"/>
      <c r="HDX2" s="742"/>
      <c r="HDY2" s="742"/>
      <c r="HDZ2" s="742"/>
      <c r="HEA2" s="742"/>
      <c r="HEB2" s="742"/>
      <c r="HEC2" s="742"/>
      <c r="HED2" s="742"/>
      <c r="HEE2" s="742"/>
      <c r="HEF2" s="742"/>
      <c r="HEG2" s="742"/>
      <c r="HEH2" s="742"/>
      <c r="HEI2" s="742"/>
      <c r="HEJ2" s="742"/>
      <c r="HEK2" s="742"/>
      <c r="HEL2" s="742"/>
      <c r="HEM2" s="742"/>
      <c r="HEN2" s="742"/>
      <c r="HEO2" s="742"/>
      <c r="HEP2" s="742"/>
      <c r="HEQ2" s="742"/>
      <c r="HER2" s="742"/>
      <c r="HES2" s="742"/>
      <c r="HET2" s="742"/>
      <c r="HEU2" s="742"/>
      <c r="HEV2" s="742"/>
      <c r="HEW2" s="742"/>
      <c r="HEX2" s="742"/>
      <c r="HEY2" s="742"/>
      <c r="HEZ2" s="742"/>
      <c r="HFA2" s="742"/>
      <c r="HFB2" s="742"/>
      <c r="HFC2" s="742"/>
      <c r="HFD2" s="742"/>
      <c r="HFE2" s="742"/>
      <c r="HFF2" s="742"/>
      <c r="HFG2" s="742"/>
      <c r="HFH2" s="742"/>
      <c r="HFI2" s="742"/>
      <c r="HFJ2" s="742"/>
      <c r="HFK2" s="742"/>
      <c r="HFL2" s="742"/>
      <c r="HFM2" s="742"/>
      <c r="HFN2" s="742"/>
      <c r="HFO2" s="742"/>
      <c r="HFP2" s="742"/>
      <c r="HFQ2" s="742"/>
      <c r="HFR2" s="742"/>
      <c r="HFS2" s="742"/>
      <c r="HFT2" s="742"/>
      <c r="HFU2" s="742"/>
      <c r="HFV2" s="742"/>
      <c r="HFW2" s="742"/>
      <c r="HFX2" s="742"/>
      <c r="HFY2" s="742"/>
      <c r="HFZ2" s="742"/>
      <c r="HGA2" s="742"/>
      <c r="HGB2" s="742"/>
      <c r="HGC2" s="742"/>
      <c r="HGD2" s="742"/>
      <c r="HGE2" s="742"/>
      <c r="HGF2" s="742"/>
      <c r="HGG2" s="742"/>
      <c r="HGH2" s="742"/>
      <c r="HGI2" s="742"/>
      <c r="HGJ2" s="742"/>
      <c r="HGK2" s="742"/>
      <c r="HGL2" s="742"/>
      <c r="HGM2" s="742"/>
      <c r="HGN2" s="742"/>
      <c r="HGO2" s="742"/>
      <c r="HGP2" s="742"/>
      <c r="HGQ2" s="742"/>
      <c r="HGR2" s="742"/>
      <c r="HGS2" s="742"/>
      <c r="HGT2" s="742"/>
      <c r="HGU2" s="742"/>
      <c r="HGV2" s="742"/>
      <c r="HGW2" s="742"/>
      <c r="HGX2" s="742"/>
      <c r="HGY2" s="742"/>
      <c r="HGZ2" s="742"/>
      <c r="HHA2" s="742"/>
      <c r="HHB2" s="742"/>
      <c r="HHC2" s="742"/>
      <c r="HHD2" s="742"/>
      <c r="HHE2" s="742"/>
      <c r="HHF2" s="742"/>
      <c r="HHG2" s="742"/>
      <c r="HHH2" s="742"/>
      <c r="HHI2" s="742"/>
      <c r="HHJ2" s="742"/>
      <c r="HHK2" s="742"/>
      <c r="HHL2" s="742"/>
      <c r="HHM2" s="742"/>
      <c r="HHN2" s="742"/>
      <c r="HHO2" s="742"/>
      <c r="HHP2" s="742"/>
      <c r="HHQ2" s="742"/>
      <c r="HHR2" s="742"/>
      <c r="HHS2" s="742"/>
      <c r="HHT2" s="742"/>
      <c r="HHU2" s="742"/>
      <c r="HHV2" s="742"/>
      <c r="HHW2" s="742"/>
      <c r="HHX2" s="742"/>
      <c r="HHY2" s="742"/>
      <c r="HHZ2" s="742"/>
      <c r="HIA2" s="742"/>
      <c r="HIB2" s="742"/>
      <c r="HIC2" s="742"/>
      <c r="HID2" s="742"/>
      <c r="HIE2" s="742"/>
      <c r="HIF2" s="742"/>
      <c r="HIG2" s="742"/>
      <c r="HIH2" s="742"/>
      <c r="HII2" s="742"/>
      <c r="HIJ2" s="742"/>
      <c r="HIK2" s="742"/>
      <c r="HIL2" s="742"/>
      <c r="HIM2" s="742"/>
      <c r="HIN2" s="742"/>
      <c r="HIO2" s="742"/>
      <c r="HIP2" s="742"/>
      <c r="HIQ2" s="742"/>
      <c r="HIR2" s="742"/>
      <c r="HIS2" s="742"/>
      <c r="HIT2" s="742"/>
      <c r="HIU2" s="742"/>
      <c r="HIV2" s="742"/>
      <c r="HIW2" s="742"/>
      <c r="HIX2" s="742"/>
      <c r="HIY2" s="742"/>
      <c r="HIZ2" s="742"/>
      <c r="HJA2" s="742"/>
      <c r="HJB2" s="742"/>
      <c r="HJC2" s="742"/>
      <c r="HJD2" s="742"/>
      <c r="HJE2" s="742"/>
      <c r="HJF2" s="742"/>
      <c r="HJG2" s="742"/>
      <c r="HJH2" s="742"/>
      <c r="HJI2" s="742"/>
      <c r="HJJ2" s="742"/>
      <c r="HJK2" s="742"/>
      <c r="HJL2" s="742"/>
      <c r="HJM2" s="742"/>
      <c r="HJN2" s="742"/>
      <c r="HJO2" s="742"/>
      <c r="HJP2" s="742"/>
      <c r="HJQ2" s="742"/>
      <c r="HJR2" s="742"/>
      <c r="HJS2" s="742"/>
      <c r="HJT2" s="742"/>
      <c r="HJU2" s="742"/>
      <c r="HJV2" s="742"/>
      <c r="HJW2" s="742"/>
      <c r="HJX2" s="742"/>
      <c r="HJY2" s="742"/>
      <c r="HJZ2" s="742"/>
      <c r="HKA2" s="742"/>
      <c r="HKB2" s="742"/>
      <c r="HKC2" s="742"/>
      <c r="HKD2" s="742"/>
      <c r="HKE2" s="742"/>
      <c r="HKF2" s="742"/>
      <c r="HKG2" s="742"/>
      <c r="HKH2" s="742"/>
      <c r="HKI2" s="742"/>
      <c r="HKJ2" s="742"/>
      <c r="HKK2" s="742"/>
      <c r="HKL2" s="742"/>
      <c r="HKM2" s="742"/>
      <c r="HKN2" s="742"/>
      <c r="HKO2" s="742"/>
      <c r="HKP2" s="742"/>
      <c r="HKQ2" s="742"/>
      <c r="HKR2" s="742"/>
      <c r="HKS2" s="742"/>
      <c r="HKT2" s="742"/>
      <c r="HKU2" s="742"/>
      <c r="HKV2" s="742"/>
      <c r="HKW2" s="742"/>
      <c r="HKX2" s="742"/>
      <c r="HKY2" s="742"/>
      <c r="HKZ2" s="742"/>
      <c r="HLA2" s="742"/>
      <c r="HLB2" s="742"/>
      <c r="HLC2" s="742"/>
      <c r="HLD2" s="742"/>
      <c r="HLE2" s="742"/>
      <c r="HLF2" s="742"/>
      <c r="HLG2" s="742"/>
      <c r="HLH2" s="742"/>
      <c r="HLI2" s="742"/>
      <c r="HLJ2" s="742"/>
      <c r="HLK2" s="742"/>
      <c r="HLL2" s="742"/>
      <c r="HLM2" s="742"/>
      <c r="HLN2" s="742"/>
      <c r="HLO2" s="742"/>
      <c r="HLP2" s="742"/>
      <c r="HLQ2" s="742"/>
      <c r="HLR2" s="742"/>
      <c r="HLS2" s="742"/>
      <c r="HLT2" s="742"/>
      <c r="HLU2" s="742"/>
      <c r="HLV2" s="742"/>
      <c r="HLW2" s="742"/>
      <c r="HLX2" s="742"/>
      <c r="HLY2" s="742"/>
      <c r="HLZ2" s="742"/>
      <c r="HMA2" s="742"/>
      <c r="HMB2" s="742"/>
      <c r="HMC2" s="742"/>
      <c r="HMD2" s="742"/>
      <c r="HME2" s="742"/>
      <c r="HMF2" s="742"/>
      <c r="HMG2" s="742"/>
      <c r="HMH2" s="742"/>
      <c r="HMI2" s="742"/>
      <c r="HMJ2" s="742"/>
      <c r="HMK2" s="742"/>
      <c r="HML2" s="742"/>
      <c r="HMM2" s="742"/>
      <c r="HMN2" s="742"/>
      <c r="HMO2" s="742"/>
      <c r="HMP2" s="742"/>
      <c r="HMQ2" s="742"/>
      <c r="HMR2" s="742"/>
      <c r="HMS2" s="742"/>
      <c r="HMT2" s="742"/>
      <c r="HMU2" s="742"/>
      <c r="HMV2" s="742"/>
      <c r="HMW2" s="742"/>
      <c r="HMX2" s="742"/>
      <c r="HMY2" s="742"/>
      <c r="HMZ2" s="742"/>
      <c r="HNA2" s="742"/>
      <c r="HNB2" s="742"/>
      <c r="HNC2" s="742"/>
      <c r="HND2" s="742"/>
      <c r="HNE2" s="742"/>
      <c r="HNF2" s="742"/>
      <c r="HNG2" s="742"/>
      <c r="HNH2" s="742"/>
      <c r="HNI2" s="742"/>
      <c r="HNJ2" s="742"/>
      <c r="HNK2" s="742"/>
      <c r="HNL2" s="742"/>
      <c r="HNM2" s="742"/>
      <c r="HNN2" s="742"/>
      <c r="HNO2" s="742"/>
      <c r="HNP2" s="742"/>
      <c r="HNQ2" s="742"/>
      <c r="HNR2" s="742"/>
      <c r="HNS2" s="742"/>
      <c r="HNT2" s="742"/>
      <c r="HNU2" s="742"/>
      <c r="HNV2" s="742"/>
      <c r="HNW2" s="742"/>
      <c r="HNX2" s="742"/>
      <c r="HNY2" s="742"/>
      <c r="HNZ2" s="742"/>
      <c r="HOA2" s="742"/>
      <c r="HOB2" s="742"/>
      <c r="HOC2" s="742"/>
      <c r="HOD2" s="742"/>
      <c r="HOE2" s="742"/>
      <c r="HOF2" s="742"/>
      <c r="HOG2" s="742"/>
      <c r="HOH2" s="742"/>
      <c r="HOI2" s="742"/>
      <c r="HOJ2" s="742"/>
      <c r="HOK2" s="742"/>
      <c r="HOL2" s="742"/>
      <c r="HOM2" s="742"/>
      <c r="HON2" s="742"/>
      <c r="HOO2" s="742"/>
      <c r="HOP2" s="742"/>
      <c r="HOQ2" s="742"/>
      <c r="HOR2" s="742"/>
      <c r="HOS2" s="742"/>
      <c r="HOT2" s="742"/>
      <c r="HOU2" s="742"/>
      <c r="HOV2" s="742"/>
      <c r="HOW2" s="742"/>
      <c r="HOX2" s="742"/>
      <c r="HOY2" s="742"/>
      <c r="HOZ2" s="742"/>
      <c r="HPA2" s="742"/>
      <c r="HPB2" s="742"/>
      <c r="HPC2" s="742"/>
      <c r="HPD2" s="742"/>
      <c r="HPE2" s="742"/>
      <c r="HPF2" s="742"/>
      <c r="HPG2" s="742"/>
      <c r="HPH2" s="742"/>
      <c r="HPI2" s="742"/>
      <c r="HPJ2" s="742"/>
      <c r="HPK2" s="742"/>
      <c r="HPL2" s="742"/>
      <c r="HPM2" s="742"/>
      <c r="HPN2" s="742"/>
      <c r="HPO2" s="742"/>
      <c r="HPP2" s="742"/>
      <c r="HPQ2" s="742"/>
      <c r="HPR2" s="742"/>
      <c r="HPS2" s="742"/>
      <c r="HPT2" s="742"/>
      <c r="HPU2" s="742"/>
      <c r="HPV2" s="742"/>
      <c r="HPW2" s="742"/>
      <c r="HPX2" s="742"/>
      <c r="HPY2" s="742"/>
      <c r="HPZ2" s="742"/>
      <c r="HQA2" s="742"/>
      <c r="HQB2" s="742"/>
      <c r="HQC2" s="742"/>
      <c r="HQD2" s="742"/>
      <c r="HQE2" s="742"/>
      <c r="HQF2" s="742"/>
      <c r="HQG2" s="742"/>
      <c r="HQH2" s="742"/>
      <c r="HQI2" s="742"/>
      <c r="HQJ2" s="742"/>
      <c r="HQK2" s="742"/>
      <c r="HQL2" s="742"/>
      <c r="HQM2" s="742"/>
      <c r="HQN2" s="742"/>
      <c r="HQO2" s="742"/>
      <c r="HQP2" s="742"/>
      <c r="HQQ2" s="742"/>
      <c r="HQR2" s="742"/>
      <c r="HQS2" s="742"/>
      <c r="HQT2" s="742"/>
      <c r="HQU2" s="742"/>
      <c r="HQV2" s="742"/>
      <c r="HQW2" s="742"/>
      <c r="HQX2" s="742"/>
      <c r="HQY2" s="742"/>
      <c r="HQZ2" s="742"/>
      <c r="HRA2" s="742"/>
      <c r="HRB2" s="742"/>
      <c r="HRC2" s="742"/>
      <c r="HRD2" s="742"/>
      <c r="HRE2" s="742"/>
      <c r="HRF2" s="742"/>
      <c r="HRG2" s="742"/>
      <c r="HRH2" s="742"/>
      <c r="HRI2" s="742"/>
      <c r="HRJ2" s="742"/>
      <c r="HRK2" s="742"/>
      <c r="HRL2" s="742"/>
      <c r="HRM2" s="742"/>
      <c r="HRN2" s="742"/>
      <c r="HRO2" s="742"/>
      <c r="HRP2" s="742"/>
      <c r="HRQ2" s="742"/>
      <c r="HRR2" s="742"/>
      <c r="HRS2" s="742"/>
      <c r="HRT2" s="742"/>
      <c r="HRU2" s="742"/>
      <c r="HRV2" s="742"/>
      <c r="HRW2" s="742"/>
      <c r="HRX2" s="742"/>
      <c r="HRY2" s="742"/>
      <c r="HRZ2" s="742"/>
      <c r="HSA2" s="742"/>
      <c r="HSB2" s="742"/>
      <c r="HSC2" s="742"/>
      <c r="HSD2" s="742"/>
      <c r="HSE2" s="742"/>
      <c r="HSF2" s="742"/>
      <c r="HSG2" s="742"/>
      <c r="HSH2" s="742"/>
      <c r="HSI2" s="742"/>
      <c r="HSJ2" s="742"/>
      <c r="HSK2" s="742"/>
      <c r="HSL2" s="742"/>
      <c r="HSM2" s="742"/>
      <c r="HSN2" s="742"/>
      <c r="HSO2" s="742"/>
      <c r="HSP2" s="742"/>
      <c r="HSQ2" s="742"/>
      <c r="HSR2" s="742"/>
      <c r="HSS2" s="742"/>
      <c r="HST2" s="742"/>
      <c r="HSU2" s="742"/>
      <c r="HSV2" s="742"/>
      <c r="HSW2" s="742"/>
      <c r="HSX2" s="742"/>
      <c r="HSY2" s="742"/>
      <c r="HSZ2" s="742"/>
      <c r="HTA2" s="742"/>
      <c r="HTB2" s="742"/>
      <c r="HTC2" s="742"/>
      <c r="HTD2" s="742"/>
      <c r="HTE2" s="742"/>
      <c r="HTF2" s="742"/>
      <c r="HTG2" s="742"/>
      <c r="HTH2" s="742"/>
      <c r="HTI2" s="742"/>
      <c r="HTJ2" s="742"/>
      <c r="HTK2" s="742"/>
      <c r="HTL2" s="742"/>
      <c r="HTM2" s="742"/>
      <c r="HTN2" s="742"/>
      <c r="HTO2" s="742"/>
      <c r="HTP2" s="742"/>
      <c r="HTQ2" s="742"/>
      <c r="HTR2" s="742"/>
      <c r="HTS2" s="742"/>
      <c r="HTT2" s="742"/>
      <c r="HTU2" s="742"/>
      <c r="HTV2" s="742"/>
      <c r="HTW2" s="742"/>
      <c r="HTX2" s="742"/>
      <c r="HTY2" s="742"/>
      <c r="HTZ2" s="742"/>
      <c r="HUA2" s="742"/>
      <c r="HUB2" s="742"/>
      <c r="HUC2" s="742"/>
      <c r="HUD2" s="742"/>
      <c r="HUE2" s="742"/>
      <c r="HUF2" s="742"/>
      <c r="HUG2" s="742"/>
      <c r="HUH2" s="742"/>
      <c r="HUI2" s="742"/>
      <c r="HUJ2" s="742"/>
      <c r="HUK2" s="742"/>
      <c r="HUL2" s="742"/>
      <c r="HUM2" s="742"/>
      <c r="HUN2" s="742"/>
      <c r="HUO2" s="742"/>
      <c r="HUP2" s="742"/>
      <c r="HUQ2" s="742"/>
      <c r="HUR2" s="742"/>
      <c r="HUS2" s="742"/>
      <c r="HUT2" s="742"/>
      <c r="HUU2" s="742"/>
      <c r="HUV2" s="742"/>
      <c r="HUW2" s="742"/>
      <c r="HUX2" s="742"/>
      <c r="HUY2" s="742"/>
      <c r="HUZ2" s="742"/>
      <c r="HVA2" s="742"/>
      <c r="HVB2" s="742"/>
      <c r="HVC2" s="742"/>
      <c r="HVD2" s="742"/>
      <c r="HVE2" s="742"/>
      <c r="HVF2" s="742"/>
      <c r="HVG2" s="742"/>
      <c r="HVH2" s="742"/>
      <c r="HVI2" s="742"/>
      <c r="HVJ2" s="742"/>
      <c r="HVK2" s="742"/>
      <c r="HVL2" s="742"/>
      <c r="HVM2" s="742"/>
      <c r="HVN2" s="742"/>
      <c r="HVO2" s="742"/>
      <c r="HVP2" s="742"/>
      <c r="HVQ2" s="742"/>
      <c r="HVR2" s="742"/>
      <c r="HVS2" s="742"/>
      <c r="HVT2" s="742"/>
      <c r="HVU2" s="742"/>
      <c r="HVV2" s="742"/>
      <c r="HVW2" s="742"/>
      <c r="HVX2" s="742"/>
      <c r="HVY2" s="742"/>
      <c r="HVZ2" s="742"/>
      <c r="HWA2" s="742"/>
      <c r="HWB2" s="742"/>
      <c r="HWC2" s="742"/>
      <c r="HWD2" s="742"/>
      <c r="HWE2" s="742"/>
      <c r="HWF2" s="742"/>
      <c r="HWG2" s="742"/>
      <c r="HWH2" s="742"/>
      <c r="HWI2" s="742"/>
      <c r="HWJ2" s="742"/>
      <c r="HWK2" s="742"/>
      <c r="HWL2" s="742"/>
      <c r="HWM2" s="742"/>
      <c r="HWN2" s="742"/>
      <c r="HWO2" s="742"/>
      <c r="HWP2" s="742"/>
      <c r="HWQ2" s="742"/>
      <c r="HWR2" s="742"/>
      <c r="HWS2" s="742"/>
      <c r="HWT2" s="742"/>
      <c r="HWU2" s="742"/>
      <c r="HWV2" s="742"/>
      <c r="HWW2" s="742"/>
      <c r="HWX2" s="742"/>
      <c r="HWY2" s="742"/>
      <c r="HWZ2" s="742"/>
      <c r="HXA2" s="742"/>
      <c r="HXB2" s="742"/>
      <c r="HXC2" s="742"/>
      <c r="HXD2" s="742"/>
      <c r="HXE2" s="742"/>
      <c r="HXF2" s="742"/>
      <c r="HXG2" s="742"/>
      <c r="HXH2" s="742"/>
      <c r="HXI2" s="742"/>
      <c r="HXJ2" s="742"/>
      <c r="HXK2" s="742"/>
      <c r="HXL2" s="742"/>
      <c r="HXM2" s="742"/>
      <c r="HXN2" s="742"/>
      <c r="HXO2" s="742"/>
      <c r="HXP2" s="742"/>
      <c r="HXQ2" s="742"/>
      <c r="HXR2" s="742"/>
      <c r="HXS2" s="742"/>
      <c r="HXT2" s="742"/>
      <c r="HXU2" s="742"/>
      <c r="HXV2" s="742"/>
      <c r="HXW2" s="742"/>
      <c r="HXX2" s="742"/>
      <c r="HXY2" s="742"/>
      <c r="HXZ2" s="742"/>
      <c r="HYA2" s="742"/>
      <c r="HYB2" s="742"/>
      <c r="HYC2" s="742"/>
      <c r="HYD2" s="742"/>
      <c r="HYE2" s="742"/>
      <c r="HYF2" s="742"/>
      <c r="HYG2" s="742"/>
      <c r="HYH2" s="742"/>
      <c r="HYI2" s="742"/>
      <c r="HYJ2" s="742"/>
      <c r="HYK2" s="742"/>
      <c r="HYL2" s="742"/>
      <c r="HYM2" s="742"/>
      <c r="HYN2" s="742"/>
      <c r="HYO2" s="742"/>
      <c r="HYP2" s="742"/>
      <c r="HYQ2" s="742"/>
      <c r="HYR2" s="742"/>
      <c r="HYS2" s="742"/>
      <c r="HYT2" s="742"/>
      <c r="HYU2" s="742"/>
      <c r="HYV2" s="742"/>
      <c r="HYW2" s="742"/>
      <c r="HYX2" s="742"/>
      <c r="HYY2" s="742"/>
      <c r="HYZ2" s="742"/>
      <c r="HZA2" s="742"/>
      <c r="HZB2" s="742"/>
      <c r="HZC2" s="742"/>
      <c r="HZD2" s="742"/>
      <c r="HZE2" s="742"/>
      <c r="HZF2" s="742"/>
      <c r="HZG2" s="742"/>
      <c r="HZH2" s="742"/>
      <c r="HZI2" s="742"/>
      <c r="HZJ2" s="742"/>
      <c r="HZK2" s="742"/>
      <c r="HZL2" s="742"/>
      <c r="HZM2" s="742"/>
      <c r="HZN2" s="742"/>
      <c r="HZO2" s="742"/>
      <c r="HZP2" s="742"/>
      <c r="HZQ2" s="742"/>
      <c r="HZR2" s="742"/>
      <c r="HZS2" s="742"/>
      <c r="HZT2" s="742"/>
      <c r="HZU2" s="742"/>
      <c r="HZV2" s="742"/>
      <c r="HZW2" s="742"/>
      <c r="HZX2" s="742"/>
      <c r="HZY2" s="742"/>
      <c r="HZZ2" s="742"/>
      <c r="IAA2" s="742"/>
      <c r="IAB2" s="742"/>
      <c r="IAC2" s="742"/>
      <c r="IAD2" s="742"/>
      <c r="IAE2" s="742"/>
      <c r="IAF2" s="742"/>
      <c r="IAG2" s="742"/>
      <c r="IAH2" s="742"/>
      <c r="IAI2" s="742"/>
      <c r="IAJ2" s="742"/>
      <c r="IAK2" s="742"/>
      <c r="IAL2" s="742"/>
      <c r="IAM2" s="742"/>
      <c r="IAN2" s="742"/>
      <c r="IAO2" s="742"/>
      <c r="IAP2" s="742"/>
      <c r="IAQ2" s="742"/>
      <c r="IAR2" s="742"/>
      <c r="IAS2" s="742"/>
      <c r="IAT2" s="742"/>
      <c r="IAU2" s="742"/>
      <c r="IAV2" s="742"/>
      <c r="IAW2" s="742"/>
      <c r="IAX2" s="742"/>
      <c r="IAY2" s="742"/>
      <c r="IAZ2" s="742"/>
      <c r="IBA2" s="742"/>
      <c r="IBB2" s="742"/>
      <c r="IBC2" s="742"/>
      <c r="IBD2" s="742"/>
      <c r="IBE2" s="742"/>
      <c r="IBF2" s="742"/>
      <c r="IBG2" s="742"/>
      <c r="IBH2" s="742"/>
      <c r="IBI2" s="742"/>
      <c r="IBJ2" s="742"/>
      <c r="IBK2" s="742"/>
      <c r="IBL2" s="742"/>
      <c r="IBM2" s="742"/>
      <c r="IBN2" s="742"/>
      <c r="IBO2" s="742"/>
      <c r="IBP2" s="742"/>
      <c r="IBQ2" s="742"/>
      <c r="IBR2" s="742"/>
      <c r="IBS2" s="742"/>
      <c r="IBT2" s="742"/>
      <c r="IBU2" s="742"/>
      <c r="IBV2" s="742"/>
      <c r="IBW2" s="742"/>
      <c r="IBX2" s="742"/>
      <c r="IBY2" s="742"/>
      <c r="IBZ2" s="742"/>
      <c r="ICA2" s="742"/>
      <c r="ICB2" s="742"/>
      <c r="ICC2" s="742"/>
      <c r="ICD2" s="742"/>
      <c r="ICE2" s="742"/>
      <c r="ICF2" s="742"/>
      <c r="ICG2" s="742"/>
      <c r="ICH2" s="742"/>
      <c r="ICI2" s="742"/>
      <c r="ICJ2" s="742"/>
      <c r="ICK2" s="742"/>
      <c r="ICL2" s="742"/>
      <c r="ICM2" s="742"/>
      <c r="ICN2" s="742"/>
      <c r="ICO2" s="742"/>
      <c r="ICP2" s="742"/>
      <c r="ICQ2" s="742"/>
      <c r="ICR2" s="742"/>
      <c r="ICS2" s="742"/>
      <c r="ICT2" s="742"/>
      <c r="ICU2" s="742"/>
      <c r="ICV2" s="742"/>
      <c r="ICW2" s="742"/>
      <c r="ICX2" s="742"/>
      <c r="ICY2" s="742"/>
      <c r="ICZ2" s="742"/>
      <c r="IDA2" s="742"/>
      <c r="IDB2" s="742"/>
      <c r="IDC2" s="742"/>
      <c r="IDD2" s="742"/>
      <c r="IDE2" s="742"/>
      <c r="IDF2" s="742"/>
      <c r="IDG2" s="742"/>
      <c r="IDH2" s="742"/>
      <c r="IDI2" s="742"/>
      <c r="IDJ2" s="742"/>
      <c r="IDK2" s="742"/>
      <c r="IDL2" s="742"/>
      <c r="IDM2" s="742"/>
      <c r="IDN2" s="742"/>
      <c r="IDO2" s="742"/>
      <c r="IDP2" s="742"/>
      <c r="IDQ2" s="742"/>
      <c r="IDR2" s="742"/>
      <c r="IDS2" s="742"/>
      <c r="IDT2" s="742"/>
      <c r="IDU2" s="742"/>
      <c r="IDV2" s="742"/>
      <c r="IDW2" s="742"/>
      <c r="IDX2" s="742"/>
      <c r="IDY2" s="742"/>
      <c r="IDZ2" s="742"/>
      <c r="IEA2" s="742"/>
      <c r="IEB2" s="742"/>
      <c r="IEC2" s="742"/>
      <c r="IED2" s="742"/>
      <c r="IEE2" s="742"/>
      <c r="IEF2" s="742"/>
      <c r="IEG2" s="742"/>
      <c r="IEH2" s="742"/>
      <c r="IEI2" s="742"/>
      <c r="IEJ2" s="742"/>
      <c r="IEK2" s="742"/>
      <c r="IEL2" s="742"/>
      <c r="IEM2" s="742"/>
      <c r="IEN2" s="742"/>
      <c r="IEO2" s="742"/>
      <c r="IEP2" s="742"/>
      <c r="IEQ2" s="742"/>
      <c r="IER2" s="742"/>
      <c r="IES2" s="742"/>
      <c r="IET2" s="742"/>
      <c r="IEU2" s="742"/>
      <c r="IEV2" s="742"/>
      <c r="IEW2" s="742"/>
      <c r="IEX2" s="742"/>
      <c r="IEY2" s="742"/>
      <c r="IEZ2" s="742"/>
      <c r="IFA2" s="742"/>
      <c r="IFB2" s="742"/>
      <c r="IFC2" s="742"/>
      <c r="IFD2" s="742"/>
      <c r="IFE2" s="742"/>
      <c r="IFF2" s="742"/>
      <c r="IFG2" s="742"/>
      <c r="IFH2" s="742"/>
      <c r="IFI2" s="742"/>
      <c r="IFJ2" s="742"/>
      <c r="IFK2" s="742"/>
      <c r="IFL2" s="742"/>
      <c r="IFM2" s="742"/>
      <c r="IFN2" s="742"/>
      <c r="IFO2" s="742"/>
      <c r="IFP2" s="742"/>
      <c r="IFQ2" s="742"/>
      <c r="IFR2" s="742"/>
      <c r="IFS2" s="742"/>
      <c r="IFT2" s="742"/>
      <c r="IFU2" s="742"/>
      <c r="IFV2" s="742"/>
      <c r="IFW2" s="742"/>
      <c r="IFX2" s="742"/>
      <c r="IFY2" s="742"/>
      <c r="IFZ2" s="742"/>
      <c r="IGA2" s="742"/>
      <c r="IGB2" s="742"/>
      <c r="IGC2" s="742"/>
      <c r="IGD2" s="742"/>
      <c r="IGE2" s="742"/>
      <c r="IGF2" s="742"/>
      <c r="IGG2" s="742"/>
      <c r="IGH2" s="742"/>
      <c r="IGI2" s="742"/>
      <c r="IGJ2" s="742"/>
      <c r="IGK2" s="742"/>
      <c r="IGL2" s="742"/>
      <c r="IGM2" s="742"/>
      <c r="IGN2" s="742"/>
      <c r="IGO2" s="742"/>
      <c r="IGP2" s="742"/>
      <c r="IGQ2" s="742"/>
      <c r="IGR2" s="742"/>
      <c r="IGS2" s="742"/>
      <c r="IGT2" s="742"/>
      <c r="IGU2" s="742"/>
      <c r="IGV2" s="742"/>
      <c r="IGW2" s="742"/>
      <c r="IGX2" s="742"/>
      <c r="IGY2" s="742"/>
      <c r="IGZ2" s="742"/>
      <c r="IHA2" s="742"/>
      <c r="IHB2" s="742"/>
      <c r="IHC2" s="742"/>
      <c r="IHD2" s="742"/>
      <c r="IHE2" s="742"/>
      <c r="IHF2" s="742"/>
      <c r="IHG2" s="742"/>
      <c r="IHH2" s="742"/>
      <c r="IHI2" s="742"/>
      <c r="IHJ2" s="742"/>
      <c r="IHK2" s="742"/>
      <c r="IHL2" s="742"/>
      <c r="IHM2" s="742"/>
      <c r="IHN2" s="742"/>
      <c r="IHO2" s="742"/>
      <c r="IHP2" s="742"/>
      <c r="IHQ2" s="742"/>
      <c r="IHR2" s="742"/>
      <c r="IHS2" s="742"/>
      <c r="IHT2" s="742"/>
      <c r="IHU2" s="742"/>
      <c r="IHV2" s="742"/>
      <c r="IHW2" s="742"/>
      <c r="IHX2" s="742"/>
      <c r="IHY2" s="742"/>
      <c r="IHZ2" s="742"/>
      <c r="IIA2" s="742"/>
      <c r="IIB2" s="742"/>
      <c r="IIC2" s="742"/>
      <c r="IID2" s="742"/>
      <c r="IIE2" s="742"/>
      <c r="IIF2" s="742"/>
      <c r="IIG2" s="742"/>
      <c r="IIH2" s="742"/>
      <c r="III2" s="742"/>
      <c r="IIJ2" s="742"/>
      <c r="IIK2" s="742"/>
      <c r="IIL2" s="742"/>
      <c r="IIM2" s="742"/>
      <c r="IIN2" s="742"/>
      <c r="IIO2" s="742"/>
      <c r="IIP2" s="742"/>
      <c r="IIQ2" s="742"/>
      <c r="IIR2" s="742"/>
      <c r="IIS2" s="742"/>
      <c r="IIT2" s="742"/>
      <c r="IIU2" s="742"/>
      <c r="IIV2" s="742"/>
      <c r="IIW2" s="742"/>
      <c r="IIX2" s="742"/>
      <c r="IIY2" s="742"/>
      <c r="IIZ2" s="742"/>
      <c r="IJA2" s="742"/>
      <c r="IJB2" s="742"/>
      <c r="IJC2" s="742"/>
      <c r="IJD2" s="742"/>
      <c r="IJE2" s="742"/>
      <c r="IJF2" s="742"/>
      <c r="IJG2" s="742"/>
      <c r="IJH2" s="742"/>
      <c r="IJI2" s="742"/>
      <c r="IJJ2" s="742"/>
      <c r="IJK2" s="742"/>
      <c r="IJL2" s="742"/>
      <c r="IJM2" s="742"/>
      <c r="IJN2" s="742"/>
      <c r="IJO2" s="742"/>
      <c r="IJP2" s="742"/>
      <c r="IJQ2" s="742"/>
      <c r="IJR2" s="742"/>
      <c r="IJS2" s="742"/>
      <c r="IJT2" s="742"/>
      <c r="IJU2" s="742"/>
      <c r="IJV2" s="742"/>
      <c r="IJW2" s="742"/>
      <c r="IJX2" s="742"/>
      <c r="IJY2" s="742"/>
      <c r="IJZ2" s="742"/>
      <c r="IKA2" s="742"/>
      <c r="IKB2" s="742"/>
      <c r="IKC2" s="742"/>
      <c r="IKD2" s="742"/>
      <c r="IKE2" s="742"/>
      <c r="IKF2" s="742"/>
      <c r="IKG2" s="742"/>
      <c r="IKH2" s="742"/>
      <c r="IKI2" s="742"/>
      <c r="IKJ2" s="742"/>
      <c r="IKK2" s="742"/>
      <c r="IKL2" s="742"/>
      <c r="IKM2" s="742"/>
      <c r="IKN2" s="742"/>
      <c r="IKO2" s="742"/>
      <c r="IKP2" s="742"/>
      <c r="IKQ2" s="742"/>
      <c r="IKR2" s="742"/>
      <c r="IKS2" s="742"/>
      <c r="IKT2" s="742"/>
      <c r="IKU2" s="742"/>
      <c r="IKV2" s="742"/>
      <c r="IKW2" s="742"/>
      <c r="IKX2" s="742"/>
      <c r="IKY2" s="742"/>
      <c r="IKZ2" s="742"/>
      <c r="ILA2" s="742"/>
      <c r="ILB2" s="742"/>
      <c r="ILC2" s="742"/>
      <c r="ILD2" s="742"/>
      <c r="ILE2" s="742"/>
      <c r="ILF2" s="742"/>
      <c r="ILG2" s="742"/>
      <c r="ILH2" s="742"/>
      <c r="ILI2" s="742"/>
      <c r="ILJ2" s="742"/>
      <c r="ILK2" s="742"/>
      <c r="ILL2" s="742"/>
      <c r="ILM2" s="742"/>
      <c r="ILN2" s="742"/>
      <c r="ILO2" s="742"/>
      <c r="ILP2" s="742"/>
      <c r="ILQ2" s="742"/>
      <c r="ILR2" s="742"/>
      <c r="ILS2" s="742"/>
      <c r="ILT2" s="742"/>
      <c r="ILU2" s="742"/>
      <c r="ILV2" s="742"/>
      <c r="ILW2" s="742"/>
      <c r="ILX2" s="742"/>
      <c r="ILY2" s="742"/>
      <c r="ILZ2" s="742"/>
      <c r="IMA2" s="742"/>
      <c r="IMB2" s="742"/>
      <c r="IMC2" s="742"/>
      <c r="IMD2" s="742"/>
      <c r="IME2" s="742"/>
      <c r="IMF2" s="742"/>
      <c r="IMG2" s="742"/>
      <c r="IMH2" s="742"/>
      <c r="IMI2" s="742"/>
      <c r="IMJ2" s="742"/>
      <c r="IMK2" s="742"/>
      <c r="IML2" s="742"/>
      <c r="IMM2" s="742"/>
      <c r="IMN2" s="742"/>
      <c r="IMO2" s="742"/>
      <c r="IMP2" s="742"/>
      <c r="IMQ2" s="742"/>
      <c r="IMR2" s="742"/>
      <c r="IMS2" s="742"/>
      <c r="IMT2" s="742"/>
      <c r="IMU2" s="742"/>
      <c r="IMV2" s="742"/>
      <c r="IMW2" s="742"/>
      <c r="IMX2" s="742"/>
      <c r="IMY2" s="742"/>
      <c r="IMZ2" s="742"/>
      <c r="INA2" s="742"/>
      <c r="INB2" s="742"/>
      <c r="INC2" s="742"/>
      <c r="IND2" s="742"/>
      <c r="INE2" s="742"/>
      <c r="INF2" s="742"/>
      <c r="ING2" s="742"/>
      <c r="INH2" s="742"/>
      <c r="INI2" s="742"/>
      <c r="INJ2" s="742"/>
      <c r="INK2" s="742"/>
      <c r="INL2" s="742"/>
      <c r="INM2" s="742"/>
      <c r="INN2" s="742"/>
      <c r="INO2" s="742"/>
      <c r="INP2" s="742"/>
      <c r="INQ2" s="742"/>
      <c r="INR2" s="742"/>
      <c r="INS2" s="742"/>
      <c r="INT2" s="742"/>
      <c r="INU2" s="742"/>
      <c r="INV2" s="742"/>
      <c r="INW2" s="742"/>
      <c r="INX2" s="742"/>
      <c r="INY2" s="742"/>
      <c r="INZ2" s="742"/>
      <c r="IOA2" s="742"/>
      <c r="IOB2" s="742"/>
      <c r="IOC2" s="742"/>
      <c r="IOD2" s="742"/>
      <c r="IOE2" s="742"/>
      <c r="IOF2" s="742"/>
      <c r="IOG2" s="742"/>
      <c r="IOH2" s="742"/>
      <c r="IOI2" s="742"/>
      <c r="IOJ2" s="742"/>
      <c r="IOK2" s="742"/>
      <c r="IOL2" s="742"/>
      <c r="IOM2" s="742"/>
      <c r="ION2" s="742"/>
      <c r="IOO2" s="742"/>
      <c r="IOP2" s="742"/>
      <c r="IOQ2" s="742"/>
      <c r="IOR2" s="742"/>
      <c r="IOS2" s="742"/>
      <c r="IOT2" s="742"/>
      <c r="IOU2" s="742"/>
      <c r="IOV2" s="742"/>
      <c r="IOW2" s="742"/>
      <c r="IOX2" s="742"/>
      <c r="IOY2" s="742"/>
      <c r="IOZ2" s="742"/>
      <c r="IPA2" s="742"/>
      <c r="IPB2" s="742"/>
      <c r="IPC2" s="742"/>
      <c r="IPD2" s="742"/>
      <c r="IPE2" s="742"/>
      <c r="IPF2" s="742"/>
      <c r="IPG2" s="742"/>
      <c r="IPH2" s="742"/>
      <c r="IPI2" s="742"/>
      <c r="IPJ2" s="742"/>
      <c r="IPK2" s="742"/>
      <c r="IPL2" s="742"/>
      <c r="IPM2" s="742"/>
      <c r="IPN2" s="742"/>
      <c r="IPO2" s="742"/>
      <c r="IPP2" s="742"/>
      <c r="IPQ2" s="742"/>
      <c r="IPR2" s="742"/>
      <c r="IPS2" s="742"/>
      <c r="IPT2" s="742"/>
      <c r="IPU2" s="742"/>
      <c r="IPV2" s="742"/>
      <c r="IPW2" s="742"/>
      <c r="IPX2" s="742"/>
      <c r="IPY2" s="742"/>
      <c r="IPZ2" s="742"/>
      <c r="IQA2" s="742"/>
      <c r="IQB2" s="742"/>
      <c r="IQC2" s="742"/>
      <c r="IQD2" s="742"/>
      <c r="IQE2" s="742"/>
      <c r="IQF2" s="742"/>
      <c r="IQG2" s="742"/>
      <c r="IQH2" s="742"/>
      <c r="IQI2" s="742"/>
      <c r="IQJ2" s="742"/>
      <c r="IQK2" s="742"/>
      <c r="IQL2" s="742"/>
      <c r="IQM2" s="742"/>
      <c r="IQN2" s="742"/>
      <c r="IQO2" s="742"/>
      <c r="IQP2" s="742"/>
      <c r="IQQ2" s="742"/>
      <c r="IQR2" s="742"/>
      <c r="IQS2" s="742"/>
      <c r="IQT2" s="742"/>
      <c r="IQU2" s="742"/>
      <c r="IQV2" s="742"/>
      <c r="IQW2" s="742"/>
      <c r="IQX2" s="742"/>
      <c r="IQY2" s="742"/>
      <c r="IQZ2" s="742"/>
      <c r="IRA2" s="742"/>
      <c r="IRB2" s="742"/>
      <c r="IRC2" s="742"/>
      <c r="IRD2" s="742"/>
      <c r="IRE2" s="742"/>
      <c r="IRF2" s="742"/>
      <c r="IRG2" s="742"/>
      <c r="IRH2" s="742"/>
      <c r="IRI2" s="742"/>
      <c r="IRJ2" s="742"/>
      <c r="IRK2" s="742"/>
      <c r="IRL2" s="742"/>
      <c r="IRM2" s="742"/>
      <c r="IRN2" s="742"/>
      <c r="IRO2" s="742"/>
      <c r="IRP2" s="742"/>
      <c r="IRQ2" s="742"/>
      <c r="IRR2" s="742"/>
      <c r="IRS2" s="742"/>
      <c r="IRT2" s="742"/>
      <c r="IRU2" s="742"/>
      <c r="IRV2" s="742"/>
      <c r="IRW2" s="742"/>
      <c r="IRX2" s="742"/>
      <c r="IRY2" s="742"/>
      <c r="IRZ2" s="742"/>
      <c r="ISA2" s="742"/>
      <c r="ISB2" s="742"/>
      <c r="ISC2" s="742"/>
      <c r="ISD2" s="742"/>
      <c r="ISE2" s="742"/>
      <c r="ISF2" s="742"/>
      <c r="ISG2" s="742"/>
      <c r="ISH2" s="742"/>
      <c r="ISI2" s="742"/>
      <c r="ISJ2" s="742"/>
      <c r="ISK2" s="742"/>
      <c r="ISL2" s="742"/>
      <c r="ISM2" s="742"/>
      <c r="ISN2" s="742"/>
      <c r="ISO2" s="742"/>
      <c r="ISP2" s="742"/>
      <c r="ISQ2" s="742"/>
      <c r="ISR2" s="742"/>
      <c r="ISS2" s="742"/>
      <c r="IST2" s="742"/>
      <c r="ISU2" s="742"/>
      <c r="ISV2" s="742"/>
      <c r="ISW2" s="742"/>
      <c r="ISX2" s="742"/>
      <c r="ISY2" s="742"/>
      <c r="ISZ2" s="742"/>
      <c r="ITA2" s="742"/>
      <c r="ITB2" s="742"/>
      <c r="ITC2" s="742"/>
      <c r="ITD2" s="742"/>
      <c r="ITE2" s="742"/>
      <c r="ITF2" s="742"/>
      <c r="ITG2" s="742"/>
      <c r="ITH2" s="742"/>
      <c r="ITI2" s="742"/>
      <c r="ITJ2" s="742"/>
      <c r="ITK2" s="742"/>
      <c r="ITL2" s="742"/>
      <c r="ITM2" s="742"/>
      <c r="ITN2" s="742"/>
      <c r="ITO2" s="742"/>
      <c r="ITP2" s="742"/>
      <c r="ITQ2" s="742"/>
      <c r="ITR2" s="742"/>
      <c r="ITS2" s="742"/>
      <c r="ITT2" s="742"/>
      <c r="ITU2" s="742"/>
      <c r="ITV2" s="742"/>
      <c r="ITW2" s="742"/>
      <c r="ITX2" s="742"/>
      <c r="ITY2" s="742"/>
      <c r="ITZ2" s="742"/>
      <c r="IUA2" s="742"/>
      <c r="IUB2" s="742"/>
      <c r="IUC2" s="742"/>
      <c r="IUD2" s="742"/>
      <c r="IUE2" s="742"/>
      <c r="IUF2" s="742"/>
      <c r="IUG2" s="742"/>
      <c r="IUH2" s="742"/>
      <c r="IUI2" s="742"/>
      <c r="IUJ2" s="742"/>
      <c r="IUK2" s="742"/>
      <c r="IUL2" s="742"/>
      <c r="IUM2" s="742"/>
      <c r="IUN2" s="742"/>
      <c r="IUO2" s="742"/>
      <c r="IUP2" s="742"/>
      <c r="IUQ2" s="742"/>
      <c r="IUR2" s="742"/>
      <c r="IUS2" s="742"/>
      <c r="IUT2" s="742"/>
      <c r="IUU2" s="742"/>
      <c r="IUV2" s="742"/>
      <c r="IUW2" s="742"/>
      <c r="IUX2" s="742"/>
      <c r="IUY2" s="742"/>
      <c r="IUZ2" s="742"/>
      <c r="IVA2" s="742"/>
      <c r="IVB2" s="742"/>
      <c r="IVC2" s="742"/>
      <c r="IVD2" s="742"/>
      <c r="IVE2" s="742"/>
      <c r="IVF2" s="742"/>
      <c r="IVG2" s="742"/>
      <c r="IVH2" s="742"/>
      <c r="IVI2" s="742"/>
      <c r="IVJ2" s="742"/>
      <c r="IVK2" s="742"/>
      <c r="IVL2" s="742"/>
      <c r="IVM2" s="742"/>
      <c r="IVN2" s="742"/>
      <c r="IVO2" s="742"/>
      <c r="IVP2" s="742"/>
      <c r="IVQ2" s="742"/>
      <c r="IVR2" s="742"/>
      <c r="IVS2" s="742"/>
      <c r="IVT2" s="742"/>
      <c r="IVU2" s="742"/>
      <c r="IVV2" s="742"/>
      <c r="IVW2" s="742"/>
      <c r="IVX2" s="742"/>
      <c r="IVY2" s="742"/>
      <c r="IVZ2" s="742"/>
      <c r="IWA2" s="742"/>
      <c r="IWB2" s="742"/>
      <c r="IWC2" s="742"/>
      <c r="IWD2" s="742"/>
      <c r="IWE2" s="742"/>
      <c r="IWF2" s="742"/>
      <c r="IWG2" s="742"/>
      <c r="IWH2" s="742"/>
      <c r="IWI2" s="742"/>
      <c r="IWJ2" s="742"/>
      <c r="IWK2" s="742"/>
      <c r="IWL2" s="742"/>
      <c r="IWM2" s="742"/>
      <c r="IWN2" s="742"/>
      <c r="IWO2" s="742"/>
      <c r="IWP2" s="742"/>
      <c r="IWQ2" s="742"/>
      <c r="IWR2" s="742"/>
      <c r="IWS2" s="742"/>
      <c r="IWT2" s="742"/>
      <c r="IWU2" s="742"/>
      <c r="IWV2" s="742"/>
      <c r="IWW2" s="742"/>
      <c r="IWX2" s="742"/>
      <c r="IWY2" s="742"/>
      <c r="IWZ2" s="742"/>
      <c r="IXA2" s="742"/>
      <c r="IXB2" s="742"/>
      <c r="IXC2" s="742"/>
      <c r="IXD2" s="742"/>
      <c r="IXE2" s="742"/>
      <c r="IXF2" s="742"/>
      <c r="IXG2" s="742"/>
      <c r="IXH2" s="742"/>
      <c r="IXI2" s="742"/>
      <c r="IXJ2" s="742"/>
      <c r="IXK2" s="742"/>
      <c r="IXL2" s="742"/>
      <c r="IXM2" s="742"/>
      <c r="IXN2" s="742"/>
      <c r="IXO2" s="742"/>
      <c r="IXP2" s="742"/>
      <c r="IXQ2" s="742"/>
      <c r="IXR2" s="742"/>
      <c r="IXS2" s="742"/>
      <c r="IXT2" s="742"/>
      <c r="IXU2" s="742"/>
      <c r="IXV2" s="742"/>
      <c r="IXW2" s="742"/>
      <c r="IXX2" s="742"/>
      <c r="IXY2" s="742"/>
      <c r="IXZ2" s="742"/>
      <c r="IYA2" s="742"/>
      <c r="IYB2" s="742"/>
      <c r="IYC2" s="742"/>
      <c r="IYD2" s="742"/>
      <c r="IYE2" s="742"/>
      <c r="IYF2" s="742"/>
      <c r="IYG2" s="742"/>
      <c r="IYH2" s="742"/>
      <c r="IYI2" s="742"/>
      <c r="IYJ2" s="742"/>
      <c r="IYK2" s="742"/>
      <c r="IYL2" s="742"/>
      <c r="IYM2" s="742"/>
      <c r="IYN2" s="742"/>
      <c r="IYO2" s="742"/>
      <c r="IYP2" s="742"/>
      <c r="IYQ2" s="742"/>
      <c r="IYR2" s="742"/>
      <c r="IYS2" s="742"/>
      <c r="IYT2" s="742"/>
      <c r="IYU2" s="742"/>
      <c r="IYV2" s="742"/>
      <c r="IYW2" s="742"/>
      <c r="IYX2" s="742"/>
      <c r="IYY2" s="742"/>
      <c r="IYZ2" s="742"/>
      <c r="IZA2" s="742"/>
      <c r="IZB2" s="742"/>
      <c r="IZC2" s="742"/>
      <c r="IZD2" s="742"/>
      <c r="IZE2" s="742"/>
      <c r="IZF2" s="742"/>
      <c r="IZG2" s="742"/>
      <c r="IZH2" s="742"/>
      <c r="IZI2" s="742"/>
      <c r="IZJ2" s="742"/>
      <c r="IZK2" s="742"/>
      <c r="IZL2" s="742"/>
      <c r="IZM2" s="742"/>
      <c r="IZN2" s="742"/>
      <c r="IZO2" s="742"/>
      <c r="IZP2" s="742"/>
      <c r="IZQ2" s="742"/>
      <c r="IZR2" s="742"/>
      <c r="IZS2" s="742"/>
      <c r="IZT2" s="742"/>
      <c r="IZU2" s="742"/>
      <c r="IZV2" s="742"/>
      <c r="IZW2" s="742"/>
      <c r="IZX2" s="742"/>
      <c r="IZY2" s="742"/>
      <c r="IZZ2" s="742"/>
      <c r="JAA2" s="742"/>
      <c r="JAB2" s="742"/>
      <c r="JAC2" s="742"/>
      <c r="JAD2" s="742"/>
      <c r="JAE2" s="742"/>
      <c r="JAF2" s="742"/>
      <c r="JAG2" s="742"/>
      <c r="JAH2" s="742"/>
      <c r="JAI2" s="742"/>
      <c r="JAJ2" s="742"/>
      <c r="JAK2" s="742"/>
      <c r="JAL2" s="742"/>
      <c r="JAM2" s="742"/>
      <c r="JAN2" s="742"/>
      <c r="JAO2" s="742"/>
      <c r="JAP2" s="742"/>
      <c r="JAQ2" s="742"/>
      <c r="JAR2" s="742"/>
      <c r="JAS2" s="742"/>
      <c r="JAT2" s="742"/>
      <c r="JAU2" s="742"/>
      <c r="JAV2" s="742"/>
      <c r="JAW2" s="742"/>
      <c r="JAX2" s="742"/>
      <c r="JAY2" s="742"/>
      <c r="JAZ2" s="742"/>
      <c r="JBA2" s="742"/>
      <c r="JBB2" s="742"/>
      <c r="JBC2" s="742"/>
      <c r="JBD2" s="742"/>
      <c r="JBE2" s="742"/>
      <c r="JBF2" s="742"/>
      <c r="JBG2" s="742"/>
      <c r="JBH2" s="742"/>
      <c r="JBI2" s="742"/>
      <c r="JBJ2" s="742"/>
      <c r="JBK2" s="742"/>
      <c r="JBL2" s="742"/>
      <c r="JBM2" s="742"/>
      <c r="JBN2" s="742"/>
      <c r="JBO2" s="742"/>
      <c r="JBP2" s="742"/>
      <c r="JBQ2" s="742"/>
      <c r="JBR2" s="742"/>
      <c r="JBS2" s="742"/>
      <c r="JBT2" s="742"/>
      <c r="JBU2" s="742"/>
      <c r="JBV2" s="742"/>
      <c r="JBW2" s="742"/>
      <c r="JBX2" s="742"/>
      <c r="JBY2" s="742"/>
      <c r="JBZ2" s="742"/>
      <c r="JCA2" s="742"/>
      <c r="JCB2" s="742"/>
      <c r="JCC2" s="742"/>
      <c r="JCD2" s="742"/>
      <c r="JCE2" s="742"/>
      <c r="JCF2" s="742"/>
      <c r="JCG2" s="742"/>
      <c r="JCH2" s="742"/>
      <c r="JCI2" s="742"/>
      <c r="JCJ2" s="742"/>
      <c r="JCK2" s="742"/>
      <c r="JCL2" s="742"/>
      <c r="JCM2" s="742"/>
      <c r="JCN2" s="742"/>
      <c r="JCO2" s="742"/>
      <c r="JCP2" s="742"/>
      <c r="JCQ2" s="742"/>
      <c r="JCR2" s="742"/>
      <c r="JCS2" s="742"/>
      <c r="JCT2" s="742"/>
      <c r="JCU2" s="742"/>
      <c r="JCV2" s="742"/>
      <c r="JCW2" s="742"/>
      <c r="JCX2" s="742"/>
      <c r="JCY2" s="742"/>
      <c r="JCZ2" s="742"/>
      <c r="JDA2" s="742"/>
      <c r="JDB2" s="742"/>
      <c r="JDC2" s="742"/>
      <c r="JDD2" s="742"/>
      <c r="JDE2" s="742"/>
      <c r="JDF2" s="742"/>
      <c r="JDG2" s="742"/>
      <c r="JDH2" s="742"/>
      <c r="JDI2" s="742"/>
      <c r="JDJ2" s="742"/>
      <c r="JDK2" s="742"/>
      <c r="JDL2" s="742"/>
      <c r="JDM2" s="742"/>
      <c r="JDN2" s="742"/>
      <c r="JDO2" s="742"/>
      <c r="JDP2" s="742"/>
      <c r="JDQ2" s="742"/>
      <c r="JDR2" s="742"/>
      <c r="JDS2" s="742"/>
      <c r="JDT2" s="742"/>
      <c r="JDU2" s="742"/>
      <c r="JDV2" s="742"/>
      <c r="JDW2" s="742"/>
      <c r="JDX2" s="742"/>
      <c r="JDY2" s="742"/>
      <c r="JDZ2" s="742"/>
      <c r="JEA2" s="742"/>
      <c r="JEB2" s="742"/>
      <c r="JEC2" s="742"/>
      <c r="JED2" s="742"/>
      <c r="JEE2" s="742"/>
      <c r="JEF2" s="742"/>
      <c r="JEG2" s="742"/>
      <c r="JEH2" s="742"/>
      <c r="JEI2" s="742"/>
      <c r="JEJ2" s="742"/>
      <c r="JEK2" s="742"/>
      <c r="JEL2" s="742"/>
      <c r="JEM2" s="742"/>
      <c r="JEN2" s="742"/>
      <c r="JEO2" s="742"/>
      <c r="JEP2" s="742"/>
      <c r="JEQ2" s="742"/>
      <c r="JER2" s="742"/>
      <c r="JES2" s="742"/>
      <c r="JET2" s="742"/>
      <c r="JEU2" s="742"/>
      <c r="JEV2" s="742"/>
      <c r="JEW2" s="742"/>
      <c r="JEX2" s="742"/>
      <c r="JEY2" s="742"/>
      <c r="JEZ2" s="742"/>
      <c r="JFA2" s="742"/>
      <c r="JFB2" s="742"/>
      <c r="JFC2" s="742"/>
      <c r="JFD2" s="742"/>
      <c r="JFE2" s="742"/>
      <c r="JFF2" s="742"/>
      <c r="JFG2" s="742"/>
      <c r="JFH2" s="742"/>
      <c r="JFI2" s="742"/>
      <c r="JFJ2" s="742"/>
      <c r="JFK2" s="742"/>
      <c r="JFL2" s="742"/>
      <c r="JFM2" s="742"/>
      <c r="JFN2" s="742"/>
      <c r="JFO2" s="742"/>
      <c r="JFP2" s="742"/>
      <c r="JFQ2" s="742"/>
      <c r="JFR2" s="742"/>
      <c r="JFS2" s="742"/>
      <c r="JFT2" s="742"/>
      <c r="JFU2" s="742"/>
      <c r="JFV2" s="742"/>
      <c r="JFW2" s="742"/>
      <c r="JFX2" s="742"/>
      <c r="JFY2" s="742"/>
      <c r="JFZ2" s="742"/>
      <c r="JGA2" s="742"/>
      <c r="JGB2" s="742"/>
      <c r="JGC2" s="742"/>
      <c r="JGD2" s="742"/>
      <c r="JGE2" s="742"/>
      <c r="JGF2" s="742"/>
      <c r="JGG2" s="742"/>
      <c r="JGH2" s="742"/>
      <c r="JGI2" s="742"/>
      <c r="JGJ2" s="742"/>
      <c r="JGK2" s="742"/>
      <c r="JGL2" s="742"/>
      <c r="JGM2" s="742"/>
      <c r="JGN2" s="742"/>
      <c r="JGO2" s="742"/>
      <c r="JGP2" s="742"/>
      <c r="JGQ2" s="742"/>
      <c r="JGR2" s="742"/>
      <c r="JGS2" s="742"/>
      <c r="JGT2" s="742"/>
      <c r="JGU2" s="742"/>
      <c r="JGV2" s="742"/>
      <c r="JGW2" s="742"/>
      <c r="JGX2" s="742"/>
      <c r="JGY2" s="742"/>
      <c r="JGZ2" s="742"/>
      <c r="JHA2" s="742"/>
      <c r="JHB2" s="742"/>
      <c r="JHC2" s="742"/>
      <c r="JHD2" s="742"/>
      <c r="JHE2" s="742"/>
      <c r="JHF2" s="742"/>
      <c r="JHG2" s="742"/>
      <c r="JHH2" s="742"/>
      <c r="JHI2" s="742"/>
      <c r="JHJ2" s="742"/>
      <c r="JHK2" s="742"/>
      <c r="JHL2" s="742"/>
      <c r="JHM2" s="742"/>
      <c r="JHN2" s="742"/>
      <c r="JHO2" s="742"/>
      <c r="JHP2" s="742"/>
      <c r="JHQ2" s="742"/>
      <c r="JHR2" s="742"/>
      <c r="JHS2" s="742"/>
      <c r="JHT2" s="742"/>
      <c r="JHU2" s="742"/>
      <c r="JHV2" s="742"/>
      <c r="JHW2" s="742"/>
      <c r="JHX2" s="742"/>
      <c r="JHY2" s="742"/>
      <c r="JHZ2" s="742"/>
      <c r="JIA2" s="742"/>
      <c r="JIB2" s="742"/>
      <c r="JIC2" s="742"/>
      <c r="JID2" s="742"/>
      <c r="JIE2" s="742"/>
      <c r="JIF2" s="742"/>
      <c r="JIG2" s="742"/>
      <c r="JIH2" s="742"/>
      <c r="JII2" s="742"/>
      <c r="JIJ2" s="742"/>
      <c r="JIK2" s="742"/>
      <c r="JIL2" s="742"/>
      <c r="JIM2" s="742"/>
      <c r="JIN2" s="742"/>
      <c r="JIO2" s="742"/>
      <c r="JIP2" s="742"/>
      <c r="JIQ2" s="742"/>
      <c r="JIR2" s="742"/>
      <c r="JIS2" s="742"/>
      <c r="JIT2" s="742"/>
      <c r="JIU2" s="742"/>
      <c r="JIV2" s="742"/>
      <c r="JIW2" s="742"/>
      <c r="JIX2" s="742"/>
      <c r="JIY2" s="742"/>
      <c r="JIZ2" s="742"/>
      <c r="JJA2" s="742"/>
      <c r="JJB2" s="742"/>
      <c r="JJC2" s="742"/>
      <c r="JJD2" s="742"/>
      <c r="JJE2" s="742"/>
      <c r="JJF2" s="742"/>
      <c r="JJG2" s="742"/>
      <c r="JJH2" s="742"/>
      <c r="JJI2" s="742"/>
      <c r="JJJ2" s="742"/>
      <c r="JJK2" s="742"/>
      <c r="JJL2" s="742"/>
      <c r="JJM2" s="742"/>
      <c r="JJN2" s="742"/>
      <c r="JJO2" s="742"/>
      <c r="JJP2" s="742"/>
      <c r="JJQ2" s="742"/>
      <c r="JJR2" s="742"/>
      <c r="JJS2" s="742"/>
      <c r="JJT2" s="742"/>
      <c r="JJU2" s="742"/>
      <c r="JJV2" s="742"/>
      <c r="JJW2" s="742"/>
      <c r="JJX2" s="742"/>
      <c r="JJY2" s="742"/>
      <c r="JJZ2" s="742"/>
      <c r="JKA2" s="742"/>
      <c r="JKB2" s="742"/>
      <c r="JKC2" s="742"/>
      <c r="JKD2" s="742"/>
      <c r="JKE2" s="742"/>
      <c r="JKF2" s="742"/>
      <c r="JKG2" s="742"/>
      <c r="JKH2" s="742"/>
      <c r="JKI2" s="742"/>
      <c r="JKJ2" s="742"/>
      <c r="JKK2" s="742"/>
      <c r="JKL2" s="742"/>
      <c r="JKM2" s="742"/>
      <c r="JKN2" s="742"/>
      <c r="JKO2" s="742"/>
      <c r="JKP2" s="742"/>
      <c r="JKQ2" s="742"/>
      <c r="JKR2" s="742"/>
      <c r="JKS2" s="742"/>
      <c r="JKT2" s="742"/>
      <c r="JKU2" s="742"/>
      <c r="JKV2" s="742"/>
      <c r="JKW2" s="742"/>
      <c r="JKX2" s="742"/>
      <c r="JKY2" s="742"/>
      <c r="JKZ2" s="742"/>
      <c r="JLA2" s="742"/>
      <c r="JLB2" s="742"/>
      <c r="JLC2" s="742"/>
      <c r="JLD2" s="742"/>
      <c r="JLE2" s="742"/>
      <c r="JLF2" s="742"/>
      <c r="JLG2" s="742"/>
      <c r="JLH2" s="742"/>
      <c r="JLI2" s="742"/>
      <c r="JLJ2" s="742"/>
      <c r="JLK2" s="742"/>
      <c r="JLL2" s="742"/>
      <c r="JLM2" s="742"/>
      <c r="JLN2" s="742"/>
      <c r="JLO2" s="742"/>
      <c r="JLP2" s="742"/>
      <c r="JLQ2" s="742"/>
      <c r="JLR2" s="742"/>
      <c r="JLS2" s="742"/>
      <c r="JLT2" s="742"/>
      <c r="JLU2" s="742"/>
      <c r="JLV2" s="742"/>
      <c r="JLW2" s="742"/>
      <c r="JLX2" s="742"/>
      <c r="JLY2" s="742"/>
      <c r="JLZ2" s="742"/>
      <c r="JMA2" s="742"/>
      <c r="JMB2" s="742"/>
      <c r="JMC2" s="742"/>
      <c r="JMD2" s="742"/>
      <c r="JME2" s="742"/>
      <c r="JMF2" s="742"/>
      <c r="JMG2" s="742"/>
      <c r="JMH2" s="742"/>
      <c r="JMI2" s="742"/>
      <c r="JMJ2" s="742"/>
      <c r="JMK2" s="742"/>
      <c r="JML2" s="742"/>
      <c r="JMM2" s="742"/>
      <c r="JMN2" s="742"/>
      <c r="JMO2" s="742"/>
      <c r="JMP2" s="742"/>
      <c r="JMQ2" s="742"/>
      <c r="JMR2" s="742"/>
      <c r="JMS2" s="742"/>
      <c r="JMT2" s="742"/>
      <c r="JMU2" s="742"/>
      <c r="JMV2" s="742"/>
      <c r="JMW2" s="742"/>
      <c r="JMX2" s="742"/>
      <c r="JMY2" s="742"/>
      <c r="JMZ2" s="742"/>
      <c r="JNA2" s="742"/>
      <c r="JNB2" s="742"/>
      <c r="JNC2" s="742"/>
      <c r="JND2" s="742"/>
      <c r="JNE2" s="742"/>
      <c r="JNF2" s="742"/>
      <c r="JNG2" s="742"/>
      <c r="JNH2" s="742"/>
      <c r="JNI2" s="742"/>
      <c r="JNJ2" s="742"/>
      <c r="JNK2" s="742"/>
      <c r="JNL2" s="742"/>
      <c r="JNM2" s="742"/>
      <c r="JNN2" s="742"/>
      <c r="JNO2" s="742"/>
      <c r="JNP2" s="742"/>
      <c r="JNQ2" s="742"/>
      <c r="JNR2" s="742"/>
      <c r="JNS2" s="742"/>
      <c r="JNT2" s="742"/>
      <c r="JNU2" s="742"/>
      <c r="JNV2" s="742"/>
      <c r="JNW2" s="742"/>
      <c r="JNX2" s="742"/>
      <c r="JNY2" s="742"/>
      <c r="JNZ2" s="742"/>
      <c r="JOA2" s="742"/>
      <c r="JOB2" s="742"/>
      <c r="JOC2" s="742"/>
      <c r="JOD2" s="742"/>
      <c r="JOE2" s="742"/>
      <c r="JOF2" s="742"/>
      <c r="JOG2" s="742"/>
      <c r="JOH2" s="742"/>
      <c r="JOI2" s="742"/>
      <c r="JOJ2" s="742"/>
      <c r="JOK2" s="742"/>
      <c r="JOL2" s="742"/>
      <c r="JOM2" s="742"/>
      <c r="JON2" s="742"/>
      <c r="JOO2" s="742"/>
      <c r="JOP2" s="742"/>
      <c r="JOQ2" s="742"/>
      <c r="JOR2" s="742"/>
      <c r="JOS2" s="742"/>
      <c r="JOT2" s="742"/>
      <c r="JOU2" s="742"/>
      <c r="JOV2" s="742"/>
      <c r="JOW2" s="742"/>
      <c r="JOX2" s="742"/>
      <c r="JOY2" s="742"/>
      <c r="JOZ2" s="742"/>
      <c r="JPA2" s="742"/>
      <c r="JPB2" s="742"/>
      <c r="JPC2" s="742"/>
      <c r="JPD2" s="742"/>
      <c r="JPE2" s="742"/>
      <c r="JPF2" s="742"/>
      <c r="JPG2" s="742"/>
      <c r="JPH2" s="742"/>
      <c r="JPI2" s="742"/>
      <c r="JPJ2" s="742"/>
      <c r="JPK2" s="742"/>
      <c r="JPL2" s="742"/>
      <c r="JPM2" s="742"/>
      <c r="JPN2" s="742"/>
      <c r="JPO2" s="742"/>
      <c r="JPP2" s="742"/>
      <c r="JPQ2" s="742"/>
      <c r="JPR2" s="742"/>
      <c r="JPS2" s="742"/>
      <c r="JPT2" s="742"/>
      <c r="JPU2" s="742"/>
      <c r="JPV2" s="742"/>
      <c r="JPW2" s="742"/>
      <c r="JPX2" s="742"/>
      <c r="JPY2" s="742"/>
      <c r="JPZ2" s="742"/>
      <c r="JQA2" s="742"/>
      <c r="JQB2" s="742"/>
      <c r="JQC2" s="742"/>
      <c r="JQD2" s="742"/>
      <c r="JQE2" s="742"/>
      <c r="JQF2" s="742"/>
      <c r="JQG2" s="742"/>
      <c r="JQH2" s="742"/>
      <c r="JQI2" s="742"/>
      <c r="JQJ2" s="742"/>
      <c r="JQK2" s="742"/>
      <c r="JQL2" s="742"/>
      <c r="JQM2" s="742"/>
      <c r="JQN2" s="742"/>
      <c r="JQO2" s="742"/>
      <c r="JQP2" s="742"/>
      <c r="JQQ2" s="742"/>
      <c r="JQR2" s="742"/>
      <c r="JQS2" s="742"/>
      <c r="JQT2" s="742"/>
      <c r="JQU2" s="742"/>
      <c r="JQV2" s="742"/>
      <c r="JQW2" s="742"/>
      <c r="JQX2" s="742"/>
      <c r="JQY2" s="742"/>
      <c r="JQZ2" s="742"/>
      <c r="JRA2" s="742"/>
      <c r="JRB2" s="742"/>
      <c r="JRC2" s="742"/>
      <c r="JRD2" s="742"/>
      <c r="JRE2" s="742"/>
      <c r="JRF2" s="742"/>
      <c r="JRG2" s="742"/>
      <c r="JRH2" s="742"/>
      <c r="JRI2" s="742"/>
      <c r="JRJ2" s="742"/>
      <c r="JRK2" s="742"/>
      <c r="JRL2" s="742"/>
      <c r="JRM2" s="742"/>
      <c r="JRN2" s="742"/>
      <c r="JRO2" s="742"/>
      <c r="JRP2" s="742"/>
      <c r="JRQ2" s="742"/>
      <c r="JRR2" s="742"/>
      <c r="JRS2" s="742"/>
      <c r="JRT2" s="742"/>
      <c r="JRU2" s="742"/>
      <c r="JRV2" s="742"/>
      <c r="JRW2" s="742"/>
      <c r="JRX2" s="742"/>
      <c r="JRY2" s="742"/>
      <c r="JRZ2" s="742"/>
      <c r="JSA2" s="742"/>
      <c r="JSB2" s="742"/>
      <c r="JSC2" s="742"/>
      <c r="JSD2" s="742"/>
      <c r="JSE2" s="742"/>
      <c r="JSF2" s="742"/>
      <c r="JSG2" s="742"/>
      <c r="JSH2" s="742"/>
      <c r="JSI2" s="742"/>
      <c r="JSJ2" s="742"/>
      <c r="JSK2" s="742"/>
      <c r="JSL2" s="742"/>
      <c r="JSM2" s="742"/>
      <c r="JSN2" s="742"/>
      <c r="JSO2" s="742"/>
      <c r="JSP2" s="742"/>
      <c r="JSQ2" s="742"/>
      <c r="JSR2" s="742"/>
      <c r="JSS2" s="742"/>
      <c r="JST2" s="742"/>
      <c r="JSU2" s="742"/>
      <c r="JSV2" s="742"/>
      <c r="JSW2" s="742"/>
      <c r="JSX2" s="742"/>
      <c r="JSY2" s="742"/>
      <c r="JSZ2" s="742"/>
      <c r="JTA2" s="742"/>
      <c r="JTB2" s="742"/>
      <c r="JTC2" s="742"/>
      <c r="JTD2" s="742"/>
      <c r="JTE2" s="742"/>
      <c r="JTF2" s="742"/>
      <c r="JTG2" s="742"/>
      <c r="JTH2" s="742"/>
      <c r="JTI2" s="742"/>
      <c r="JTJ2" s="742"/>
      <c r="JTK2" s="742"/>
      <c r="JTL2" s="742"/>
      <c r="JTM2" s="742"/>
      <c r="JTN2" s="742"/>
      <c r="JTO2" s="742"/>
      <c r="JTP2" s="742"/>
      <c r="JTQ2" s="742"/>
      <c r="JTR2" s="742"/>
      <c r="JTS2" s="742"/>
      <c r="JTT2" s="742"/>
      <c r="JTU2" s="742"/>
      <c r="JTV2" s="742"/>
      <c r="JTW2" s="742"/>
      <c r="JTX2" s="742"/>
      <c r="JTY2" s="742"/>
      <c r="JTZ2" s="742"/>
      <c r="JUA2" s="742"/>
      <c r="JUB2" s="742"/>
      <c r="JUC2" s="742"/>
      <c r="JUD2" s="742"/>
      <c r="JUE2" s="742"/>
      <c r="JUF2" s="742"/>
      <c r="JUG2" s="742"/>
      <c r="JUH2" s="742"/>
      <c r="JUI2" s="742"/>
      <c r="JUJ2" s="742"/>
      <c r="JUK2" s="742"/>
      <c r="JUL2" s="742"/>
      <c r="JUM2" s="742"/>
      <c r="JUN2" s="742"/>
      <c r="JUO2" s="742"/>
      <c r="JUP2" s="742"/>
      <c r="JUQ2" s="742"/>
      <c r="JUR2" s="742"/>
      <c r="JUS2" s="742"/>
      <c r="JUT2" s="742"/>
      <c r="JUU2" s="742"/>
      <c r="JUV2" s="742"/>
      <c r="JUW2" s="742"/>
      <c r="JUX2" s="742"/>
      <c r="JUY2" s="742"/>
      <c r="JUZ2" s="742"/>
      <c r="JVA2" s="742"/>
      <c r="JVB2" s="742"/>
      <c r="JVC2" s="742"/>
      <c r="JVD2" s="742"/>
      <c r="JVE2" s="742"/>
      <c r="JVF2" s="742"/>
      <c r="JVG2" s="742"/>
      <c r="JVH2" s="742"/>
      <c r="JVI2" s="742"/>
      <c r="JVJ2" s="742"/>
      <c r="JVK2" s="742"/>
      <c r="JVL2" s="742"/>
      <c r="JVM2" s="742"/>
      <c r="JVN2" s="742"/>
      <c r="JVO2" s="742"/>
      <c r="JVP2" s="742"/>
      <c r="JVQ2" s="742"/>
      <c r="JVR2" s="742"/>
      <c r="JVS2" s="742"/>
      <c r="JVT2" s="742"/>
      <c r="JVU2" s="742"/>
      <c r="JVV2" s="742"/>
      <c r="JVW2" s="742"/>
      <c r="JVX2" s="742"/>
      <c r="JVY2" s="742"/>
      <c r="JVZ2" s="742"/>
      <c r="JWA2" s="742"/>
      <c r="JWB2" s="742"/>
      <c r="JWC2" s="742"/>
      <c r="JWD2" s="742"/>
      <c r="JWE2" s="742"/>
      <c r="JWF2" s="742"/>
      <c r="JWG2" s="742"/>
      <c r="JWH2" s="742"/>
      <c r="JWI2" s="742"/>
      <c r="JWJ2" s="742"/>
      <c r="JWK2" s="742"/>
      <c r="JWL2" s="742"/>
      <c r="JWM2" s="742"/>
      <c r="JWN2" s="742"/>
      <c r="JWO2" s="742"/>
      <c r="JWP2" s="742"/>
      <c r="JWQ2" s="742"/>
      <c r="JWR2" s="742"/>
      <c r="JWS2" s="742"/>
      <c r="JWT2" s="742"/>
      <c r="JWU2" s="742"/>
      <c r="JWV2" s="742"/>
      <c r="JWW2" s="742"/>
      <c r="JWX2" s="742"/>
      <c r="JWY2" s="742"/>
      <c r="JWZ2" s="742"/>
      <c r="JXA2" s="742"/>
      <c r="JXB2" s="742"/>
      <c r="JXC2" s="742"/>
      <c r="JXD2" s="742"/>
      <c r="JXE2" s="742"/>
      <c r="JXF2" s="742"/>
      <c r="JXG2" s="742"/>
      <c r="JXH2" s="742"/>
      <c r="JXI2" s="742"/>
      <c r="JXJ2" s="742"/>
      <c r="JXK2" s="742"/>
      <c r="JXL2" s="742"/>
      <c r="JXM2" s="742"/>
      <c r="JXN2" s="742"/>
      <c r="JXO2" s="742"/>
      <c r="JXP2" s="742"/>
      <c r="JXQ2" s="742"/>
      <c r="JXR2" s="742"/>
      <c r="JXS2" s="742"/>
      <c r="JXT2" s="742"/>
      <c r="JXU2" s="742"/>
      <c r="JXV2" s="742"/>
      <c r="JXW2" s="742"/>
      <c r="JXX2" s="742"/>
      <c r="JXY2" s="742"/>
      <c r="JXZ2" s="742"/>
      <c r="JYA2" s="742"/>
      <c r="JYB2" s="742"/>
      <c r="JYC2" s="742"/>
      <c r="JYD2" s="742"/>
      <c r="JYE2" s="742"/>
      <c r="JYF2" s="742"/>
      <c r="JYG2" s="742"/>
      <c r="JYH2" s="742"/>
      <c r="JYI2" s="742"/>
      <c r="JYJ2" s="742"/>
      <c r="JYK2" s="742"/>
      <c r="JYL2" s="742"/>
      <c r="JYM2" s="742"/>
      <c r="JYN2" s="742"/>
      <c r="JYO2" s="742"/>
      <c r="JYP2" s="742"/>
      <c r="JYQ2" s="742"/>
      <c r="JYR2" s="742"/>
      <c r="JYS2" s="742"/>
      <c r="JYT2" s="742"/>
      <c r="JYU2" s="742"/>
      <c r="JYV2" s="742"/>
      <c r="JYW2" s="742"/>
      <c r="JYX2" s="742"/>
      <c r="JYY2" s="742"/>
      <c r="JYZ2" s="742"/>
      <c r="JZA2" s="742"/>
      <c r="JZB2" s="742"/>
      <c r="JZC2" s="742"/>
      <c r="JZD2" s="742"/>
      <c r="JZE2" s="742"/>
      <c r="JZF2" s="742"/>
      <c r="JZG2" s="742"/>
      <c r="JZH2" s="742"/>
      <c r="JZI2" s="742"/>
      <c r="JZJ2" s="742"/>
      <c r="JZK2" s="742"/>
      <c r="JZL2" s="742"/>
      <c r="JZM2" s="742"/>
      <c r="JZN2" s="742"/>
      <c r="JZO2" s="742"/>
      <c r="JZP2" s="742"/>
      <c r="JZQ2" s="742"/>
      <c r="JZR2" s="742"/>
      <c r="JZS2" s="742"/>
      <c r="JZT2" s="742"/>
      <c r="JZU2" s="742"/>
      <c r="JZV2" s="742"/>
      <c r="JZW2" s="742"/>
      <c r="JZX2" s="742"/>
      <c r="JZY2" s="742"/>
      <c r="JZZ2" s="742"/>
      <c r="KAA2" s="742"/>
      <c r="KAB2" s="742"/>
      <c r="KAC2" s="742"/>
      <c r="KAD2" s="742"/>
      <c r="KAE2" s="742"/>
      <c r="KAF2" s="742"/>
      <c r="KAG2" s="742"/>
      <c r="KAH2" s="742"/>
      <c r="KAI2" s="742"/>
      <c r="KAJ2" s="742"/>
      <c r="KAK2" s="742"/>
      <c r="KAL2" s="742"/>
      <c r="KAM2" s="742"/>
      <c r="KAN2" s="742"/>
      <c r="KAO2" s="742"/>
      <c r="KAP2" s="742"/>
      <c r="KAQ2" s="742"/>
      <c r="KAR2" s="742"/>
      <c r="KAS2" s="742"/>
      <c r="KAT2" s="742"/>
      <c r="KAU2" s="742"/>
      <c r="KAV2" s="742"/>
      <c r="KAW2" s="742"/>
      <c r="KAX2" s="742"/>
      <c r="KAY2" s="742"/>
      <c r="KAZ2" s="742"/>
      <c r="KBA2" s="742"/>
      <c r="KBB2" s="742"/>
      <c r="KBC2" s="742"/>
      <c r="KBD2" s="742"/>
      <c r="KBE2" s="742"/>
      <c r="KBF2" s="742"/>
      <c r="KBG2" s="742"/>
      <c r="KBH2" s="742"/>
      <c r="KBI2" s="742"/>
      <c r="KBJ2" s="742"/>
      <c r="KBK2" s="742"/>
      <c r="KBL2" s="742"/>
      <c r="KBM2" s="742"/>
      <c r="KBN2" s="742"/>
      <c r="KBO2" s="742"/>
      <c r="KBP2" s="742"/>
      <c r="KBQ2" s="742"/>
      <c r="KBR2" s="742"/>
      <c r="KBS2" s="742"/>
      <c r="KBT2" s="742"/>
      <c r="KBU2" s="742"/>
      <c r="KBV2" s="742"/>
      <c r="KBW2" s="742"/>
      <c r="KBX2" s="742"/>
      <c r="KBY2" s="742"/>
      <c r="KBZ2" s="742"/>
      <c r="KCA2" s="742"/>
      <c r="KCB2" s="742"/>
      <c r="KCC2" s="742"/>
      <c r="KCD2" s="742"/>
      <c r="KCE2" s="742"/>
      <c r="KCF2" s="742"/>
      <c r="KCG2" s="742"/>
      <c r="KCH2" s="742"/>
      <c r="KCI2" s="742"/>
      <c r="KCJ2" s="742"/>
      <c r="KCK2" s="742"/>
      <c r="KCL2" s="742"/>
      <c r="KCM2" s="742"/>
      <c r="KCN2" s="742"/>
      <c r="KCO2" s="742"/>
      <c r="KCP2" s="742"/>
      <c r="KCQ2" s="742"/>
      <c r="KCR2" s="742"/>
      <c r="KCS2" s="742"/>
      <c r="KCT2" s="742"/>
      <c r="KCU2" s="742"/>
      <c r="KCV2" s="742"/>
      <c r="KCW2" s="742"/>
      <c r="KCX2" s="742"/>
      <c r="KCY2" s="742"/>
      <c r="KCZ2" s="742"/>
      <c r="KDA2" s="742"/>
      <c r="KDB2" s="742"/>
      <c r="KDC2" s="742"/>
      <c r="KDD2" s="742"/>
      <c r="KDE2" s="742"/>
      <c r="KDF2" s="742"/>
      <c r="KDG2" s="742"/>
      <c r="KDH2" s="742"/>
      <c r="KDI2" s="742"/>
      <c r="KDJ2" s="742"/>
      <c r="KDK2" s="742"/>
      <c r="KDL2" s="742"/>
      <c r="KDM2" s="742"/>
      <c r="KDN2" s="742"/>
      <c r="KDO2" s="742"/>
      <c r="KDP2" s="742"/>
      <c r="KDQ2" s="742"/>
      <c r="KDR2" s="742"/>
      <c r="KDS2" s="742"/>
      <c r="KDT2" s="742"/>
      <c r="KDU2" s="742"/>
      <c r="KDV2" s="742"/>
      <c r="KDW2" s="742"/>
      <c r="KDX2" s="742"/>
      <c r="KDY2" s="742"/>
      <c r="KDZ2" s="742"/>
      <c r="KEA2" s="742"/>
      <c r="KEB2" s="742"/>
      <c r="KEC2" s="742"/>
      <c r="KED2" s="742"/>
      <c r="KEE2" s="742"/>
      <c r="KEF2" s="742"/>
      <c r="KEG2" s="742"/>
      <c r="KEH2" s="742"/>
      <c r="KEI2" s="742"/>
      <c r="KEJ2" s="742"/>
      <c r="KEK2" s="742"/>
      <c r="KEL2" s="742"/>
      <c r="KEM2" s="742"/>
      <c r="KEN2" s="742"/>
      <c r="KEO2" s="742"/>
      <c r="KEP2" s="742"/>
      <c r="KEQ2" s="742"/>
      <c r="KER2" s="742"/>
      <c r="KES2" s="742"/>
      <c r="KET2" s="742"/>
      <c r="KEU2" s="742"/>
      <c r="KEV2" s="742"/>
      <c r="KEW2" s="742"/>
      <c r="KEX2" s="742"/>
      <c r="KEY2" s="742"/>
      <c r="KEZ2" s="742"/>
      <c r="KFA2" s="742"/>
      <c r="KFB2" s="742"/>
      <c r="KFC2" s="742"/>
      <c r="KFD2" s="742"/>
      <c r="KFE2" s="742"/>
      <c r="KFF2" s="742"/>
      <c r="KFG2" s="742"/>
      <c r="KFH2" s="742"/>
      <c r="KFI2" s="742"/>
      <c r="KFJ2" s="742"/>
      <c r="KFK2" s="742"/>
      <c r="KFL2" s="742"/>
      <c r="KFM2" s="742"/>
      <c r="KFN2" s="742"/>
      <c r="KFO2" s="742"/>
      <c r="KFP2" s="742"/>
      <c r="KFQ2" s="742"/>
      <c r="KFR2" s="742"/>
      <c r="KFS2" s="742"/>
      <c r="KFT2" s="742"/>
      <c r="KFU2" s="742"/>
      <c r="KFV2" s="742"/>
      <c r="KFW2" s="742"/>
      <c r="KFX2" s="742"/>
      <c r="KFY2" s="742"/>
      <c r="KFZ2" s="742"/>
      <c r="KGA2" s="742"/>
      <c r="KGB2" s="742"/>
      <c r="KGC2" s="742"/>
      <c r="KGD2" s="742"/>
      <c r="KGE2" s="742"/>
      <c r="KGF2" s="742"/>
      <c r="KGG2" s="742"/>
      <c r="KGH2" s="742"/>
      <c r="KGI2" s="742"/>
      <c r="KGJ2" s="742"/>
      <c r="KGK2" s="742"/>
      <c r="KGL2" s="742"/>
      <c r="KGM2" s="742"/>
      <c r="KGN2" s="742"/>
      <c r="KGO2" s="742"/>
      <c r="KGP2" s="742"/>
      <c r="KGQ2" s="742"/>
      <c r="KGR2" s="742"/>
      <c r="KGS2" s="742"/>
      <c r="KGT2" s="742"/>
      <c r="KGU2" s="742"/>
      <c r="KGV2" s="742"/>
      <c r="KGW2" s="742"/>
      <c r="KGX2" s="742"/>
      <c r="KGY2" s="742"/>
      <c r="KGZ2" s="742"/>
      <c r="KHA2" s="742"/>
      <c r="KHB2" s="742"/>
      <c r="KHC2" s="742"/>
      <c r="KHD2" s="742"/>
      <c r="KHE2" s="742"/>
      <c r="KHF2" s="742"/>
      <c r="KHG2" s="742"/>
      <c r="KHH2" s="742"/>
      <c r="KHI2" s="742"/>
      <c r="KHJ2" s="742"/>
      <c r="KHK2" s="742"/>
      <c r="KHL2" s="742"/>
      <c r="KHM2" s="742"/>
      <c r="KHN2" s="742"/>
      <c r="KHO2" s="742"/>
      <c r="KHP2" s="742"/>
      <c r="KHQ2" s="742"/>
      <c r="KHR2" s="742"/>
      <c r="KHS2" s="742"/>
      <c r="KHT2" s="742"/>
      <c r="KHU2" s="742"/>
      <c r="KHV2" s="742"/>
      <c r="KHW2" s="742"/>
      <c r="KHX2" s="742"/>
      <c r="KHY2" s="742"/>
      <c r="KHZ2" s="742"/>
      <c r="KIA2" s="742"/>
      <c r="KIB2" s="742"/>
      <c r="KIC2" s="742"/>
      <c r="KID2" s="742"/>
      <c r="KIE2" s="742"/>
      <c r="KIF2" s="742"/>
      <c r="KIG2" s="742"/>
      <c r="KIH2" s="742"/>
      <c r="KII2" s="742"/>
      <c r="KIJ2" s="742"/>
      <c r="KIK2" s="742"/>
      <c r="KIL2" s="742"/>
      <c r="KIM2" s="742"/>
      <c r="KIN2" s="742"/>
      <c r="KIO2" s="742"/>
      <c r="KIP2" s="742"/>
      <c r="KIQ2" s="742"/>
      <c r="KIR2" s="742"/>
      <c r="KIS2" s="742"/>
      <c r="KIT2" s="742"/>
      <c r="KIU2" s="742"/>
      <c r="KIV2" s="742"/>
      <c r="KIW2" s="742"/>
      <c r="KIX2" s="742"/>
      <c r="KIY2" s="742"/>
      <c r="KIZ2" s="742"/>
      <c r="KJA2" s="742"/>
      <c r="KJB2" s="742"/>
      <c r="KJC2" s="742"/>
      <c r="KJD2" s="742"/>
      <c r="KJE2" s="742"/>
      <c r="KJF2" s="742"/>
      <c r="KJG2" s="742"/>
      <c r="KJH2" s="742"/>
      <c r="KJI2" s="742"/>
      <c r="KJJ2" s="742"/>
      <c r="KJK2" s="742"/>
      <c r="KJL2" s="742"/>
      <c r="KJM2" s="742"/>
      <c r="KJN2" s="742"/>
      <c r="KJO2" s="742"/>
      <c r="KJP2" s="742"/>
      <c r="KJQ2" s="742"/>
      <c r="KJR2" s="742"/>
      <c r="KJS2" s="742"/>
      <c r="KJT2" s="742"/>
      <c r="KJU2" s="742"/>
      <c r="KJV2" s="742"/>
      <c r="KJW2" s="742"/>
      <c r="KJX2" s="742"/>
      <c r="KJY2" s="742"/>
      <c r="KJZ2" s="742"/>
      <c r="KKA2" s="742"/>
      <c r="KKB2" s="742"/>
      <c r="KKC2" s="742"/>
      <c r="KKD2" s="742"/>
      <c r="KKE2" s="742"/>
      <c r="KKF2" s="742"/>
      <c r="KKG2" s="742"/>
      <c r="KKH2" s="742"/>
      <c r="KKI2" s="742"/>
      <c r="KKJ2" s="742"/>
      <c r="KKK2" s="742"/>
      <c r="KKL2" s="742"/>
      <c r="KKM2" s="742"/>
      <c r="KKN2" s="742"/>
      <c r="KKO2" s="742"/>
      <c r="KKP2" s="742"/>
      <c r="KKQ2" s="742"/>
      <c r="KKR2" s="742"/>
      <c r="KKS2" s="742"/>
      <c r="KKT2" s="742"/>
      <c r="KKU2" s="742"/>
      <c r="KKV2" s="742"/>
      <c r="KKW2" s="742"/>
      <c r="KKX2" s="742"/>
      <c r="KKY2" s="742"/>
      <c r="KKZ2" s="742"/>
      <c r="KLA2" s="742"/>
      <c r="KLB2" s="742"/>
      <c r="KLC2" s="742"/>
      <c r="KLD2" s="742"/>
      <c r="KLE2" s="742"/>
      <c r="KLF2" s="742"/>
      <c r="KLG2" s="742"/>
      <c r="KLH2" s="742"/>
      <c r="KLI2" s="742"/>
      <c r="KLJ2" s="742"/>
      <c r="KLK2" s="742"/>
      <c r="KLL2" s="742"/>
      <c r="KLM2" s="742"/>
      <c r="KLN2" s="742"/>
      <c r="KLO2" s="742"/>
      <c r="KLP2" s="742"/>
      <c r="KLQ2" s="742"/>
      <c r="KLR2" s="742"/>
      <c r="KLS2" s="742"/>
      <c r="KLT2" s="742"/>
      <c r="KLU2" s="742"/>
      <c r="KLV2" s="742"/>
      <c r="KLW2" s="742"/>
      <c r="KLX2" s="742"/>
      <c r="KLY2" s="742"/>
      <c r="KLZ2" s="742"/>
      <c r="KMA2" s="742"/>
      <c r="KMB2" s="742"/>
      <c r="KMC2" s="742"/>
      <c r="KMD2" s="742"/>
      <c r="KME2" s="742"/>
      <c r="KMF2" s="742"/>
      <c r="KMG2" s="742"/>
      <c r="KMH2" s="742"/>
      <c r="KMI2" s="742"/>
      <c r="KMJ2" s="742"/>
      <c r="KMK2" s="742"/>
      <c r="KML2" s="742"/>
      <c r="KMM2" s="742"/>
      <c r="KMN2" s="742"/>
      <c r="KMO2" s="742"/>
      <c r="KMP2" s="742"/>
      <c r="KMQ2" s="742"/>
      <c r="KMR2" s="742"/>
      <c r="KMS2" s="742"/>
      <c r="KMT2" s="742"/>
      <c r="KMU2" s="742"/>
      <c r="KMV2" s="742"/>
      <c r="KMW2" s="742"/>
      <c r="KMX2" s="742"/>
      <c r="KMY2" s="742"/>
      <c r="KMZ2" s="742"/>
      <c r="KNA2" s="742"/>
      <c r="KNB2" s="742"/>
      <c r="KNC2" s="742"/>
      <c r="KND2" s="742"/>
      <c r="KNE2" s="742"/>
      <c r="KNF2" s="742"/>
      <c r="KNG2" s="742"/>
      <c r="KNH2" s="742"/>
      <c r="KNI2" s="742"/>
      <c r="KNJ2" s="742"/>
      <c r="KNK2" s="742"/>
      <c r="KNL2" s="742"/>
      <c r="KNM2" s="742"/>
      <c r="KNN2" s="742"/>
      <c r="KNO2" s="742"/>
      <c r="KNP2" s="742"/>
      <c r="KNQ2" s="742"/>
      <c r="KNR2" s="742"/>
      <c r="KNS2" s="742"/>
      <c r="KNT2" s="742"/>
      <c r="KNU2" s="742"/>
      <c r="KNV2" s="742"/>
      <c r="KNW2" s="742"/>
      <c r="KNX2" s="742"/>
      <c r="KNY2" s="742"/>
      <c r="KNZ2" s="742"/>
      <c r="KOA2" s="742"/>
      <c r="KOB2" s="742"/>
      <c r="KOC2" s="742"/>
      <c r="KOD2" s="742"/>
      <c r="KOE2" s="742"/>
      <c r="KOF2" s="742"/>
      <c r="KOG2" s="742"/>
      <c r="KOH2" s="742"/>
      <c r="KOI2" s="742"/>
      <c r="KOJ2" s="742"/>
      <c r="KOK2" s="742"/>
      <c r="KOL2" s="742"/>
      <c r="KOM2" s="742"/>
      <c r="KON2" s="742"/>
      <c r="KOO2" s="742"/>
      <c r="KOP2" s="742"/>
      <c r="KOQ2" s="742"/>
      <c r="KOR2" s="742"/>
      <c r="KOS2" s="742"/>
      <c r="KOT2" s="742"/>
      <c r="KOU2" s="742"/>
      <c r="KOV2" s="742"/>
      <c r="KOW2" s="742"/>
      <c r="KOX2" s="742"/>
      <c r="KOY2" s="742"/>
      <c r="KOZ2" s="742"/>
      <c r="KPA2" s="742"/>
      <c r="KPB2" s="742"/>
      <c r="KPC2" s="742"/>
      <c r="KPD2" s="742"/>
      <c r="KPE2" s="742"/>
      <c r="KPF2" s="742"/>
      <c r="KPG2" s="742"/>
      <c r="KPH2" s="742"/>
      <c r="KPI2" s="742"/>
      <c r="KPJ2" s="742"/>
      <c r="KPK2" s="742"/>
      <c r="KPL2" s="742"/>
      <c r="KPM2" s="742"/>
      <c r="KPN2" s="742"/>
      <c r="KPO2" s="742"/>
      <c r="KPP2" s="742"/>
      <c r="KPQ2" s="742"/>
      <c r="KPR2" s="742"/>
      <c r="KPS2" s="742"/>
      <c r="KPT2" s="742"/>
      <c r="KPU2" s="742"/>
      <c r="KPV2" s="742"/>
      <c r="KPW2" s="742"/>
      <c r="KPX2" s="742"/>
      <c r="KPY2" s="742"/>
      <c r="KPZ2" s="742"/>
      <c r="KQA2" s="742"/>
      <c r="KQB2" s="742"/>
      <c r="KQC2" s="742"/>
      <c r="KQD2" s="742"/>
      <c r="KQE2" s="742"/>
      <c r="KQF2" s="742"/>
      <c r="KQG2" s="742"/>
      <c r="KQH2" s="742"/>
      <c r="KQI2" s="742"/>
      <c r="KQJ2" s="742"/>
      <c r="KQK2" s="742"/>
      <c r="KQL2" s="742"/>
      <c r="KQM2" s="742"/>
      <c r="KQN2" s="742"/>
      <c r="KQO2" s="742"/>
      <c r="KQP2" s="742"/>
      <c r="KQQ2" s="742"/>
      <c r="KQR2" s="742"/>
      <c r="KQS2" s="742"/>
      <c r="KQT2" s="742"/>
      <c r="KQU2" s="742"/>
      <c r="KQV2" s="742"/>
      <c r="KQW2" s="742"/>
      <c r="KQX2" s="742"/>
      <c r="KQY2" s="742"/>
      <c r="KQZ2" s="742"/>
      <c r="KRA2" s="742"/>
      <c r="KRB2" s="742"/>
      <c r="KRC2" s="742"/>
      <c r="KRD2" s="742"/>
      <c r="KRE2" s="742"/>
      <c r="KRF2" s="742"/>
      <c r="KRG2" s="742"/>
      <c r="KRH2" s="742"/>
      <c r="KRI2" s="742"/>
      <c r="KRJ2" s="742"/>
      <c r="KRK2" s="742"/>
      <c r="KRL2" s="742"/>
      <c r="KRM2" s="742"/>
      <c r="KRN2" s="742"/>
      <c r="KRO2" s="742"/>
      <c r="KRP2" s="742"/>
      <c r="KRQ2" s="742"/>
      <c r="KRR2" s="742"/>
      <c r="KRS2" s="742"/>
      <c r="KRT2" s="742"/>
      <c r="KRU2" s="742"/>
      <c r="KRV2" s="742"/>
      <c r="KRW2" s="742"/>
      <c r="KRX2" s="742"/>
      <c r="KRY2" s="742"/>
      <c r="KRZ2" s="742"/>
      <c r="KSA2" s="742"/>
      <c r="KSB2" s="742"/>
      <c r="KSC2" s="742"/>
      <c r="KSD2" s="742"/>
      <c r="KSE2" s="742"/>
      <c r="KSF2" s="742"/>
      <c r="KSG2" s="742"/>
      <c r="KSH2" s="742"/>
      <c r="KSI2" s="742"/>
      <c r="KSJ2" s="742"/>
      <c r="KSK2" s="742"/>
      <c r="KSL2" s="742"/>
      <c r="KSM2" s="742"/>
      <c r="KSN2" s="742"/>
      <c r="KSO2" s="742"/>
      <c r="KSP2" s="742"/>
      <c r="KSQ2" s="742"/>
      <c r="KSR2" s="742"/>
      <c r="KSS2" s="742"/>
      <c r="KST2" s="742"/>
      <c r="KSU2" s="742"/>
      <c r="KSV2" s="742"/>
      <c r="KSW2" s="742"/>
      <c r="KSX2" s="742"/>
      <c r="KSY2" s="742"/>
      <c r="KSZ2" s="742"/>
      <c r="KTA2" s="742"/>
      <c r="KTB2" s="742"/>
      <c r="KTC2" s="742"/>
      <c r="KTD2" s="742"/>
      <c r="KTE2" s="742"/>
      <c r="KTF2" s="742"/>
      <c r="KTG2" s="742"/>
      <c r="KTH2" s="742"/>
      <c r="KTI2" s="742"/>
      <c r="KTJ2" s="742"/>
      <c r="KTK2" s="742"/>
      <c r="KTL2" s="742"/>
      <c r="KTM2" s="742"/>
      <c r="KTN2" s="742"/>
      <c r="KTO2" s="742"/>
      <c r="KTP2" s="742"/>
      <c r="KTQ2" s="742"/>
      <c r="KTR2" s="742"/>
      <c r="KTS2" s="742"/>
      <c r="KTT2" s="742"/>
      <c r="KTU2" s="742"/>
      <c r="KTV2" s="742"/>
      <c r="KTW2" s="742"/>
      <c r="KTX2" s="742"/>
      <c r="KTY2" s="742"/>
      <c r="KTZ2" s="742"/>
      <c r="KUA2" s="742"/>
      <c r="KUB2" s="742"/>
      <c r="KUC2" s="742"/>
      <c r="KUD2" s="742"/>
      <c r="KUE2" s="742"/>
      <c r="KUF2" s="742"/>
      <c r="KUG2" s="742"/>
      <c r="KUH2" s="742"/>
      <c r="KUI2" s="742"/>
      <c r="KUJ2" s="742"/>
      <c r="KUK2" s="742"/>
      <c r="KUL2" s="742"/>
      <c r="KUM2" s="742"/>
      <c r="KUN2" s="742"/>
      <c r="KUO2" s="742"/>
      <c r="KUP2" s="742"/>
      <c r="KUQ2" s="742"/>
      <c r="KUR2" s="742"/>
      <c r="KUS2" s="742"/>
      <c r="KUT2" s="742"/>
      <c r="KUU2" s="742"/>
      <c r="KUV2" s="742"/>
      <c r="KUW2" s="742"/>
      <c r="KUX2" s="742"/>
      <c r="KUY2" s="742"/>
      <c r="KUZ2" s="742"/>
      <c r="KVA2" s="742"/>
      <c r="KVB2" s="742"/>
      <c r="KVC2" s="742"/>
      <c r="KVD2" s="742"/>
      <c r="KVE2" s="742"/>
      <c r="KVF2" s="742"/>
      <c r="KVG2" s="742"/>
      <c r="KVH2" s="742"/>
      <c r="KVI2" s="742"/>
      <c r="KVJ2" s="742"/>
      <c r="KVK2" s="742"/>
      <c r="KVL2" s="742"/>
      <c r="KVM2" s="742"/>
      <c r="KVN2" s="742"/>
      <c r="KVO2" s="742"/>
      <c r="KVP2" s="742"/>
      <c r="KVQ2" s="742"/>
      <c r="KVR2" s="742"/>
      <c r="KVS2" s="742"/>
      <c r="KVT2" s="742"/>
      <c r="KVU2" s="742"/>
      <c r="KVV2" s="742"/>
      <c r="KVW2" s="742"/>
      <c r="KVX2" s="742"/>
      <c r="KVY2" s="742"/>
      <c r="KVZ2" s="742"/>
      <c r="KWA2" s="742"/>
      <c r="KWB2" s="742"/>
      <c r="KWC2" s="742"/>
      <c r="KWD2" s="742"/>
      <c r="KWE2" s="742"/>
      <c r="KWF2" s="742"/>
      <c r="KWG2" s="742"/>
      <c r="KWH2" s="742"/>
      <c r="KWI2" s="742"/>
      <c r="KWJ2" s="742"/>
      <c r="KWK2" s="742"/>
      <c r="KWL2" s="742"/>
      <c r="KWM2" s="742"/>
      <c r="KWN2" s="742"/>
      <c r="KWO2" s="742"/>
      <c r="KWP2" s="742"/>
      <c r="KWQ2" s="742"/>
      <c r="KWR2" s="742"/>
      <c r="KWS2" s="742"/>
      <c r="KWT2" s="742"/>
      <c r="KWU2" s="742"/>
      <c r="KWV2" s="742"/>
      <c r="KWW2" s="742"/>
      <c r="KWX2" s="742"/>
      <c r="KWY2" s="742"/>
      <c r="KWZ2" s="742"/>
      <c r="KXA2" s="742"/>
      <c r="KXB2" s="742"/>
      <c r="KXC2" s="742"/>
      <c r="KXD2" s="742"/>
      <c r="KXE2" s="742"/>
      <c r="KXF2" s="742"/>
      <c r="KXG2" s="742"/>
      <c r="KXH2" s="742"/>
      <c r="KXI2" s="742"/>
      <c r="KXJ2" s="742"/>
      <c r="KXK2" s="742"/>
      <c r="KXL2" s="742"/>
      <c r="KXM2" s="742"/>
      <c r="KXN2" s="742"/>
      <c r="KXO2" s="742"/>
      <c r="KXP2" s="742"/>
      <c r="KXQ2" s="742"/>
      <c r="KXR2" s="742"/>
      <c r="KXS2" s="742"/>
      <c r="KXT2" s="742"/>
      <c r="KXU2" s="742"/>
      <c r="KXV2" s="742"/>
      <c r="KXW2" s="742"/>
      <c r="KXX2" s="742"/>
      <c r="KXY2" s="742"/>
      <c r="KXZ2" s="742"/>
      <c r="KYA2" s="742"/>
      <c r="KYB2" s="742"/>
      <c r="KYC2" s="742"/>
      <c r="KYD2" s="742"/>
      <c r="KYE2" s="742"/>
      <c r="KYF2" s="742"/>
      <c r="KYG2" s="742"/>
      <c r="KYH2" s="742"/>
      <c r="KYI2" s="742"/>
      <c r="KYJ2" s="742"/>
      <c r="KYK2" s="742"/>
      <c r="KYL2" s="742"/>
      <c r="KYM2" s="742"/>
      <c r="KYN2" s="742"/>
      <c r="KYO2" s="742"/>
      <c r="KYP2" s="742"/>
      <c r="KYQ2" s="742"/>
      <c r="KYR2" s="742"/>
      <c r="KYS2" s="742"/>
      <c r="KYT2" s="742"/>
      <c r="KYU2" s="742"/>
      <c r="KYV2" s="742"/>
      <c r="KYW2" s="742"/>
      <c r="KYX2" s="742"/>
      <c r="KYY2" s="742"/>
      <c r="KYZ2" s="742"/>
      <c r="KZA2" s="742"/>
      <c r="KZB2" s="742"/>
      <c r="KZC2" s="742"/>
      <c r="KZD2" s="742"/>
      <c r="KZE2" s="742"/>
      <c r="KZF2" s="742"/>
      <c r="KZG2" s="742"/>
      <c r="KZH2" s="742"/>
      <c r="KZI2" s="742"/>
      <c r="KZJ2" s="742"/>
      <c r="KZK2" s="742"/>
      <c r="KZL2" s="742"/>
      <c r="KZM2" s="742"/>
      <c r="KZN2" s="742"/>
      <c r="KZO2" s="742"/>
      <c r="KZP2" s="742"/>
      <c r="KZQ2" s="742"/>
      <c r="KZR2" s="742"/>
      <c r="KZS2" s="742"/>
      <c r="KZT2" s="742"/>
      <c r="KZU2" s="742"/>
      <c r="KZV2" s="742"/>
      <c r="KZW2" s="742"/>
      <c r="KZX2" s="742"/>
      <c r="KZY2" s="742"/>
      <c r="KZZ2" s="742"/>
      <c r="LAA2" s="742"/>
      <c r="LAB2" s="742"/>
      <c r="LAC2" s="742"/>
      <c r="LAD2" s="742"/>
      <c r="LAE2" s="742"/>
      <c r="LAF2" s="742"/>
      <c r="LAG2" s="742"/>
      <c r="LAH2" s="742"/>
      <c r="LAI2" s="742"/>
      <c r="LAJ2" s="742"/>
      <c r="LAK2" s="742"/>
      <c r="LAL2" s="742"/>
      <c r="LAM2" s="742"/>
      <c r="LAN2" s="742"/>
      <c r="LAO2" s="742"/>
      <c r="LAP2" s="742"/>
      <c r="LAQ2" s="742"/>
      <c r="LAR2" s="742"/>
      <c r="LAS2" s="742"/>
      <c r="LAT2" s="742"/>
      <c r="LAU2" s="742"/>
      <c r="LAV2" s="742"/>
      <c r="LAW2" s="742"/>
      <c r="LAX2" s="742"/>
      <c r="LAY2" s="742"/>
      <c r="LAZ2" s="742"/>
      <c r="LBA2" s="742"/>
      <c r="LBB2" s="742"/>
      <c r="LBC2" s="742"/>
      <c r="LBD2" s="742"/>
      <c r="LBE2" s="742"/>
      <c r="LBF2" s="742"/>
      <c r="LBG2" s="742"/>
      <c r="LBH2" s="742"/>
      <c r="LBI2" s="742"/>
      <c r="LBJ2" s="742"/>
      <c r="LBK2" s="742"/>
      <c r="LBL2" s="742"/>
      <c r="LBM2" s="742"/>
      <c r="LBN2" s="742"/>
      <c r="LBO2" s="742"/>
      <c r="LBP2" s="742"/>
      <c r="LBQ2" s="742"/>
      <c r="LBR2" s="742"/>
      <c r="LBS2" s="742"/>
      <c r="LBT2" s="742"/>
      <c r="LBU2" s="742"/>
      <c r="LBV2" s="742"/>
      <c r="LBW2" s="742"/>
      <c r="LBX2" s="742"/>
      <c r="LBY2" s="742"/>
      <c r="LBZ2" s="742"/>
      <c r="LCA2" s="742"/>
      <c r="LCB2" s="742"/>
      <c r="LCC2" s="742"/>
      <c r="LCD2" s="742"/>
      <c r="LCE2" s="742"/>
      <c r="LCF2" s="742"/>
      <c r="LCG2" s="742"/>
      <c r="LCH2" s="742"/>
      <c r="LCI2" s="742"/>
      <c r="LCJ2" s="742"/>
      <c r="LCK2" s="742"/>
      <c r="LCL2" s="742"/>
      <c r="LCM2" s="742"/>
      <c r="LCN2" s="742"/>
      <c r="LCO2" s="742"/>
      <c r="LCP2" s="742"/>
      <c r="LCQ2" s="742"/>
      <c r="LCR2" s="742"/>
      <c r="LCS2" s="742"/>
      <c r="LCT2" s="742"/>
      <c r="LCU2" s="742"/>
      <c r="LCV2" s="742"/>
      <c r="LCW2" s="742"/>
      <c r="LCX2" s="742"/>
      <c r="LCY2" s="742"/>
      <c r="LCZ2" s="742"/>
      <c r="LDA2" s="742"/>
      <c r="LDB2" s="742"/>
      <c r="LDC2" s="742"/>
      <c r="LDD2" s="742"/>
      <c r="LDE2" s="742"/>
      <c r="LDF2" s="742"/>
      <c r="LDG2" s="742"/>
      <c r="LDH2" s="742"/>
      <c r="LDI2" s="742"/>
      <c r="LDJ2" s="742"/>
      <c r="LDK2" s="742"/>
      <c r="LDL2" s="742"/>
      <c r="LDM2" s="742"/>
      <c r="LDN2" s="742"/>
      <c r="LDO2" s="742"/>
      <c r="LDP2" s="742"/>
      <c r="LDQ2" s="742"/>
      <c r="LDR2" s="742"/>
      <c r="LDS2" s="742"/>
      <c r="LDT2" s="742"/>
      <c r="LDU2" s="742"/>
      <c r="LDV2" s="742"/>
      <c r="LDW2" s="742"/>
      <c r="LDX2" s="742"/>
      <c r="LDY2" s="742"/>
      <c r="LDZ2" s="742"/>
      <c r="LEA2" s="742"/>
      <c r="LEB2" s="742"/>
      <c r="LEC2" s="742"/>
      <c r="LED2" s="742"/>
      <c r="LEE2" s="742"/>
      <c r="LEF2" s="742"/>
      <c r="LEG2" s="742"/>
      <c r="LEH2" s="742"/>
      <c r="LEI2" s="742"/>
      <c r="LEJ2" s="742"/>
      <c r="LEK2" s="742"/>
      <c r="LEL2" s="742"/>
      <c r="LEM2" s="742"/>
      <c r="LEN2" s="742"/>
      <c r="LEO2" s="742"/>
      <c r="LEP2" s="742"/>
      <c r="LEQ2" s="742"/>
      <c r="LER2" s="742"/>
      <c r="LES2" s="742"/>
      <c r="LET2" s="742"/>
      <c r="LEU2" s="742"/>
      <c r="LEV2" s="742"/>
      <c r="LEW2" s="742"/>
      <c r="LEX2" s="742"/>
      <c r="LEY2" s="742"/>
      <c r="LEZ2" s="742"/>
      <c r="LFA2" s="742"/>
      <c r="LFB2" s="742"/>
      <c r="LFC2" s="742"/>
      <c r="LFD2" s="742"/>
      <c r="LFE2" s="742"/>
      <c r="LFF2" s="742"/>
      <c r="LFG2" s="742"/>
      <c r="LFH2" s="742"/>
      <c r="LFI2" s="742"/>
      <c r="LFJ2" s="742"/>
      <c r="LFK2" s="742"/>
      <c r="LFL2" s="742"/>
      <c r="LFM2" s="742"/>
      <c r="LFN2" s="742"/>
      <c r="LFO2" s="742"/>
      <c r="LFP2" s="742"/>
      <c r="LFQ2" s="742"/>
      <c r="LFR2" s="742"/>
      <c r="LFS2" s="742"/>
      <c r="LFT2" s="742"/>
      <c r="LFU2" s="742"/>
      <c r="LFV2" s="742"/>
      <c r="LFW2" s="742"/>
      <c r="LFX2" s="742"/>
      <c r="LFY2" s="742"/>
      <c r="LFZ2" s="742"/>
      <c r="LGA2" s="742"/>
      <c r="LGB2" s="742"/>
      <c r="LGC2" s="742"/>
      <c r="LGD2" s="742"/>
      <c r="LGE2" s="742"/>
      <c r="LGF2" s="742"/>
      <c r="LGG2" s="742"/>
      <c r="LGH2" s="742"/>
      <c r="LGI2" s="742"/>
      <c r="LGJ2" s="742"/>
      <c r="LGK2" s="742"/>
      <c r="LGL2" s="742"/>
      <c r="LGM2" s="742"/>
      <c r="LGN2" s="742"/>
      <c r="LGO2" s="742"/>
      <c r="LGP2" s="742"/>
      <c r="LGQ2" s="742"/>
      <c r="LGR2" s="742"/>
      <c r="LGS2" s="742"/>
      <c r="LGT2" s="742"/>
      <c r="LGU2" s="742"/>
      <c r="LGV2" s="742"/>
      <c r="LGW2" s="742"/>
      <c r="LGX2" s="742"/>
      <c r="LGY2" s="742"/>
      <c r="LGZ2" s="742"/>
      <c r="LHA2" s="742"/>
      <c r="LHB2" s="742"/>
      <c r="LHC2" s="742"/>
      <c r="LHD2" s="742"/>
      <c r="LHE2" s="742"/>
      <c r="LHF2" s="742"/>
      <c r="LHG2" s="742"/>
      <c r="LHH2" s="742"/>
      <c r="LHI2" s="742"/>
      <c r="LHJ2" s="742"/>
      <c r="LHK2" s="742"/>
      <c r="LHL2" s="742"/>
      <c r="LHM2" s="742"/>
      <c r="LHN2" s="742"/>
      <c r="LHO2" s="742"/>
      <c r="LHP2" s="742"/>
      <c r="LHQ2" s="742"/>
      <c r="LHR2" s="742"/>
      <c r="LHS2" s="742"/>
      <c r="LHT2" s="742"/>
      <c r="LHU2" s="742"/>
      <c r="LHV2" s="742"/>
      <c r="LHW2" s="742"/>
      <c r="LHX2" s="742"/>
      <c r="LHY2" s="742"/>
      <c r="LHZ2" s="742"/>
      <c r="LIA2" s="742"/>
      <c r="LIB2" s="742"/>
      <c r="LIC2" s="742"/>
      <c r="LID2" s="742"/>
      <c r="LIE2" s="742"/>
      <c r="LIF2" s="742"/>
      <c r="LIG2" s="742"/>
      <c r="LIH2" s="742"/>
      <c r="LII2" s="742"/>
      <c r="LIJ2" s="742"/>
      <c r="LIK2" s="742"/>
      <c r="LIL2" s="742"/>
      <c r="LIM2" s="742"/>
      <c r="LIN2" s="742"/>
      <c r="LIO2" s="742"/>
      <c r="LIP2" s="742"/>
      <c r="LIQ2" s="742"/>
      <c r="LIR2" s="742"/>
      <c r="LIS2" s="742"/>
      <c r="LIT2" s="742"/>
      <c r="LIU2" s="742"/>
      <c r="LIV2" s="742"/>
      <c r="LIW2" s="742"/>
      <c r="LIX2" s="742"/>
      <c r="LIY2" s="742"/>
      <c r="LIZ2" s="742"/>
      <c r="LJA2" s="742"/>
      <c r="LJB2" s="742"/>
      <c r="LJC2" s="742"/>
      <c r="LJD2" s="742"/>
      <c r="LJE2" s="742"/>
      <c r="LJF2" s="742"/>
      <c r="LJG2" s="742"/>
      <c r="LJH2" s="742"/>
      <c r="LJI2" s="742"/>
      <c r="LJJ2" s="742"/>
      <c r="LJK2" s="742"/>
      <c r="LJL2" s="742"/>
      <c r="LJM2" s="742"/>
      <c r="LJN2" s="742"/>
      <c r="LJO2" s="742"/>
      <c r="LJP2" s="742"/>
      <c r="LJQ2" s="742"/>
      <c r="LJR2" s="742"/>
      <c r="LJS2" s="742"/>
      <c r="LJT2" s="742"/>
      <c r="LJU2" s="742"/>
      <c r="LJV2" s="742"/>
      <c r="LJW2" s="742"/>
      <c r="LJX2" s="742"/>
      <c r="LJY2" s="742"/>
      <c r="LJZ2" s="742"/>
      <c r="LKA2" s="742"/>
      <c r="LKB2" s="742"/>
      <c r="LKC2" s="742"/>
      <c r="LKD2" s="742"/>
      <c r="LKE2" s="742"/>
      <c r="LKF2" s="742"/>
      <c r="LKG2" s="742"/>
      <c r="LKH2" s="742"/>
      <c r="LKI2" s="742"/>
      <c r="LKJ2" s="742"/>
      <c r="LKK2" s="742"/>
      <c r="LKL2" s="742"/>
      <c r="LKM2" s="742"/>
      <c r="LKN2" s="742"/>
      <c r="LKO2" s="742"/>
      <c r="LKP2" s="742"/>
      <c r="LKQ2" s="742"/>
      <c r="LKR2" s="742"/>
      <c r="LKS2" s="742"/>
      <c r="LKT2" s="742"/>
      <c r="LKU2" s="742"/>
      <c r="LKV2" s="742"/>
      <c r="LKW2" s="742"/>
      <c r="LKX2" s="742"/>
      <c r="LKY2" s="742"/>
      <c r="LKZ2" s="742"/>
      <c r="LLA2" s="742"/>
      <c r="LLB2" s="742"/>
      <c r="LLC2" s="742"/>
      <c r="LLD2" s="742"/>
      <c r="LLE2" s="742"/>
      <c r="LLF2" s="742"/>
      <c r="LLG2" s="742"/>
      <c r="LLH2" s="742"/>
      <c r="LLI2" s="742"/>
      <c r="LLJ2" s="742"/>
      <c r="LLK2" s="742"/>
      <c r="LLL2" s="742"/>
      <c r="LLM2" s="742"/>
      <c r="LLN2" s="742"/>
      <c r="LLO2" s="742"/>
      <c r="LLP2" s="742"/>
      <c r="LLQ2" s="742"/>
      <c r="LLR2" s="742"/>
      <c r="LLS2" s="742"/>
      <c r="LLT2" s="742"/>
      <c r="LLU2" s="742"/>
      <c r="LLV2" s="742"/>
      <c r="LLW2" s="742"/>
      <c r="LLX2" s="742"/>
      <c r="LLY2" s="742"/>
      <c r="LLZ2" s="742"/>
      <c r="LMA2" s="742"/>
      <c r="LMB2" s="742"/>
      <c r="LMC2" s="742"/>
      <c r="LMD2" s="742"/>
      <c r="LME2" s="742"/>
      <c r="LMF2" s="742"/>
      <c r="LMG2" s="742"/>
      <c r="LMH2" s="742"/>
      <c r="LMI2" s="742"/>
      <c r="LMJ2" s="742"/>
      <c r="LMK2" s="742"/>
      <c r="LML2" s="742"/>
      <c r="LMM2" s="742"/>
      <c r="LMN2" s="742"/>
      <c r="LMO2" s="742"/>
      <c r="LMP2" s="742"/>
      <c r="LMQ2" s="742"/>
      <c r="LMR2" s="742"/>
      <c r="LMS2" s="742"/>
      <c r="LMT2" s="742"/>
      <c r="LMU2" s="742"/>
      <c r="LMV2" s="742"/>
      <c r="LMW2" s="742"/>
      <c r="LMX2" s="742"/>
      <c r="LMY2" s="742"/>
      <c r="LMZ2" s="742"/>
      <c r="LNA2" s="742"/>
      <c r="LNB2" s="742"/>
      <c r="LNC2" s="742"/>
      <c r="LND2" s="742"/>
      <c r="LNE2" s="742"/>
      <c r="LNF2" s="742"/>
      <c r="LNG2" s="742"/>
      <c r="LNH2" s="742"/>
      <c r="LNI2" s="742"/>
      <c r="LNJ2" s="742"/>
      <c r="LNK2" s="742"/>
      <c r="LNL2" s="742"/>
      <c r="LNM2" s="742"/>
      <c r="LNN2" s="742"/>
      <c r="LNO2" s="742"/>
      <c r="LNP2" s="742"/>
      <c r="LNQ2" s="742"/>
      <c r="LNR2" s="742"/>
      <c r="LNS2" s="742"/>
      <c r="LNT2" s="742"/>
      <c r="LNU2" s="742"/>
      <c r="LNV2" s="742"/>
      <c r="LNW2" s="742"/>
      <c r="LNX2" s="742"/>
      <c r="LNY2" s="742"/>
      <c r="LNZ2" s="742"/>
      <c r="LOA2" s="742"/>
      <c r="LOB2" s="742"/>
      <c r="LOC2" s="742"/>
      <c r="LOD2" s="742"/>
      <c r="LOE2" s="742"/>
      <c r="LOF2" s="742"/>
      <c r="LOG2" s="742"/>
      <c r="LOH2" s="742"/>
      <c r="LOI2" s="742"/>
      <c r="LOJ2" s="742"/>
      <c r="LOK2" s="742"/>
      <c r="LOL2" s="742"/>
      <c r="LOM2" s="742"/>
      <c r="LON2" s="742"/>
      <c r="LOO2" s="742"/>
      <c r="LOP2" s="742"/>
      <c r="LOQ2" s="742"/>
      <c r="LOR2" s="742"/>
      <c r="LOS2" s="742"/>
      <c r="LOT2" s="742"/>
      <c r="LOU2" s="742"/>
      <c r="LOV2" s="742"/>
      <c r="LOW2" s="742"/>
      <c r="LOX2" s="742"/>
      <c r="LOY2" s="742"/>
      <c r="LOZ2" s="742"/>
      <c r="LPA2" s="742"/>
      <c r="LPB2" s="742"/>
      <c r="LPC2" s="742"/>
      <c r="LPD2" s="742"/>
      <c r="LPE2" s="742"/>
      <c r="LPF2" s="742"/>
      <c r="LPG2" s="742"/>
      <c r="LPH2" s="742"/>
      <c r="LPI2" s="742"/>
      <c r="LPJ2" s="742"/>
      <c r="LPK2" s="742"/>
      <c r="LPL2" s="742"/>
      <c r="LPM2" s="742"/>
      <c r="LPN2" s="742"/>
      <c r="LPO2" s="742"/>
      <c r="LPP2" s="742"/>
      <c r="LPQ2" s="742"/>
      <c r="LPR2" s="742"/>
      <c r="LPS2" s="742"/>
      <c r="LPT2" s="742"/>
      <c r="LPU2" s="742"/>
      <c r="LPV2" s="742"/>
      <c r="LPW2" s="742"/>
      <c r="LPX2" s="742"/>
      <c r="LPY2" s="742"/>
      <c r="LPZ2" s="742"/>
      <c r="LQA2" s="742"/>
      <c r="LQB2" s="742"/>
      <c r="LQC2" s="742"/>
      <c r="LQD2" s="742"/>
      <c r="LQE2" s="742"/>
      <c r="LQF2" s="742"/>
      <c r="LQG2" s="742"/>
      <c r="LQH2" s="742"/>
      <c r="LQI2" s="742"/>
      <c r="LQJ2" s="742"/>
      <c r="LQK2" s="742"/>
      <c r="LQL2" s="742"/>
      <c r="LQM2" s="742"/>
      <c r="LQN2" s="742"/>
      <c r="LQO2" s="742"/>
      <c r="LQP2" s="742"/>
      <c r="LQQ2" s="742"/>
      <c r="LQR2" s="742"/>
      <c r="LQS2" s="742"/>
      <c r="LQT2" s="742"/>
      <c r="LQU2" s="742"/>
      <c r="LQV2" s="742"/>
      <c r="LQW2" s="742"/>
      <c r="LQX2" s="742"/>
      <c r="LQY2" s="742"/>
      <c r="LQZ2" s="742"/>
      <c r="LRA2" s="742"/>
      <c r="LRB2" s="742"/>
      <c r="LRC2" s="742"/>
      <c r="LRD2" s="742"/>
      <c r="LRE2" s="742"/>
      <c r="LRF2" s="742"/>
      <c r="LRG2" s="742"/>
      <c r="LRH2" s="742"/>
      <c r="LRI2" s="742"/>
      <c r="LRJ2" s="742"/>
      <c r="LRK2" s="742"/>
      <c r="LRL2" s="742"/>
      <c r="LRM2" s="742"/>
      <c r="LRN2" s="742"/>
      <c r="LRO2" s="742"/>
      <c r="LRP2" s="742"/>
      <c r="LRQ2" s="742"/>
      <c r="LRR2" s="742"/>
      <c r="LRS2" s="742"/>
      <c r="LRT2" s="742"/>
      <c r="LRU2" s="742"/>
      <c r="LRV2" s="742"/>
      <c r="LRW2" s="742"/>
      <c r="LRX2" s="742"/>
      <c r="LRY2" s="742"/>
      <c r="LRZ2" s="742"/>
      <c r="LSA2" s="742"/>
      <c r="LSB2" s="742"/>
      <c r="LSC2" s="742"/>
      <c r="LSD2" s="742"/>
      <c r="LSE2" s="742"/>
      <c r="LSF2" s="742"/>
      <c r="LSG2" s="742"/>
      <c r="LSH2" s="742"/>
      <c r="LSI2" s="742"/>
      <c r="LSJ2" s="742"/>
      <c r="LSK2" s="742"/>
      <c r="LSL2" s="742"/>
      <c r="LSM2" s="742"/>
      <c r="LSN2" s="742"/>
      <c r="LSO2" s="742"/>
      <c r="LSP2" s="742"/>
      <c r="LSQ2" s="742"/>
      <c r="LSR2" s="742"/>
      <c r="LSS2" s="742"/>
      <c r="LST2" s="742"/>
      <c r="LSU2" s="742"/>
      <c r="LSV2" s="742"/>
      <c r="LSW2" s="742"/>
      <c r="LSX2" s="742"/>
      <c r="LSY2" s="742"/>
      <c r="LSZ2" s="742"/>
      <c r="LTA2" s="742"/>
      <c r="LTB2" s="742"/>
      <c r="LTC2" s="742"/>
      <c r="LTD2" s="742"/>
      <c r="LTE2" s="742"/>
      <c r="LTF2" s="742"/>
      <c r="LTG2" s="742"/>
      <c r="LTH2" s="742"/>
      <c r="LTI2" s="742"/>
      <c r="LTJ2" s="742"/>
      <c r="LTK2" s="742"/>
      <c r="LTL2" s="742"/>
      <c r="LTM2" s="742"/>
      <c r="LTN2" s="742"/>
      <c r="LTO2" s="742"/>
      <c r="LTP2" s="742"/>
      <c r="LTQ2" s="742"/>
      <c r="LTR2" s="742"/>
      <c r="LTS2" s="742"/>
      <c r="LTT2" s="742"/>
      <c r="LTU2" s="742"/>
      <c r="LTV2" s="742"/>
      <c r="LTW2" s="742"/>
      <c r="LTX2" s="742"/>
      <c r="LTY2" s="742"/>
      <c r="LTZ2" s="742"/>
      <c r="LUA2" s="742"/>
      <c r="LUB2" s="742"/>
      <c r="LUC2" s="742"/>
      <c r="LUD2" s="742"/>
      <c r="LUE2" s="742"/>
      <c r="LUF2" s="742"/>
      <c r="LUG2" s="742"/>
      <c r="LUH2" s="742"/>
      <c r="LUI2" s="742"/>
      <c r="LUJ2" s="742"/>
      <c r="LUK2" s="742"/>
      <c r="LUL2" s="742"/>
      <c r="LUM2" s="742"/>
      <c r="LUN2" s="742"/>
      <c r="LUO2" s="742"/>
      <c r="LUP2" s="742"/>
      <c r="LUQ2" s="742"/>
      <c r="LUR2" s="742"/>
      <c r="LUS2" s="742"/>
      <c r="LUT2" s="742"/>
      <c r="LUU2" s="742"/>
      <c r="LUV2" s="742"/>
      <c r="LUW2" s="742"/>
      <c r="LUX2" s="742"/>
      <c r="LUY2" s="742"/>
      <c r="LUZ2" s="742"/>
      <c r="LVA2" s="742"/>
      <c r="LVB2" s="742"/>
      <c r="LVC2" s="742"/>
      <c r="LVD2" s="742"/>
      <c r="LVE2" s="742"/>
      <c r="LVF2" s="742"/>
      <c r="LVG2" s="742"/>
      <c r="LVH2" s="742"/>
      <c r="LVI2" s="742"/>
      <c r="LVJ2" s="742"/>
      <c r="LVK2" s="742"/>
      <c r="LVL2" s="742"/>
      <c r="LVM2" s="742"/>
      <c r="LVN2" s="742"/>
      <c r="LVO2" s="742"/>
      <c r="LVP2" s="742"/>
      <c r="LVQ2" s="742"/>
      <c r="LVR2" s="742"/>
      <c r="LVS2" s="742"/>
      <c r="LVT2" s="742"/>
      <c r="LVU2" s="742"/>
      <c r="LVV2" s="742"/>
      <c r="LVW2" s="742"/>
      <c r="LVX2" s="742"/>
      <c r="LVY2" s="742"/>
      <c r="LVZ2" s="742"/>
      <c r="LWA2" s="742"/>
      <c r="LWB2" s="742"/>
      <c r="LWC2" s="742"/>
      <c r="LWD2" s="742"/>
      <c r="LWE2" s="742"/>
      <c r="LWF2" s="742"/>
      <c r="LWG2" s="742"/>
      <c r="LWH2" s="742"/>
      <c r="LWI2" s="742"/>
      <c r="LWJ2" s="742"/>
      <c r="LWK2" s="742"/>
      <c r="LWL2" s="742"/>
      <c r="LWM2" s="742"/>
      <c r="LWN2" s="742"/>
      <c r="LWO2" s="742"/>
      <c r="LWP2" s="742"/>
      <c r="LWQ2" s="742"/>
      <c r="LWR2" s="742"/>
      <c r="LWS2" s="742"/>
      <c r="LWT2" s="742"/>
      <c r="LWU2" s="742"/>
      <c r="LWV2" s="742"/>
      <c r="LWW2" s="742"/>
      <c r="LWX2" s="742"/>
      <c r="LWY2" s="742"/>
      <c r="LWZ2" s="742"/>
      <c r="LXA2" s="742"/>
      <c r="LXB2" s="742"/>
      <c r="LXC2" s="742"/>
      <c r="LXD2" s="742"/>
      <c r="LXE2" s="742"/>
      <c r="LXF2" s="742"/>
      <c r="LXG2" s="742"/>
      <c r="LXH2" s="742"/>
      <c r="LXI2" s="742"/>
      <c r="LXJ2" s="742"/>
      <c r="LXK2" s="742"/>
      <c r="LXL2" s="742"/>
      <c r="LXM2" s="742"/>
      <c r="LXN2" s="742"/>
      <c r="LXO2" s="742"/>
      <c r="LXP2" s="742"/>
      <c r="LXQ2" s="742"/>
      <c r="LXR2" s="742"/>
      <c r="LXS2" s="742"/>
      <c r="LXT2" s="742"/>
      <c r="LXU2" s="742"/>
      <c r="LXV2" s="742"/>
      <c r="LXW2" s="742"/>
      <c r="LXX2" s="742"/>
      <c r="LXY2" s="742"/>
      <c r="LXZ2" s="742"/>
      <c r="LYA2" s="742"/>
      <c r="LYB2" s="742"/>
      <c r="LYC2" s="742"/>
      <c r="LYD2" s="742"/>
      <c r="LYE2" s="742"/>
      <c r="LYF2" s="742"/>
      <c r="LYG2" s="742"/>
      <c r="LYH2" s="742"/>
      <c r="LYI2" s="742"/>
      <c r="LYJ2" s="742"/>
      <c r="LYK2" s="742"/>
      <c r="LYL2" s="742"/>
      <c r="LYM2" s="742"/>
      <c r="LYN2" s="742"/>
      <c r="LYO2" s="742"/>
      <c r="LYP2" s="742"/>
      <c r="LYQ2" s="742"/>
      <c r="LYR2" s="742"/>
      <c r="LYS2" s="742"/>
      <c r="LYT2" s="742"/>
      <c r="LYU2" s="742"/>
      <c r="LYV2" s="742"/>
      <c r="LYW2" s="742"/>
      <c r="LYX2" s="742"/>
      <c r="LYY2" s="742"/>
      <c r="LYZ2" s="742"/>
      <c r="LZA2" s="742"/>
      <c r="LZB2" s="742"/>
      <c r="LZC2" s="742"/>
      <c r="LZD2" s="742"/>
      <c r="LZE2" s="742"/>
      <c r="LZF2" s="742"/>
      <c r="LZG2" s="742"/>
      <c r="LZH2" s="742"/>
      <c r="LZI2" s="742"/>
      <c r="LZJ2" s="742"/>
      <c r="LZK2" s="742"/>
      <c r="LZL2" s="742"/>
      <c r="LZM2" s="742"/>
      <c r="LZN2" s="742"/>
      <c r="LZO2" s="742"/>
      <c r="LZP2" s="742"/>
      <c r="LZQ2" s="742"/>
      <c r="LZR2" s="742"/>
      <c r="LZS2" s="742"/>
      <c r="LZT2" s="742"/>
      <c r="LZU2" s="742"/>
      <c r="LZV2" s="742"/>
      <c r="LZW2" s="742"/>
      <c r="LZX2" s="742"/>
      <c r="LZY2" s="742"/>
      <c r="LZZ2" s="742"/>
      <c r="MAA2" s="742"/>
      <c r="MAB2" s="742"/>
      <c r="MAC2" s="742"/>
      <c r="MAD2" s="742"/>
      <c r="MAE2" s="742"/>
      <c r="MAF2" s="742"/>
      <c r="MAG2" s="742"/>
      <c r="MAH2" s="742"/>
      <c r="MAI2" s="742"/>
      <c r="MAJ2" s="742"/>
      <c r="MAK2" s="742"/>
      <c r="MAL2" s="742"/>
      <c r="MAM2" s="742"/>
      <c r="MAN2" s="742"/>
      <c r="MAO2" s="742"/>
      <c r="MAP2" s="742"/>
      <c r="MAQ2" s="742"/>
      <c r="MAR2" s="742"/>
      <c r="MAS2" s="742"/>
      <c r="MAT2" s="742"/>
      <c r="MAU2" s="742"/>
      <c r="MAV2" s="742"/>
      <c r="MAW2" s="742"/>
      <c r="MAX2" s="742"/>
      <c r="MAY2" s="742"/>
      <c r="MAZ2" s="742"/>
      <c r="MBA2" s="742"/>
      <c r="MBB2" s="742"/>
      <c r="MBC2" s="742"/>
      <c r="MBD2" s="742"/>
      <c r="MBE2" s="742"/>
      <c r="MBF2" s="742"/>
      <c r="MBG2" s="742"/>
      <c r="MBH2" s="742"/>
      <c r="MBI2" s="742"/>
      <c r="MBJ2" s="742"/>
      <c r="MBK2" s="742"/>
      <c r="MBL2" s="742"/>
      <c r="MBM2" s="742"/>
      <c r="MBN2" s="742"/>
      <c r="MBO2" s="742"/>
      <c r="MBP2" s="742"/>
      <c r="MBQ2" s="742"/>
      <c r="MBR2" s="742"/>
      <c r="MBS2" s="742"/>
      <c r="MBT2" s="742"/>
      <c r="MBU2" s="742"/>
      <c r="MBV2" s="742"/>
      <c r="MBW2" s="742"/>
      <c r="MBX2" s="742"/>
      <c r="MBY2" s="742"/>
      <c r="MBZ2" s="742"/>
      <c r="MCA2" s="742"/>
      <c r="MCB2" s="742"/>
      <c r="MCC2" s="742"/>
      <c r="MCD2" s="742"/>
      <c r="MCE2" s="742"/>
      <c r="MCF2" s="742"/>
      <c r="MCG2" s="742"/>
      <c r="MCH2" s="742"/>
      <c r="MCI2" s="742"/>
      <c r="MCJ2" s="742"/>
      <c r="MCK2" s="742"/>
      <c r="MCL2" s="742"/>
      <c r="MCM2" s="742"/>
      <c r="MCN2" s="742"/>
      <c r="MCO2" s="742"/>
      <c r="MCP2" s="742"/>
      <c r="MCQ2" s="742"/>
      <c r="MCR2" s="742"/>
      <c r="MCS2" s="742"/>
      <c r="MCT2" s="742"/>
      <c r="MCU2" s="742"/>
      <c r="MCV2" s="742"/>
      <c r="MCW2" s="742"/>
      <c r="MCX2" s="742"/>
      <c r="MCY2" s="742"/>
      <c r="MCZ2" s="742"/>
      <c r="MDA2" s="742"/>
      <c r="MDB2" s="742"/>
      <c r="MDC2" s="742"/>
      <c r="MDD2" s="742"/>
      <c r="MDE2" s="742"/>
      <c r="MDF2" s="742"/>
      <c r="MDG2" s="742"/>
      <c r="MDH2" s="742"/>
      <c r="MDI2" s="742"/>
      <c r="MDJ2" s="742"/>
      <c r="MDK2" s="742"/>
      <c r="MDL2" s="742"/>
      <c r="MDM2" s="742"/>
      <c r="MDN2" s="742"/>
      <c r="MDO2" s="742"/>
      <c r="MDP2" s="742"/>
      <c r="MDQ2" s="742"/>
      <c r="MDR2" s="742"/>
      <c r="MDS2" s="742"/>
      <c r="MDT2" s="742"/>
      <c r="MDU2" s="742"/>
      <c r="MDV2" s="742"/>
      <c r="MDW2" s="742"/>
      <c r="MDX2" s="742"/>
      <c r="MDY2" s="742"/>
      <c r="MDZ2" s="742"/>
      <c r="MEA2" s="742"/>
      <c r="MEB2" s="742"/>
      <c r="MEC2" s="742"/>
      <c r="MED2" s="742"/>
      <c r="MEE2" s="742"/>
      <c r="MEF2" s="742"/>
      <c r="MEG2" s="742"/>
      <c r="MEH2" s="742"/>
      <c r="MEI2" s="742"/>
      <c r="MEJ2" s="742"/>
      <c r="MEK2" s="742"/>
      <c r="MEL2" s="742"/>
      <c r="MEM2" s="742"/>
      <c r="MEN2" s="742"/>
      <c r="MEO2" s="742"/>
      <c r="MEP2" s="742"/>
      <c r="MEQ2" s="742"/>
      <c r="MER2" s="742"/>
      <c r="MES2" s="742"/>
      <c r="MET2" s="742"/>
      <c r="MEU2" s="742"/>
      <c r="MEV2" s="742"/>
      <c r="MEW2" s="742"/>
      <c r="MEX2" s="742"/>
      <c r="MEY2" s="742"/>
      <c r="MEZ2" s="742"/>
      <c r="MFA2" s="742"/>
      <c r="MFB2" s="742"/>
      <c r="MFC2" s="742"/>
      <c r="MFD2" s="742"/>
      <c r="MFE2" s="742"/>
      <c r="MFF2" s="742"/>
      <c r="MFG2" s="742"/>
      <c r="MFH2" s="742"/>
      <c r="MFI2" s="742"/>
      <c r="MFJ2" s="742"/>
      <c r="MFK2" s="742"/>
      <c r="MFL2" s="742"/>
      <c r="MFM2" s="742"/>
      <c r="MFN2" s="742"/>
      <c r="MFO2" s="742"/>
      <c r="MFP2" s="742"/>
      <c r="MFQ2" s="742"/>
      <c r="MFR2" s="742"/>
      <c r="MFS2" s="742"/>
      <c r="MFT2" s="742"/>
      <c r="MFU2" s="742"/>
      <c r="MFV2" s="742"/>
      <c r="MFW2" s="742"/>
      <c r="MFX2" s="742"/>
      <c r="MFY2" s="742"/>
      <c r="MFZ2" s="742"/>
      <c r="MGA2" s="742"/>
      <c r="MGB2" s="742"/>
      <c r="MGC2" s="742"/>
      <c r="MGD2" s="742"/>
      <c r="MGE2" s="742"/>
      <c r="MGF2" s="742"/>
      <c r="MGG2" s="742"/>
      <c r="MGH2" s="742"/>
      <c r="MGI2" s="742"/>
      <c r="MGJ2" s="742"/>
      <c r="MGK2" s="742"/>
      <c r="MGL2" s="742"/>
      <c r="MGM2" s="742"/>
      <c r="MGN2" s="742"/>
      <c r="MGO2" s="742"/>
      <c r="MGP2" s="742"/>
      <c r="MGQ2" s="742"/>
      <c r="MGR2" s="742"/>
      <c r="MGS2" s="742"/>
      <c r="MGT2" s="742"/>
      <c r="MGU2" s="742"/>
      <c r="MGV2" s="742"/>
      <c r="MGW2" s="742"/>
      <c r="MGX2" s="742"/>
      <c r="MGY2" s="742"/>
      <c r="MGZ2" s="742"/>
      <c r="MHA2" s="742"/>
      <c r="MHB2" s="742"/>
      <c r="MHC2" s="742"/>
      <c r="MHD2" s="742"/>
      <c r="MHE2" s="742"/>
      <c r="MHF2" s="742"/>
      <c r="MHG2" s="742"/>
      <c r="MHH2" s="742"/>
      <c r="MHI2" s="742"/>
      <c r="MHJ2" s="742"/>
      <c r="MHK2" s="742"/>
      <c r="MHL2" s="742"/>
      <c r="MHM2" s="742"/>
      <c r="MHN2" s="742"/>
      <c r="MHO2" s="742"/>
      <c r="MHP2" s="742"/>
      <c r="MHQ2" s="742"/>
      <c r="MHR2" s="742"/>
      <c r="MHS2" s="742"/>
      <c r="MHT2" s="742"/>
      <c r="MHU2" s="742"/>
      <c r="MHV2" s="742"/>
      <c r="MHW2" s="742"/>
      <c r="MHX2" s="742"/>
      <c r="MHY2" s="742"/>
      <c r="MHZ2" s="742"/>
      <c r="MIA2" s="742"/>
      <c r="MIB2" s="742"/>
      <c r="MIC2" s="742"/>
      <c r="MID2" s="742"/>
      <c r="MIE2" s="742"/>
      <c r="MIF2" s="742"/>
      <c r="MIG2" s="742"/>
      <c r="MIH2" s="742"/>
      <c r="MII2" s="742"/>
      <c r="MIJ2" s="742"/>
      <c r="MIK2" s="742"/>
      <c r="MIL2" s="742"/>
      <c r="MIM2" s="742"/>
      <c r="MIN2" s="742"/>
      <c r="MIO2" s="742"/>
      <c r="MIP2" s="742"/>
      <c r="MIQ2" s="742"/>
      <c r="MIR2" s="742"/>
      <c r="MIS2" s="742"/>
      <c r="MIT2" s="742"/>
      <c r="MIU2" s="742"/>
      <c r="MIV2" s="742"/>
      <c r="MIW2" s="742"/>
      <c r="MIX2" s="742"/>
      <c r="MIY2" s="742"/>
      <c r="MIZ2" s="742"/>
      <c r="MJA2" s="742"/>
      <c r="MJB2" s="742"/>
      <c r="MJC2" s="742"/>
      <c r="MJD2" s="742"/>
      <c r="MJE2" s="742"/>
      <c r="MJF2" s="742"/>
      <c r="MJG2" s="742"/>
      <c r="MJH2" s="742"/>
      <c r="MJI2" s="742"/>
      <c r="MJJ2" s="742"/>
      <c r="MJK2" s="742"/>
      <c r="MJL2" s="742"/>
      <c r="MJM2" s="742"/>
      <c r="MJN2" s="742"/>
      <c r="MJO2" s="742"/>
      <c r="MJP2" s="742"/>
      <c r="MJQ2" s="742"/>
      <c r="MJR2" s="742"/>
      <c r="MJS2" s="742"/>
      <c r="MJT2" s="742"/>
      <c r="MJU2" s="742"/>
      <c r="MJV2" s="742"/>
      <c r="MJW2" s="742"/>
      <c r="MJX2" s="742"/>
      <c r="MJY2" s="742"/>
      <c r="MJZ2" s="742"/>
      <c r="MKA2" s="742"/>
      <c r="MKB2" s="742"/>
      <c r="MKC2" s="742"/>
      <c r="MKD2" s="742"/>
      <c r="MKE2" s="742"/>
      <c r="MKF2" s="742"/>
      <c r="MKG2" s="742"/>
      <c r="MKH2" s="742"/>
      <c r="MKI2" s="742"/>
      <c r="MKJ2" s="742"/>
      <c r="MKK2" s="742"/>
      <c r="MKL2" s="742"/>
      <c r="MKM2" s="742"/>
      <c r="MKN2" s="742"/>
      <c r="MKO2" s="742"/>
      <c r="MKP2" s="742"/>
      <c r="MKQ2" s="742"/>
      <c r="MKR2" s="742"/>
      <c r="MKS2" s="742"/>
      <c r="MKT2" s="742"/>
      <c r="MKU2" s="742"/>
      <c r="MKV2" s="742"/>
      <c r="MKW2" s="742"/>
      <c r="MKX2" s="742"/>
      <c r="MKY2" s="742"/>
      <c r="MKZ2" s="742"/>
      <c r="MLA2" s="742"/>
      <c r="MLB2" s="742"/>
      <c r="MLC2" s="742"/>
      <c r="MLD2" s="742"/>
      <c r="MLE2" s="742"/>
      <c r="MLF2" s="742"/>
      <c r="MLG2" s="742"/>
      <c r="MLH2" s="742"/>
      <c r="MLI2" s="742"/>
      <c r="MLJ2" s="742"/>
      <c r="MLK2" s="742"/>
      <c r="MLL2" s="742"/>
      <c r="MLM2" s="742"/>
      <c r="MLN2" s="742"/>
      <c r="MLO2" s="742"/>
      <c r="MLP2" s="742"/>
      <c r="MLQ2" s="742"/>
      <c r="MLR2" s="742"/>
      <c r="MLS2" s="742"/>
      <c r="MLT2" s="742"/>
      <c r="MLU2" s="742"/>
      <c r="MLV2" s="742"/>
      <c r="MLW2" s="742"/>
      <c r="MLX2" s="742"/>
      <c r="MLY2" s="742"/>
      <c r="MLZ2" s="742"/>
      <c r="MMA2" s="742"/>
      <c r="MMB2" s="742"/>
      <c r="MMC2" s="742"/>
      <c r="MMD2" s="742"/>
      <c r="MME2" s="742"/>
      <c r="MMF2" s="742"/>
      <c r="MMG2" s="742"/>
      <c r="MMH2" s="742"/>
      <c r="MMI2" s="742"/>
      <c r="MMJ2" s="742"/>
      <c r="MMK2" s="742"/>
      <c r="MML2" s="742"/>
      <c r="MMM2" s="742"/>
      <c r="MMN2" s="742"/>
      <c r="MMO2" s="742"/>
      <c r="MMP2" s="742"/>
      <c r="MMQ2" s="742"/>
      <c r="MMR2" s="742"/>
      <c r="MMS2" s="742"/>
      <c r="MMT2" s="742"/>
      <c r="MMU2" s="742"/>
      <c r="MMV2" s="742"/>
      <c r="MMW2" s="742"/>
      <c r="MMX2" s="742"/>
      <c r="MMY2" s="742"/>
      <c r="MMZ2" s="742"/>
      <c r="MNA2" s="742"/>
      <c r="MNB2" s="742"/>
      <c r="MNC2" s="742"/>
      <c r="MND2" s="742"/>
      <c r="MNE2" s="742"/>
      <c r="MNF2" s="742"/>
      <c r="MNG2" s="742"/>
      <c r="MNH2" s="742"/>
      <c r="MNI2" s="742"/>
      <c r="MNJ2" s="742"/>
      <c r="MNK2" s="742"/>
      <c r="MNL2" s="742"/>
      <c r="MNM2" s="742"/>
      <c r="MNN2" s="742"/>
      <c r="MNO2" s="742"/>
      <c r="MNP2" s="742"/>
      <c r="MNQ2" s="742"/>
      <c r="MNR2" s="742"/>
      <c r="MNS2" s="742"/>
      <c r="MNT2" s="742"/>
      <c r="MNU2" s="742"/>
      <c r="MNV2" s="742"/>
      <c r="MNW2" s="742"/>
      <c r="MNX2" s="742"/>
      <c r="MNY2" s="742"/>
      <c r="MNZ2" s="742"/>
      <c r="MOA2" s="742"/>
      <c r="MOB2" s="742"/>
      <c r="MOC2" s="742"/>
      <c r="MOD2" s="742"/>
      <c r="MOE2" s="742"/>
      <c r="MOF2" s="742"/>
      <c r="MOG2" s="742"/>
      <c r="MOH2" s="742"/>
      <c r="MOI2" s="742"/>
      <c r="MOJ2" s="742"/>
      <c r="MOK2" s="742"/>
      <c r="MOL2" s="742"/>
      <c r="MOM2" s="742"/>
      <c r="MON2" s="742"/>
      <c r="MOO2" s="742"/>
      <c r="MOP2" s="742"/>
      <c r="MOQ2" s="742"/>
      <c r="MOR2" s="742"/>
      <c r="MOS2" s="742"/>
      <c r="MOT2" s="742"/>
      <c r="MOU2" s="742"/>
      <c r="MOV2" s="742"/>
      <c r="MOW2" s="742"/>
      <c r="MOX2" s="742"/>
      <c r="MOY2" s="742"/>
      <c r="MOZ2" s="742"/>
      <c r="MPA2" s="742"/>
      <c r="MPB2" s="742"/>
      <c r="MPC2" s="742"/>
      <c r="MPD2" s="742"/>
      <c r="MPE2" s="742"/>
      <c r="MPF2" s="742"/>
      <c r="MPG2" s="742"/>
      <c r="MPH2" s="742"/>
      <c r="MPI2" s="742"/>
      <c r="MPJ2" s="742"/>
      <c r="MPK2" s="742"/>
      <c r="MPL2" s="742"/>
      <c r="MPM2" s="742"/>
      <c r="MPN2" s="742"/>
      <c r="MPO2" s="742"/>
      <c r="MPP2" s="742"/>
      <c r="MPQ2" s="742"/>
      <c r="MPR2" s="742"/>
      <c r="MPS2" s="742"/>
      <c r="MPT2" s="742"/>
      <c r="MPU2" s="742"/>
      <c r="MPV2" s="742"/>
      <c r="MPW2" s="742"/>
      <c r="MPX2" s="742"/>
      <c r="MPY2" s="742"/>
      <c r="MPZ2" s="742"/>
      <c r="MQA2" s="742"/>
      <c r="MQB2" s="742"/>
      <c r="MQC2" s="742"/>
      <c r="MQD2" s="742"/>
      <c r="MQE2" s="742"/>
      <c r="MQF2" s="742"/>
      <c r="MQG2" s="742"/>
      <c r="MQH2" s="742"/>
      <c r="MQI2" s="742"/>
      <c r="MQJ2" s="742"/>
      <c r="MQK2" s="742"/>
      <c r="MQL2" s="742"/>
      <c r="MQM2" s="742"/>
      <c r="MQN2" s="742"/>
      <c r="MQO2" s="742"/>
      <c r="MQP2" s="742"/>
      <c r="MQQ2" s="742"/>
      <c r="MQR2" s="742"/>
      <c r="MQS2" s="742"/>
      <c r="MQT2" s="742"/>
      <c r="MQU2" s="742"/>
      <c r="MQV2" s="742"/>
      <c r="MQW2" s="742"/>
      <c r="MQX2" s="742"/>
      <c r="MQY2" s="742"/>
      <c r="MQZ2" s="742"/>
      <c r="MRA2" s="742"/>
      <c r="MRB2" s="742"/>
      <c r="MRC2" s="742"/>
      <c r="MRD2" s="742"/>
      <c r="MRE2" s="742"/>
      <c r="MRF2" s="742"/>
      <c r="MRG2" s="742"/>
      <c r="MRH2" s="742"/>
      <c r="MRI2" s="742"/>
      <c r="MRJ2" s="742"/>
      <c r="MRK2" s="742"/>
      <c r="MRL2" s="742"/>
      <c r="MRM2" s="742"/>
      <c r="MRN2" s="742"/>
      <c r="MRO2" s="742"/>
      <c r="MRP2" s="742"/>
      <c r="MRQ2" s="742"/>
      <c r="MRR2" s="742"/>
      <c r="MRS2" s="742"/>
      <c r="MRT2" s="742"/>
      <c r="MRU2" s="742"/>
      <c r="MRV2" s="742"/>
      <c r="MRW2" s="742"/>
      <c r="MRX2" s="742"/>
      <c r="MRY2" s="742"/>
      <c r="MRZ2" s="742"/>
      <c r="MSA2" s="742"/>
      <c r="MSB2" s="742"/>
      <c r="MSC2" s="742"/>
      <c r="MSD2" s="742"/>
      <c r="MSE2" s="742"/>
      <c r="MSF2" s="742"/>
      <c r="MSG2" s="742"/>
      <c r="MSH2" s="742"/>
      <c r="MSI2" s="742"/>
      <c r="MSJ2" s="742"/>
      <c r="MSK2" s="742"/>
      <c r="MSL2" s="742"/>
      <c r="MSM2" s="742"/>
      <c r="MSN2" s="742"/>
      <c r="MSO2" s="742"/>
      <c r="MSP2" s="742"/>
      <c r="MSQ2" s="742"/>
      <c r="MSR2" s="742"/>
      <c r="MSS2" s="742"/>
      <c r="MST2" s="742"/>
      <c r="MSU2" s="742"/>
      <c r="MSV2" s="742"/>
      <c r="MSW2" s="742"/>
      <c r="MSX2" s="742"/>
      <c r="MSY2" s="742"/>
      <c r="MSZ2" s="742"/>
      <c r="MTA2" s="742"/>
      <c r="MTB2" s="742"/>
      <c r="MTC2" s="742"/>
      <c r="MTD2" s="742"/>
      <c r="MTE2" s="742"/>
      <c r="MTF2" s="742"/>
      <c r="MTG2" s="742"/>
      <c r="MTH2" s="742"/>
      <c r="MTI2" s="742"/>
      <c r="MTJ2" s="742"/>
      <c r="MTK2" s="742"/>
      <c r="MTL2" s="742"/>
      <c r="MTM2" s="742"/>
      <c r="MTN2" s="742"/>
      <c r="MTO2" s="742"/>
      <c r="MTP2" s="742"/>
      <c r="MTQ2" s="742"/>
      <c r="MTR2" s="742"/>
      <c r="MTS2" s="742"/>
      <c r="MTT2" s="742"/>
      <c r="MTU2" s="742"/>
      <c r="MTV2" s="742"/>
      <c r="MTW2" s="742"/>
      <c r="MTX2" s="742"/>
      <c r="MTY2" s="742"/>
      <c r="MTZ2" s="742"/>
      <c r="MUA2" s="742"/>
      <c r="MUB2" s="742"/>
      <c r="MUC2" s="742"/>
      <c r="MUD2" s="742"/>
      <c r="MUE2" s="742"/>
      <c r="MUF2" s="742"/>
      <c r="MUG2" s="742"/>
      <c r="MUH2" s="742"/>
      <c r="MUI2" s="742"/>
      <c r="MUJ2" s="742"/>
      <c r="MUK2" s="742"/>
      <c r="MUL2" s="742"/>
      <c r="MUM2" s="742"/>
      <c r="MUN2" s="742"/>
      <c r="MUO2" s="742"/>
      <c r="MUP2" s="742"/>
      <c r="MUQ2" s="742"/>
      <c r="MUR2" s="742"/>
      <c r="MUS2" s="742"/>
      <c r="MUT2" s="742"/>
      <c r="MUU2" s="742"/>
      <c r="MUV2" s="742"/>
      <c r="MUW2" s="742"/>
      <c r="MUX2" s="742"/>
      <c r="MUY2" s="742"/>
      <c r="MUZ2" s="742"/>
      <c r="MVA2" s="742"/>
      <c r="MVB2" s="742"/>
      <c r="MVC2" s="742"/>
      <c r="MVD2" s="742"/>
      <c r="MVE2" s="742"/>
      <c r="MVF2" s="742"/>
      <c r="MVG2" s="742"/>
      <c r="MVH2" s="742"/>
      <c r="MVI2" s="742"/>
      <c r="MVJ2" s="742"/>
      <c r="MVK2" s="742"/>
      <c r="MVL2" s="742"/>
      <c r="MVM2" s="742"/>
      <c r="MVN2" s="742"/>
      <c r="MVO2" s="742"/>
      <c r="MVP2" s="742"/>
      <c r="MVQ2" s="742"/>
      <c r="MVR2" s="742"/>
      <c r="MVS2" s="742"/>
      <c r="MVT2" s="742"/>
      <c r="MVU2" s="742"/>
      <c r="MVV2" s="742"/>
      <c r="MVW2" s="742"/>
      <c r="MVX2" s="742"/>
      <c r="MVY2" s="742"/>
      <c r="MVZ2" s="742"/>
      <c r="MWA2" s="742"/>
      <c r="MWB2" s="742"/>
      <c r="MWC2" s="742"/>
      <c r="MWD2" s="742"/>
      <c r="MWE2" s="742"/>
      <c r="MWF2" s="742"/>
      <c r="MWG2" s="742"/>
      <c r="MWH2" s="742"/>
      <c r="MWI2" s="742"/>
      <c r="MWJ2" s="742"/>
      <c r="MWK2" s="742"/>
      <c r="MWL2" s="742"/>
      <c r="MWM2" s="742"/>
      <c r="MWN2" s="742"/>
      <c r="MWO2" s="742"/>
      <c r="MWP2" s="742"/>
      <c r="MWQ2" s="742"/>
      <c r="MWR2" s="742"/>
      <c r="MWS2" s="742"/>
      <c r="MWT2" s="742"/>
      <c r="MWU2" s="742"/>
      <c r="MWV2" s="742"/>
      <c r="MWW2" s="742"/>
      <c r="MWX2" s="742"/>
      <c r="MWY2" s="742"/>
      <c r="MWZ2" s="742"/>
      <c r="MXA2" s="742"/>
      <c r="MXB2" s="742"/>
      <c r="MXC2" s="742"/>
      <c r="MXD2" s="742"/>
      <c r="MXE2" s="742"/>
      <c r="MXF2" s="742"/>
      <c r="MXG2" s="742"/>
      <c r="MXH2" s="742"/>
      <c r="MXI2" s="742"/>
      <c r="MXJ2" s="742"/>
      <c r="MXK2" s="742"/>
      <c r="MXL2" s="742"/>
      <c r="MXM2" s="742"/>
      <c r="MXN2" s="742"/>
      <c r="MXO2" s="742"/>
      <c r="MXP2" s="742"/>
      <c r="MXQ2" s="742"/>
      <c r="MXR2" s="742"/>
      <c r="MXS2" s="742"/>
      <c r="MXT2" s="742"/>
      <c r="MXU2" s="742"/>
      <c r="MXV2" s="742"/>
      <c r="MXW2" s="742"/>
      <c r="MXX2" s="742"/>
      <c r="MXY2" s="742"/>
      <c r="MXZ2" s="742"/>
      <c r="MYA2" s="742"/>
      <c r="MYB2" s="742"/>
      <c r="MYC2" s="742"/>
      <c r="MYD2" s="742"/>
      <c r="MYE2" s="742"/>
      <c r="MYF2" s="742"/>
      <c r="MYG2" s="742"/>
      <c r="MYH2" s="742"/>
      <c r="MYI2" s="742"/>
      <c r="MYJ2" s="742"/>
      <c r="MYK2" s="742"/>
      <c r="MYL2" s="742"/>
      <c r="MYM2" s="742"/>
      <c r="MYN2" s="742"/>
      <c r="MYO2" s="742"/>
      <c r="MYP2" s="742"/>
      <c r="MYQ2" s="742"/>
      <c r="MYR2" s="742"/>
      <c r="MYS2" s="742"/>
      <c r="MYT2" s="742"/>
      <c r="MYU2" s="742"/>
      <c r="MYV2" s="742"/>
      <c r="MYW2" s="742"/>
      <c r="MYX2" s="742"/>
      <c r="MYY2" s="742"/>
      <c r="MYZ2" s="742"/>
      <c r="MZA2" s="742"/>
      <c r="MZB2" s="742"/>
      <c r="MZC2" s="742"/>
      <c r="MZD2" s="742"/>
      <c r="MZE2" s="742"/>
      <c r="MZF2" s="742"/>
      <c r="MZG2" s="742"/>
      <c r="MZH2" s="742"/>
      <c r="MZI2" s="742"/>
      <c r="MZJ2" s="742"/>
      <c r="MZK2" s="742"/>
      <c r="MZL2" s="742"/>
      <c r="MZM2" s="742"/>
      <c r="MZN2" s="742"/>
      <c r="MZO2" s="742"/>
      <c r="MZP2" s="742"/>
      <c r="MZQ2" s="742"/>
      <c r="MZR2" s="742"/>
      <c r="MZS2" s="742"/>
      <c r="MZT2" s="742"/>
      <c r="MZU2" s="742"/>
      <c r="MZV2" s="742"/>
      <c r="MZW2" s="742"/>
      <c r="MZX2" s="742"/>
      <c r="MZY2" s="742"/>
      <c r="MZZ2" s="742"/>
      <c r="NAA2" s="742"/>
      <c r="NAB2" s="742"/>
      <c r="NAC2" s="742"/>
      <c r="NAD2" s="742"/>
      <c r="NAE2" s="742"/>
      <c r="NAF2" s="742"/>
      <c r="NAG2" s="742"/>
      <c r="NAH2" s="742"/>
      <c r="NAI2" s="742"/>
      <c r="NAJ2" s="742"/>
      <c r="NAK2" s="742"/>
      <c r="NAL2" s="742"/>
      <c r="NAM2" s="742"/>
      <c r="NAN2" s="742"/>
      <c r="NAO2" s="742"/>
      <c r="NAP2" s="742"/>
      <c r="NAQ2" s="742"/>
      <c r="NAR2" s="742"/>
      <c r="NAS2" s="742"/>
      <c r="NAT2" s="742"/>
      <c r="NAU2" s="742"/>
      <c r="NAV2" s="742"/>
      <c r="NAW2" s="742"/>
      <c r="NAX2" s="742"/>
      <c r="NAY2" s="742"/>
      <c r="NAZ2" s="742"/>
      <c r="NBA2" s="742"/>
      <c r="NBB2" s="742"/>
      <c r="NBC2" s="742"/>
      <c r="NBD2" s="742"/>
      <c r="NBE2" s="742"/>
      <c r="NBF2" s="742"/>
      <c r="NBG2" s="742"/>
      <c r="NBH2" s="742"/>
      <c r="NBI2" s="742"/>
      <c r="NBJ2" s="742"/>
      <c r="NBK2" s="742"/>
      <c r="NBL2" s="742"/>
      <c r="NBM2" s="742"/>
      <c r="NBN2" s="742"/>
      <c r="NBO2" s="742"/>
      <c r="NBP2" s="742"/>
      <c r="NBQ2" s="742"/>
      <c r="NBR2" s="742"/>
      <c r="NBS2" s="742"/>
      <c r="NBT2" s="742"/>
      <c r="NBU2" s="742"/>
      <c r="NBV2" s="742"/>
      <c r="NBW2" s="742"/>
      <c r="NBX2" s="742"/>
      <c r="NBY2" s="742"/>
      <c r="NBZ2" s="742"/>
      <c r="NCA2" s="742"/>
      <c r="NCB2" s="742"/>
      <c r="NCC2" s="742"/>
      <c r="NCD2" s="742"/>
      <c r="NCE2" s="742"/>
      <c r="NCF2" s="742"/>
      <c r="NCG2" s="742"/>
      <c r="NCH2" s="742"/>
      <c r="NCI2" s="742"/>
      <c r="NCJ2" s="742"/>
      <c r="NCK2" s="742"/>
      <c r="NCL2" s="742"/>
      <c r="NCM2" s="742"/>
      <c r="NCN2" s="742"/>
      <c r="NCO2" s="742"/>
      <c r="NCP2" s="742"/>
      <c r="NCQ2" s="742"/>
      <c r="NCR2" s="742"/>
      <c r="NCS2" s="742"/>
      <c r="NCT2" s="742"/>
      <c r="NCU2" s="742"/>
      <c r="NCV2" s="742"/>
      <c r="NCW2" s="742"/>
      <c r="NCX2" s="742"/>
      <c r="NCY2" s="742"/>
      <c r="NCZ2" s="742"/>
      <c r="NDA2" s="742"/>
      <c r="NDB2" s="742"/>
      <c r="NDC2" s="742"/>
      <c r="NDD2" s="742"/>
      <c r="NDE2" s="742"/>
      <c r="NDF2" s="742"/>
      <c r="NDG2" s="742"/>
      <c r="NDH2" s="742"/>
      <c r="NDI2" s="742"/>
      <c r="NDJ2" s="742"/>
      <c r="NDK2" s="742"/>
      <c r="NDL2" s="742"/>
      <c r="NDM2" s="742"/>
      <c r="NDN2" s="742"/>
      <c r="NDO2" s="742"/>
      <c r="NDP2" s="742"/>
      <c r="NDQ2" s="742"/>
      <c r="NDR2" s="742"/>
      <c r="NDS2" s="742"/>
      <c r="NDT2" s="742"/>
      <c r="NDU2" s="742"/>
      <c r="NDV2" s="742"/>
      <c r="NDW2" s="742"/>
      <c r="NDX2" s="742"/>
      <c r="NDY2" s="742"/>
      <c r="NDZ2" s="742"/>
      <c r="NEA2" s="742"/>
      <c r="NEB2" s="742"/>
      <c r="NEC2" s="742"/>
      <c r="NED2" s="742"/>
      <c r="NEE2" s="742"/>
      <c r="NEF2" s="742"/>
      <c r="NEG2" s="742"/>
      <c r="NEH2" s="742"/>
      <c r="NEI2" s="742"/>
      <c r="NEJ2" s="742"/>
      <c r="NEK2" s="742"/>
      <c r="NEL2" s="742"/>
      <c r="NEM2" s="742"/>
      <c r="NEN2" s="742"/>
      <c r="NEO2" s="742"/>
      <c r="NEP2" s="742"/>
      <c r="NEQ2" s="742"/>
      <c r="NER2" s="742"/>
      <c r="NES2" s="742"/>
      <c r="NET2" s="742"/>
      <c r="NEU2" s="742"/>
      <c r="NEV2" s="742"/>
      <c r="NEW2" s="742"/>
      <c r="NEX2" s="742"/>
      <c r="NEY2" s="742"/>
      <c r="NEZ2" s="742"/>
      <c r="NFA2" s="742"/>
      <c r="NFB2" s="742"/>
      <c r="NFC2" s="742"/>
      <c r="NFD2" s="742"/>
      <c r="NFE2" s="742"/>
      <c r="NFF2" s="742"/>
      <c r="NFG2" s="742"/>
      <c r="NFH2" s="742"/>
      <c r="NFI2" s="742"/>
      <c r="NFJ2" s="742"/>
      <c r="NFK2" s="742"/>
      <c r="NFL2" s="742"/>
      <c r="NFM2" s="742"/>
      <c r="NFN2" s="742"/>
      <c r="NFO2" s="742"/>
      <c r="NFP2" s="742"/>
      <c r="NFQ2" s="742"/>
      <c r="NFR2" s="742"/>
      <c r="NFS2" s="742"/>
      <c r="NFT2" s="742"/>
      <c r="NFU2" s="742"/>
      <c r="NFV2" s="742"/>
      <c r="NFW2" s="742"/>
      <c r="NFX2" s="742"/>
      <c r="NFY2" s="742"/>
      <c r="NFZ2" s="742"/>
      <c r="NGA2" s="742"/>
      <c r="NGB2" s="742"/>
      <c r="NGC2" s="742"/>
      <c r="NGD2" s="742"/>
      <c r="NGE2" s="742"/>
      <c r="NGF2" s="742"/>
      <c r="NGG2" s="742"/>
      <c r="NGH2" s="742"/>
      <c r="NGI2" s="742"/>
      <c r="NGJ2" s="742"/>
      <c r="NGK2" s="742"/>
      <c r="NGL2" s="742"/>
      <c r="NGM2" s="742"/>
      <c r="NGN2" s="742"/>
      <c r="NGO2" s="742"/>
      <c r="NGP2" s="742"/>
      <c r="NGQ2" s="742"/>
      <c r="NGR2" s="742"/>
      <c r="NGS2" s="742"/>
      <c r="NGT2" s="742"/>
      <c r="NGU2" s="742"/>
      <c r="NGV2" s="742"/>
      <c r="NGW2" s="742"/>
      <c r="NGX2" s="742"/>
      <c r="NGY2" s="742"/>
      <c r="NGZ2" s="742"/>
      <c r="NHA2" s="742"/>
      <c r="NHB2" s="742"/>
      <c r="NHC2" s="742"/>
      <c r="NHD2" s="742"/>
      <c r="NHE2" s="742"/>
      <c r="NHF2" s="742"/>
      <c r="NHG2" s="742"/>
      <c r="NHH2" s="742"/>
      <c r="NHI2" s="742"/>
      <c r="NHJ2" s="742"/>
      <c r="NHK2" s="742"/>
      <c r="NHL2" s="742"/>
      <c r="NHM2" s="742"/>
      <c r="NHN2" s="742"/>
      <c r="NHO2" s="742"/>
      <c r="NHP2" s="742"/>
      <c r="NHQ2" s="742"/>
      <c r="NHR2" s="742"/>
      <c r="NHS2" s="742"/>
      <c r="NHT2" s="742"/>
      <c r="NHU2" s="742"/>
      <c r="NHV2" s="742"/>
      <c r="NHW2" s="742"/>
      <c r="NHX2" s="742"/>
      <c r="NHY2" s="742"/>
      <c r="NHZ2" s="742"/>
      <c r="NIA2" s="742"/>
      <c r="NIB2" s="742"/>
      <c r="NIC2" s="742"/>
      <c r="NID2" s="742"/>
      <c r="NIE2" s="742"/>
      <c r="NIF2" s="742"/>
      <c r="NIG2" s="742"/>
      <c r="NIH2" s="742"/>
      <c r="NII2" s="742"/>
      <c r="NIJ2" s="742"/>
      <c r="NIK2" s="742"/>
      <c r="NIL2" s="742"/>
      <c r="NIM2" s="742"/>
      <c r="NIN2" s="742"/>
      <c r="NIO2" s="742"/>
      <c r="NIP2" s="742"/>
      <c r="NIQ2" s="742"/>
      <c r="NIR2" s="742"/>
      <c r="NIS2" s="742"/>
      <c r="NIT2" s="742"/>
      <c r="NIU2" s="742"/>
      <c r="NIV2" s="742"/>
      <c r="NIW2" s="742"/>
      <c r="NIX2" s="742"/>
      <c r="NIY2" s="742"/>
      <c r="NIZ2" s="742"/>
      <c r="NJA2" s="742"/>
      <c r="NJB2" s="742"/>
      <c r="NJC2" s="742"/>
      <c r="NJD2" s="742"/>
      <c r="NJE2" s="742"/>
      <c r="NJF2" s="742"/>
      <c r="NJG2" s="742"/>
      <c r="NJH2" s="742"/>
      <c r="NJI2" s="742"/>
      <c r="NJJ2" s="742"/>
      <c r="NJK2" s="742"/>
      <c r="NJL2" s="742"/>
      <c r="NJM2" s="742"/>
      <c r="NJN2" s="742"/>
      <c r="NJO2" s="742"/>
      <c r="NJP2" s="742"/>
      <c r="NJQ2" s="742"/>
      <c r="NJR2" s="742"/>
      <c r="NJS2" s="742"/>
      <c r="NJT2" s="742"/>
      <c r="NJU2" s="742"/>
      <c r="NJV2" s="742"/>
      <c r="NJW2" s="742"/>
      <c r="NJX2" s="742"/>
      <c r="NJY2" s="742"/>
      <c r="NJZ2" s="742"/>
      <c r="NKA2" s="742"/>
      <c r="NKB2" s="742"/>
      <c r="NKC2" s="742"/>
      <c r="NKD2" s="742"/>
      <c r="NKE2" s="742"/>
      <c r="NKF2" s="742"/>
      <c r="NKG2" s="742"/>
      <c r="NKH2" s="742"/>
      <c r="NKI2" s="742"/>
      <c r="NKJ2" s="742"/>
      <c r="NKK2" s="742"/>
      <c r="NKL2" s="742"/>
      <c r="NKM2" s="742"/>
      <c r="NKN2" s="742"/>
      <c r="NKO2" s="742"/>
      <c r="NKP2" s="742"/>
      <c r="NKQ2" s="742"/>
      <c r="NKR2" s="742"/>
      <c r="NKS2" s="742"/>
      <c r="NKT2" s="742"/>
      <c r="NKU2" s="742"/>
      <c r="NKV2" s="742"/>
      <c r="NKW2" s="742"/>
      <c r="NKX2" s="742"/>
      <c r="NKY2" s="742"/>
      <c r="NKZ2" s="742"/>
      <c r="NLA2" s="742"/>
      <c r="NLB2" s="742"/>
      <c r="NLC2" s="742"/>
      <c r="NLD2" s="742"/>
      <c r="NLE2" s="742"/>
      <c r="NLF2" s="742"/>
      <c r="NLG2" s="742"/>
      <c r="NLH2" s="742"/>
      <c r="NLI2" s="742"/>
      <c r="NLJ2" s="742"/>
      <c r="NLK2" s="742"/>
      <c r="NLL2" s="742"/>
      <c r="NLM2" s="742"/>
      <c r="NLN2" s="742"/>
      <c r="NLO2" s="742"/>
      <c r="NLP2" s="742"/>
      <c r="NLQ2" s="742"/>
      <c r="NLR2" s="742"/>
      <c r="NLS2" s="742"/>
      <c r="NLT2" s="742"/>
      <c r="NLU2" s="742"/>
      <c r="NLV2" s="742"/>
      <c r="NLW2" s="742"/>
      <c r="NLX2" s="742"/>
      <c r="NLY2" s="742"/>
      <c r="NLZ2" s="742"/>
      <c r="NMA2" s="742"/>
      <c r="NMB2" s="742"/>
      <c r="NMC2" s="742"/>
      <c r="NMD2" s="742"/>
      <c r="NME2" s="742"/>
      <c r="NMF2" s="742"/>
      <c r="NMG2" s="742"/>
      <c r="NMH2" s="742"/>
      <c r="NMI2" s="742"/>
      <c r="NMJ2" s="742"/>
      <c r="NMK2" s="742"/>
      <c r="NML2" s="742"/>
      <c r="NMM2" s="742"/>
      <c r="NMN2" s="742"/>
      <c r="NMO2" s="742"/>
      <c r="NMP2" s="742"/>
      <c r="NMQ2" s="742"/>
      <c r="NMR2" s="742"/>
      <c r="NMS2" s="742"/>
      <c r="NMT2" s="742"/>
      <c r="NMU2" s="742"/>
      <c r="NMV2" s="742"/>
      <c r="NMW2" s="742"/>
      <c r="NMX2" s="742"/>
      <c r="NMY2" s="742"/>
      <c r="NMZ2" s="742"/>
      <c r="NNA2" s="742"/>
      <c r="NNB2" s="742"/>
      <c r="NNC2" s="742"/>
      <c r="NND2" s="742"/>
      <c r="NNE2" s="742"/>
      <c r="NNF2" s="742"/>
      <c r="NNG2" s="742"/>
      <c r="NNH2" s="742"/>
      <c r="NNI2" s="742"/>
      <c r="NNJ2" s="742"/>
      <c r="NNK2" s="742"/>
      <c r="NNL2" s="742"/>
      <c r="NNM2" s="742"/>
      <c r="NNN2" s="742"/>
      <c r="NNO2" s="742"/>
      <c r="NNP2" s="742"/>
      <c r="NNQ2" s="742"/>
      <c r="NNR2" s="742"/>
      <c r="NNS2" s="742"/>
      <c r="NNT2" s="742"/>
      <c r="NNU2" s="742"/>
      <c r="NNV2" s="742"/>
      <c r="NNW2" s="742"/>
      <c r="NNX2" s="742"/>
      <c r="NNY2" s="742"/>
      <c r="NNZ2" s="742"/>
      <c r="NOA2" s="742"/>
      <c r="NOB2" s="742"/>
      <c r="NOC2" s="742"/>
      <c r="NOD2" s="742"/>
      <c r="NOE2" s="742"/>
      <c r="NOF2" s="742"/>
      <c r="NOG2" s="742"/>
      <c r="NOH2" s="742"/>
      <c r="NOI2" s="742"/>
      <c r="NOJ2" s="742"/>
      <c r="NOK2" s="742"/>
      <c r="NOL2" s="742"/>
      <c r="NOM2" s="742"/>
      <c r="NON2" s="742"/>
      <c r="NOO2" s="742"/>
      <c r="NOP2" s="742"/>
      <c r="NOQ2" s="742"/>
      <c r="NOR2" s="742"/>
      <c r="NOS2" s="742"/>
      <c r="NOT2" s="742"/>
      <c r="NOU2" s="742"/>
      <c r="NOV2" s="742"/>
      <c r="NOW2" s="742"/>
      <c r="NOX2" s="742"/>
      <c r="NOY2" s="742"/>
      <c r="NOZ2" s="742"/>
      <c r="NPA2" s="742"/>
      <c r="NPB2" s="742"/>
      <c r="NPC2" s="742"/>
      <c r="NPD2" s="742"/>
      <c r="NPE2" s="742"/>
      <c r="NPF2" s="742"/>
      <c r="NPG2" s="742"/>
      <c r="NPH2" s="742"/>
      <c r="NPI2" s="742"/>
      <c r="NPJ2" s="742"/>
      <c r="NPK2" s="742"/>
      <c r="NPL2" s="742"/>
      <c r="NPM2" s="742"/>
      <c r="NPN2" s="742"/>
      <c r="NPO2" s="742"/>
      <c r="NPP2" s="742"/>
      <c r="NPQ2" s="742"/>
      <c r="NPR2" s="742"/>
      <c r="NPS2" s="742"/>
      <c r="NPT2" s="742"/>
      <c r="NPU2" s="742"/>
      <c r="NPV2" s="742"/>
      <c r="NPW2" s="742"/>
      <c r="NPX2" s="742"/>
      <c r="NPY2" s="742"/>
      <c r="NPZ2" s="742"/>
      <c r="NQA2" s="742"/>
      <c r="NQB2" s="742"/>
      <c r="NQC2" s="742"/>
      <c r="NQD2" s="742"/>
      <c r="NQE2" s="742"/>
      <c r="NQF2" s="742"/>
      <c r="NQG2" s="742"/>
      <c r="NQH2" s="742"/>
      <c r="NQI2" s="742"/>
      <c r="NQJ2" s="742"/>
      <c r="NQK2" s="742"/>
      <c r="NQL2" s="742"/>
      <c r="NQM2" s="742"/>
      <c r="NQN2" s="742"/>
      <c r="NQO2" s="742"/>
      <c r="NQP2" s="742"/>
      <c r="NQQ2" s="742"/>
      <c r="NQR2" s="742"/>
      <c r="NQS2" s="742"/>
      <c r="NQT2" s="742"/>
      <c r="NQU2" s="742"/>
      <c r="NQV2" s="742"/>
      <c r="NQW2" s="742"/>
      <c r="NQX2" s="742"/>
      <c r="NQY2" s="742"/>
      <c r="NQZ2" s="742"/>
      <c r="NRA2" s="742"/>
      <c r="NRB2" s="742"/>
      <c r="NRC2" s="742"/>
      <c r="NRD2" s="742"/>
      <c r="NRE2" s="742"/>
      <c r="NRF2" s="742"/>
      <c r="NRG2" s="742"/>
      <c r="NRH2" s="742"/>
      <c r="NRI2" s="742"/>
      <c r="NRJ2" s="742"/>
      <c r="NRK2" s="742"/>
      <c r="NRL2" s="742"/>
      <c r="NRM2" s="742"/>
      <c r="NRN2" s="742"/>
      <c r="NRO2" s="742"/>
      <c r="NRP2" s="742"/>
      <c r="NRQ2" s="742"/>
      <c r="NRR2" s="742"/>
      <c r="NRS2" s="742"/>
      <c r="NRT2" s="742"/>
      <c r="NRU2" s="742"/>
      <c r="NRV2" s="742"/>
      <c r="NRW2" s="742"/>
      <c r="NRX2" s="742"/>
      <c r="NRY2" s="742"/>
      <c r="NRZ2" s="742"/>
      <c r="NSA2" s="742"/>
      <c r="NSB2" s="742"/>
      <c r="NSC2" s="742"/>
      <c r="NSD2" s="742"/>
      <c r="NSE2" s="742"/>
      <c r="NSF2" s="742"/>
      <c r="NSG2" s="742"/>
      <c r="NSH2" s="742"/>
      <c r="NSI2" s="742"/>
      <c r="NSJ2" s="742"/>
      <c r="NSK2" s="742"/>
      <c r="NSL2" s="742"/>
      <c r="NSM2" s="742"/>
      <c r="NSN2" s="742"/>
      <c r="NSO2" s="742"/>
      <c r="NSP2" s="742"/>
      <c r="NSQ2" s="742"/>
      <c r="NSR2" s="742"/>
      <c r="NSS2" s="742"/>
      <c r="NST2" s="742"/>
      <c r="NSU2" s="742"/>
      <c r="NSV2" s="742"/>
      <c r="NSW2" s="742"/>
      <c r="NSX2" s="742"/>
      <c r="NSY2" s="742"/>
      <c r="NSZ2" s="742"/>
      <c r="NTA2" s="742"/>
      <c r="NTB2" s="742"/>
      <c r="NTC2" s="742"/>
      <c r="NTD2" s="742"/>
      <c r="NTE2" s="742"/>
      <c r="NTF2" s="742"/>
      <c r="NTG2" s="742"/>
      <c r="NTH2" s="742"/>
      <c r="NTI2" s="742"/>
      <c r="NTJ2" s="742"/>
      <c r="NTK2" s="742"/>
      <c r="NTL2" s="742"/>
      <c r="NTM2" s="742"/>
      <c r="NTN2" s="742"/>
      <c r="NTO2" s="742"/>
      <c r="NTP2" s="742"/>
      <c r="NTQ2" s="742"/>
      <c r="NTR2" s="742"/>
      <c r="NTS2" s="742"/>
      <c r="NTT2" s="742"/>
      <c r="NTU2" s="742"/>
      <c r="NTV2" s="742"/>
      <c r="NTW2" s="742"/>
      <c r="NTX2" s="742"/>
      <c r="NTY2" s="742"/>
      <c r="NTZ2" s="742"/>
      <c r="NUA2" s="742"/>
      <c r="NUB2" s="742"/>
      <c r="NUC2" s="742"/>
      <c r="NUD2" s="742"/>
      <c r="NUE2" s="742"/>
      <c r="NUF2" s="742"/>
      <c r="NUG2" s="742"/>
      <c r="NUH2" s="742"/>
      <c r="NUI2" s="742"/>
      <c r="NUJ2" s="742"/>
      <c r="NUK2" s="742"/>
      <c r="NUL2" s="742"/>
      <c r="NUM2" s="742"/>
      <c r="NUN2" s="742"/>
      <c r="NUO2" s="742"/>
      <c r="NUP2" s="742"/>
      <c r="NUQ2" s="742"/>
      <c r="NUR2" s="742"/>
      <c r="NUS2" s="742"/>
      <c r="NUT2" s="742"/>
      <c r="NUU2" s="742"/>
      <c r="NUV2" s="742"/>
      <c r="NUW2" s="742"/>
      <c r="NUX2" s="742"/>
      <c r="NUY2" s="742"/>
      <c r="NUZ2" s="742"/>
      <c r="NVA2" s="742"/>
      <c r="NVB2" s="742"/>
      <c r="NVC2" s="742"/>
      <c r="NVD2" s="742"/>
      <c r="NVE2" s="742"/>
      <c r="NVF2" s="742"/>
      <c r="NVG2" s="742"/>
      <c r="NVH2" s="742"/>
      <c r="NVI2" s="742"/>
      <c r="NVJ2" s="742"/>
      <c r="NVK2" s="742"/>
      <c r="NVL2" s="742"/>
      <c r="NVM2" s="742"/>
      <c r="NVN2" s="742"/>
      <c r="NVO2" s="742"/>
      <c r="NVP2" s="742"/>
      <c r="NVQ2" s="742"/>
      <c r="NVR2" s="742"/>
      <c r="NVS2" s="742"/>
      <c r="NVT2" s="742"/>
      <c r="NVU2" s="742"/>
      <c r="NVV2" s="742"/>
      <c r="NVW2" s="742"/>
      <c r="NVX2" s="742"/>
      <c r="NVY2" s="742"/>
      <c r="NVZ2" s="742"/>
      <c r="NWA2" s="742"/>
      <c r="NWB2" s="742"/>
      <c r="NWC2" s="742"/>
      <c r="NWD2" s="742"/>
      <c r="NWE2" s="742"/>
      <c r="NWF2" s="742"/>
      <c r="NWG2" s="742"/>
      <c r="NWH2" s="742"/>
      <c r="NWI2" s="742"/>
      <c r="NWJ2" s="742"/>
      <c r="NWK2" s="742"/>
      <c r="NWL2" s="742"/>
      <c r="NWM2" s="742"/>
      <c r="NWN2" s="742"/>
      <c r="NWO2" s="742"/>
      <c r="NWP2" s="742"/>
      <c r="NWQ2" s="742"/>
      <c r="NWR2" s="742"/>
      <c r="NWS2" s="742"/>
      <c r="NWT2" s="742"/>
      <c r="NWU2" s="742"/>
      <c r="NWV2" s="742"/>
      <c r="NWW2" s="742"/>
      <c r="NWX2" s="742"/>
      <c r="NWY2" s="742"/>
      <c r="NWZ2" s="742"/>
      <c r="NXA2" s="742"/>
      <c r="NXB2" s="742"/>
      <c r="NXC2" s="742"/>
      <c r="NXD2" s="742"/>
      <c r="NXE2" s="742"/>
      <c r="NXF2" s="742"/>
      <c r="NXG2" s="742"/>
      <c r="NXH2" s="742"/>
      <c r="NXI2" s="742"/>
      <c r="NXJ2" s="742"/>
      <c r="NXK2" s="742"/>
      <c r="NXL2" s="742"/>
      <c r="NXM2" s="742"/>
      <c r="NXN2" s="742"/>
      <c r="NXO2" s="742"/>
      <c r="NXP2" s="742"/>
      <c r="NXQ2" s="742"/>
      <c r="NXR2" s="742"/>
      <c r="NXS2" s="742"/>
      <c r="NXT2" s="742"/>
      <c r="NXU2" s="742"/>
      <c r="NXV2" s="742"/>
      <c r="NXW2" s="742"/>
      <c r="NXX2" s="742"/>
      <c r="NXY2" s="742"/>
      <c r="NXZ2" s="742"/>
      <c r="NYA2" s="742"/>
      <c r="NYB2" s="742"/>
      <c r="NYC2" s="742"/>
      <c r="NYD2" s="742"/>
      <c r="NYE2" s="742"/>
      <c r="NYF2" s="742"/>
      <c r="NYG2" s="742"/>
      <c r="NYH2" s="742"/>
      <c r="NYI2" s="742"/>
      <c r="NYJ2" s="742"/>
      <c r="NYK2" s="742"/>
      <c r="NYL2" s="742"/>
      <c r="NYM2" s="742"/>
      <c r="NYN2" s="742"/>
      <c r="NYO2" s="742"/>
      <c r="NYP2" s="742"/>
      <c r="NYQ2" s="742"/>
      <c r="NYR2" s="742"/>
      <c r="NYS2" s="742"/>
      <c r="NYT2" s="742"/>
      <c r="NYU2" s="742"/>
      <c r="NYV2" s="742"/>
      <c r="NYW2" s="742"/>
      <c r="NYX2" s="742"/>
      <c r="NYY2" s="742"/>
      <c r="NYZ2" s="742"/>
      <c r="NZA2" s="742"/>
      <c r="NZB2" s="742"/>
      <c r="NZC2" s="742"/>
      <c r="NZD2" s="742"/>
      <c r="NZE2" s="742"/>
      <c r="NZF2" s="742"/>
      <c r="NZG2" s="742"/>
      <c r="NZH2" s="742"/>
      <c r="NZI2" s="742"/>
      <c r="NZJ2" s="742"/>
      <c r="NZK2" s="742"/>
      <c r="NZL2" s="742"/>
      <c r="NZM2" s="742"/>
      <c r="NZN2" s="742"/>
      <c r="NZO2" s="742"/>
      <c r="NZP2" s="742"/>
      <c r="NZQ2" s="742"/>
      <c r="NZR2" s="742"/>
      <c r="NZS2" s="742"/>
      <c r="NZT2" s="742"/>
      <c r="NZU2" s="742"/>
      <c r="NZV2" s="742"/>
      <c r="NZW2" s="742"/>
      <c r="NZX2" s="742"/>
      <c r="NZY2" s="742"/>
      <c r="NZZ2" s="742"/>
      <c r="OAA2" s="742"/>
      <c r="OAB2" s="742"/>
      <c r="OAC2" s="742"/>
      <c r="OAD2" s="742"/>
      <c r="OAE2" s="742"/>
      <c r="OAF2" s="742"/>
      <c r="OAG2" s="742"/>
      <c r="OAH2" s="742"/>
      <c r="OAI2" s="742"/>
      <c r="OAJ2" s="742"/>
      <c r="OAK2" s="742"/>
      <c r="OAL2" s="742"/>
      <c r="OAM2" s="742"/>
      <c r="OAN2" s="742"/>
      <c r="OAO2" s="742"/>
      <c r="OAP2" s="742"/>
      <c r="OAQ2" s="742"/>
      <c r="OAR2" s="742"/>
      <c r="OAS2" s="742"/>
      <c r="OAT2" s="742"/>
      <c r="OAU2" s="742"/>
      <c r="OAV2" s="742"/>
      <c r="OAW2" s="742"/>
      <c r="OAX2" s="742"/>
      <c r="OAY2" s="742"/>
      <c r="OAZ2" s="742"/>
      <c r="OBA2" s="742"/>
      <c r="OBB2" s="742"/>
      <c r="OBC2" s="742"/>
      <c r="OBD2" s="742"/>
      <c r="OBE2" s="742"/>
      <c r="OBF2" s="742"/>
      <c r="OBG2" s="742"/>
      <c r="OBH2" s="742"/>
      <c r="OBI2" s="742"/>
      <c r="OBJ2" s="742"/>
      <c r="OBK2" s="742"/>
      <c r="OBL2" s="742"/>
      <c r="OBM2" s="742"/>
      <c r="OBN2" s="742"/>
      <c r="OBO2" s="742"/>
      <c r="OBP2" s="742"/>
      <c r="OBQ2" s="742"/>
      <c r="OBR2" s="742"/>
      <c r="OBS2" s="742"/>
      <c r="OBT2" s="742"/>
      <c r="OBU2" s="742"/>
      <c r="OBV2" s="742"/>
      <c r="OBW2" s="742"/>
      <c r="OBX2" s="742"/>
      <c r="OBY2" s="742"/>
      <c r="OBZ2" s="742"/>
      <c r="OCA2" s="742"/>
      <c r="OCB2" s="742"/>
      <c r="OCC2" s="742"/>
      <c r="OCD2" s="742"/>
      <c r="OCE2" s="742"/>
      <c r="OCF2" s="742"/>
      <c r="OCG2" s="742"/>
      <c r="OCH2" s="742"/>
      <c r="OCI2" s="742"/>
      <c r="OCJ2" s="742"/>
      <c r="OCK2" s="742"/>
      <c r="OCL2" s="742"/>
      <c r="OCM2" s="742"/>
      <c r="OCN2" s="742"/>
      <c r="OCO2" s="742"/>
      <c r="OCP2" s="742"/>
      <c r="OCQ2" s="742"/>
      <c r="OCR2" s="742"/>
      <c r="OCS2" s="742"/>
      <c r="OCT2" s="742"/>
      <c r="OCU2" s="742"/>
      <c r="OCV2" s="742"/>
      <c r="OCW2" s="742"/>
      <c r="OCX2" s="742"/>
      <c r="OCY2" s="742"/>
      <c r="OCZ2" s="742"/>
      <c r="ODA2" s="742"/>
      <c r="ODB2" s="742"/>
      <c r="ODC2" s="742"/>
      <c r="ODD2" s="742"/>
      <c r="ODE2" s="742"/>
      <c r="ODF2" s="742"/>
      <c r="ODG2" s="742"/>
      <c r="ODH2" s="742"/>
      <c r="ODI2" s="742"/>
      <c r="ODJ2" s="742"/>
      <c r="ODK2" s="742"/>
      <c r="ODL2" s="742"/>
      <c r="ODM2" s="742"/>
      <c r="ODN2" s="742"/>
      <c r="ODO2" s="742"/>
      <c r="ODP2" s="742"/>
      <c r="ODQ2" s="742"/>
      <c r="ODR2" s="742"/>
      <c r="ODS2" s="742"/>
      <c r="ODT2" s="742"/>
      <c r="ODU2" s="742"/>
      <c r="ODV2" s="742"/>
      <c r="ODW2" s="742"/>
      <c r="ODX2" s="742"/>
      <c r="ODY2" s="742"/>
      <c r="ODZ2" s="742"/>
      <c r="OEA2" s="742"/>
      <c r="OEB2" s="742"/>
      <c r="OEC2" s="742"/>
      <c r="OED2" s="742"/>
      <c r="OEE2" s="742"/>
      <c r="OEF2" s="742"/>
      <c r="OEG2" s="742"/>
      <c r="OEH2" s="742"/>
      <c r="OEI2" s="742"/>
      <c r="OEJ2" s="742"/>
      <c r="OEK2" s="742"/>
      <c r="OEL2" s="742"/>
      <c r="OEM2" s="742"/>
      <c r="OEN2" s="742"/>
      <c r="OEO2" s="742"/>
      <c r="OEP2" s="742"/>
      <c r="OEQ2" s="742"/>
      <c r="OER2" s="742"/>
      <c r="OES2" s="742"/>
      <c r="OET2" s="742"/>
      <c r="OEU2" s="742"/>
      <c r="OEV2" s="742"/>
      <c r="OEW2" s="742"/>
      <c r="OEX2" s="742"/>
      <c r="OEY2" s="742"/>
      <c r="OEZ2" s="742"/>
      <c r="OFA2" s="742"/>
      <c r="OFB2" s="742"/>
      <c r="OFC2" s="742"/>
      <c r="OFD2" s="742"/>
      <c r="OFE2" s="742"/>
      <c r="OFF2" s="742"/>
      <c r="OFG2" s="742"/>
      <c r="OFH2" s="742"/>
      <c r="OFI2" s="742"/>
      <c r="OFJ2" s="742"/>
      <c r="OFK2" s="742"/>
      <c r="OFL2" s="742"/>
      <c r="OFM2" s="742"/>
      <c r="OFN2" s="742"/>
      <c r="OFO2" s="742"/>
      <c r="OFP2" s="742"/>
      <c r="OFQ2" s="742"/>
      <c r="OFR2" s="742"/>
      <c r="OFS2" s="742"/>
      <c r="OFT2" s="742"/>
      <c r="OFU2" s="742"/>
      <c r="OFV2" s="742"/>
      <c r="OFW2" s="742"/>
      <c r="OFX2" s="742"/>
      <c r="OFY2" s="742"/>
      <c r="OFZ2" s="742"/>
      <c r="OGA2" s="742"/>
      <c r="OGB2" s="742"/>
      <c r="OGC2" s="742"/>
      <c r="OGD2" s="742"/>
      <c r="OGE2" s="742"/>
      <c r="OGF2" s="742"/>
      <c r="OGG2" s="742"/>
      <c r="OGH2" s="742"/>
      <c r="OGI2" s="742"/>
      <c r="OGJ2" s="742"/>
      <c r="OGK2" s="742"/>
      <c r="OGL2" s="742"/>
      <c r="OGM2" s="742"/>
      <c r="OGN2" s="742"/>
      <c r="OGO2" s="742"/>
      <c r="OGP2" s="742"/>
      <c r="OGQ2" s="742"/>
      <c r="OGR2" s="742"/>
      <c r="OGS2" s="742"/>
      <c r="OGT2" s="742"/>
      <c r="OGU2" s="742"/>
      <c r="OGV2" s="742"/>
      <c r="OGW2" s="742"/>
      <c r="OGX2" s="742"/>
      <c r="OGY2" s="742"/>
      <c r="OGZ2" s="742"/>
      <c r="OHA2" s="742"/>
      <c r="OHB2" s="742"/>
      <c r="OHC2" s="742"/>
      <c r="OHD2" s="742"/>
      <c r="OHE2" s="742"/>
      <c r="OHF2" s="742"/>
      <c r="OHG2" s="742"/>
      <c r="OHH2" s="742"/>
      <c r="OHI2" s="742"/>
      <c r="OHJ2" s="742"/>
      <c r="OHK2" s="742"/>
      <c r="OHL2" s="742"/>
      <c r="OHM2" s="742"/>
      <c r="OHN2" s="742"/>
      <c r="OHO2" s="742"/>
      <c r="OHP2" s="742"/>
      <c r="OHQ2" s="742"/>
      <c r="OHR2" s="742"/>
      <c r="OHS2" s="742"/>
      <c r="OHT2" s="742"/>
      <c r="OHU2" s="742"/>
      <c r="OHV2" s="742"/>
      <c r="OHW2" s="742"/>
      <c r="OHX2" s="742"/>
      <c r="OHY2" s="742"/>
      <c r="OHZ2" s="742"/>
      <c r="OIA2" s="742"/>
      <c r="OIB2" s="742"/>
      <c r="OIC2" s="742"/>
      <c r="OID2" s="742"/>
      <c r="OIE2" s="742"/>
      <c r="OIF2" s="742"/>
      <c r="OIG2" s="742"/>
      <c r="OIH2" s="742"/>
      <c r="OII2" s="742"/>
      <c r="OIJ2" s="742"/>
      <c r="OIK2" s="742"/>
      <c r="OIL2" s="742"/>
      <c r="OIM2" s="742"/>
      <c r="OIN2" s="742"/>
      <c r="OIO2" s="742"/>
      <c r="OIP2" s="742"/>
      <c r="OIQ2" s="742"/>
      <c r="OIR2" s="742"/>
      <c r="OIS2" s="742"/>
      <c r="OIT2" s="742"/>
      <c r="OIU2" s="742"/>
      <c r="OIV2" s="742"/>
      <c r="OIW2" s="742"/>
      <c r="OIX2" s="742"/>
      <c r="OIY2" s="742"/>
      <c r="OIZ2" s="742"/>
      <c r="OJA2" s="742"/>
      <c r="OJB2" s="742"/>
      <c r="OJC2" s="742"/>
      <c r="OJD2" s="742"/>
      <c r="OJE2" s="742"/>
      <c r="OJF2" s="742"/>
      <c r="OJG2" s="742"/>
      <c r="OJH2" s="742"/>
      <c r="OJI2" s="742"/>
      <c r="OJJ2" s="742"/>
      <c r="OJK2" s="742"/>
      <c r="OJL2" s="742"/>
      <c r="OJM2" s="742"/>
      <c r="OJN2" s="742"/>
      <c r="OJO2" s="742"/>
      <c r="OJP2" s="742"/>
      <c r="OJQ2" s="742"/>
      <c r="OJR2" s="742"/>
      <c r="OJS2" s="742"/>
      <c r="OJT2" s="742"/>
      <c r="OJU2" s="742"/>
      <c r="OJV2" s="742"/>
      <c r="OJW2" s="742"/>
      <c r="OJX2" s="742"/>
      <c r="OJY2" s="742"/>
      <c r="OJZ2" s="742"/>
      <c r="OKA2" s="742"/>
      <c r="OKB2" s="742"/>
      <c r="OKC2" s="742"/>
      <c r="OKD2" s="742"/>
      <c r="OKE2" s="742"/>
      <c r="OKF2" s="742"/>
      <c r="OKG2" s="742"/>
      <c r="OKH2" s="742"/>
      <c r="OKI2" s="742"/>
      <c r="OKJ2" s="742"/>
      <c r="OKK2" s="742"/>
      <c r="OKL2" s="742"/>
      <c r="OKM2" s="742"/>
      <c r="OKN2" s="742"/>
      <c r="OKO2" s="742"/>
      <c r="OKP2" s="742"/>
      <c r="OKQ2" s="742"/>
      <c r="OKR2" s="742"/>
      <c r="OKS2" s="742"/>
      <c r="OKT2" s="742"/>
      <c r="OKU2" s="742"/>
      <c r="OKV2" s="742"/>
      <c r="OKW2" s="742"/>
      <c r="OKX2" s="742"/>
      <c r="OKY2" s="742"/>
      <c r="OKZ2" s="742"/>
      <c r="OLA2" s="742"/>
      <c r="OLB2" s="742"/>
      <c r="OLC2" s="742"/>
      <c r="OLD2" s="742"/>
      <c r="OLE2" s="742"/>
      <c r="OLF2" s="742"/>
      <c r="OLG2" s="742"/>
      <c r="OLH2" s="742"/>
      <c r="OLI2" s="742"/>
      <c r="OLJ2" s="742"/>
      <c r="OLK2" s="742"/>
      <c r="OLL2" s="742"/>
      <c r="OLM2" s="742"/>
      <c r="OLN2" s="742"/>
      <c r="OLO2" s="742"/>
      <c r="OLP2" s="742"/>
      <c r="OLQ2" s="742"/>
      <c r="OLR2" s="742"/>
      <c r="OLS2" s="742"/>
      <c r="OLT2" s="742"/>
      <c r="OLU2" s="742"/>
      <c r="OLV2" s="742"/>
      <c r="OLW2" s="742"/>
      <c r="OLX2" s="742"/>
      <c r="OLY2" s="742"/>
      <c r="OLZ2" s="742"/>
      <c r="OMA2" s="742"/>
      <c r="OMB2" s="742"/>
      <c r="OMC2" s="742"/>
      <c r="OMD2" s="742"/>
      <c r="OME2" s="742"/>
      <c r="OMF2" s="742"/>
      <c r="OMG2" s="742"/>
      <c r="OMH2" s="742"/>
      <c r="OMI2" s="742"/>
      <c r="OMJ2" s="742"/>
      <c r="OMK2" s="742"/>
      <c r="OML2" s="742"/>
      <c r="OMM2" s="742"/>
      <c r="OMN2" s="742"/>
      <c r="OMO2" s="742"/>
      <c r="OMP2" s="742"/>
      <c r="OMQ2" s="742"/>
      <c r="OMR2" s="742"/>
      <c r="OMS2" s="742"/>
      <c r="OMT2" s="742"/>
      <c r="OMU2" s="742"/>
      <c r="OMV2" s="742"/>
      <c r="OMW2" s="742"/>
      <c r="OMX2" s="742"/>
      <c r="OMY2" s="742"/>
      <c r="OMZ2" s="742"/>
      <c r="ONA2" s="742"/>
      <c r="ONB2" s="742"/>
      <c r="ONC2" s="742"/>
      <c r="OND2" s="742"/>
      <c r="ONE2" s="742"/>
      <c r="ONF2" s="742"/>
      <c r="ONG2" s="742"/>
      <c r="ONH2" s="742"/>
      <c r="ONI2" s="742"/>
      <c r="ONJ2" s="742"/>
      <c r="ONK2" s="742"/>
      <c r="ONL2" s="742"/>
      <c r="ONM2" s="742"/>
      <c r="ONN2" s="742"/>
      <c r="ONO2" s="742"/>
      <c r="ONP2" s="742"/>
      <c r="ONQ2" s="742"/>
      <c r="ONR2" s="742"/>
      <c r="ONS2" s="742"/>
      <c r="ONT2" s="742"/>
      <c r="ONU2" s="742"/>
      <c r="ONV2" s="742"/>
      <c r="ONW2" s="742"/>
      <c r="ONX2" s="742"/>
      <c r="ONY2" s="742"/>
      <c r="ONZ2" s="742"/>
      <c r="OOA2" s="742"/>
      <c r="OOB2" s="742"/>
      <c r="OOC2" s="742"/>
      <c r="OOD2" s="742"/>
      <c r="OOE2" s="742"/>
      <c r="OOF2" s="742"/>
      <c r="OOG2" s="742"/>
      <c r="OOH2" s="742"/>
      <c r="OOI2" s="742"/>
      <c r="OOJ2" s="742"/>
      <c r="OOK2" s="742"/>
      <c r="OOL2" s="742"/>
      <c r="OOM2" s="742"/>
      <c r="OON2" s="742"/>
      <c r="OOO2" s="742"/>
      <c r="OOP2" s="742"/>
      <c r="OOQ2" s="742"/>
      <c r="OOR2" s="742"/>
      <c r="OOS2" s="742"/>
      <c r="OOT2" s="742"/>
      <c r="OOU2" s="742"/>
      <c r="OOV2" s="742"/>
      <c r="OOW2" s="742"/>
      <c r="OOX2" s="742"/>
      <c r="OOY2" s="742"/>
      <c r="OOZ2" s="742"/>
      <c r="OPA2" s="742"/>
      <c r="OPB2" s="742"/>
      <c r="OPC2" s="742"/>
      <c r="OPD2" s="742"/>
      <c r="OPE2" s="742"/>
      <c r="OPF2" s="742"/>
      <c r="OPG2" s="742"/>
      <c r="OPH2" s="742"/>
      <c r="OPI2" s="742"/>
      <c r="OPJ2" s="742"/>
      <c r="OPK2" s="742"/>
      <c r="OPL2" s="742"/>
      <c r="OPM2" s="742"/>
      <c r="OPN2" s="742"/>
      <c r="OPO2" s="742"/>
      <c r="OPP2" s="742"/>
      <c r="OPQ2" s="742"/>
      <c r="OPR2" s="742"/>
      <c r="OPS2" s="742"/>
      <c r="OPT2" s="742"/>
      <c r="OPU2" s="742"/>
      <c r="OPV2" s="742"/>
      <c r="OPW2" s="742"/>
      <c r="OPX2" s="742"/>
      <c r="OPY2" s="742"/>
      <c r="OPZ2" s="742"/>
      <c r="OQA2" s="742"/>
      <c r="OQB2" s="742"/>
      <c r="OQC2" s="742"/>
      <c r="OQD2" s="742"/>
      <c r="OQE2" s="742"/>
      <c r="OQF2" s="742"/>
      <c r="OQG2" s="742"/>
      <c r="OQH2" s="742"/>
      <c r="OQI2" s="742"/>
      <c r="OQJ2" s="742"/>
      <c r="OQK2" s="742"/>
      <c r="OQL2" s="742"/>
      <c r="OQM2" s="742"/>
      <c r="OQN2" s="742"/>
      <c r="OQO2" s="742"/>
      <c r="OQP2" s="742"/>
      <c r="OQQ2" s="742"/>
      <c r="OQR2" s="742"/>
      <c r="OQS2" s="742"/>
      <c r="OQT2" s="742"/>
      <c r="OQU2" s="742"/>
      <c r="OQV2" s="742"/>
      <c r="OQW2" s="742"/>
      <c r="OQX2" s="742"/>
      <c r="OQY2" s="742"/>
      <c r="OQZ2" s="742"/>
      <c r="ORA2" s="742"/>
      <c r="ORB2" s="742"/>
      <c r="ORC2" s="742"/>
      <c r="ORD2" s="742"/>
      <c r="ORE2" s="742"/>
      <c r="ORF2" s="742"/>
      <c r="ORG2" s="742"/>
      <c r="ORH2" s="742"/>
      <c r="ORI2" s="742"/>
      <c r="ORJ2" s="742"/>
      <c r="ORK2" s="742"/>
      <c r="ORL2" s="742"/>
      <c r="ORM2" s="742"/>
      <c r="ORN2" s="742"/>
      <c r="ORO2" s="742"/>
      <c r="ORP2" s="742"/>
      <c r="ORQ2" s="742"/>
      <c r="ORR2" s="742"/>
      <c r="ORS2" s="742"/>
      <c r="ORT2" s="742"/>
      <c r="ORU2" s="742"/>
      <c r="ORV2" s="742"/>
      <c r="ORW2" s="742"/>
      <c r="ORX2" s="742"/>
      <c r="ORY2" s="742"/>
      <c r="ORZ2" s="742"/>
      <c r="OSA2" s="742"/>
      <c r="OSB2" s="742"/>
      <c r="OSC2" s="742"/>
      <c r="OSD2" s="742"/>
      <c r="OSE2" s="742"/>
      <c r="OSF2" s="742"/>
      <c r="OSG2" s="742"/>
      <c r="OSH2" s="742"/>
      <c r="OSI2" s="742"/>
      <c r="OSJ2" s="742"/>
      <c r="OSK2" s="742"/>
      <c r="OSL2" s="742"/>
      <c r="OSM2" s="742"/>
      <c r="OSN2" s="742"/>
      <c r="OSO2" s="742"/>
      <c r="OSP2" s="742"/>
      <c r="OSQ2" s="742"/>
      <c r="OSR2" s="742"/>
      <c r="OSS2" s="742"/>
      <c r="OST2" s="742"/>
      <c r="OSU2" s="742"/>
      <c r="OSV2" s="742"/>
      <c r="OSW2" s="742"/>
      <c r="OSX2" s="742"/>
      <c r="OSY2" s="742"/>
      <c r="OSZ2" s="742"/>
      <c r="OTA2" s="742"/>
      <c r="OTB2" s="742"/>
      <c r="OTC2" s="742"/>
      <c r="OTD2" s="742"/>
      <c r="OTE2" s="742"/>
      <c r="OTF2" s="742"/>
      <c r="OTG2" s="742"/>
      <c r="OTH2" s="742"/>
      <c r="OTI2" s="742"/>
      <c r="OTJ2" s="742"/>
      <c r="OTK2" s="742"/>
      <c r="OTL2" s="742"/>
      <c r="OTM2" s="742"/>
      <c r="OTN2" s="742"/>
      <c r="OTO2" s="742"/>
      <c r="OTP2" s="742"/>
      <c r="OTQ2" s="742"/>
      <c r="OTR2" s="742"/>
      <c r="OTS2" s="742"/>
      <c r="OTT2" s="742"/>
      <c r="OTU2" s="742"/>
      <c r="OTV2" s="742"/>
      <c r="OTW2" s="742"/>
      <c r="OTX2" s="742"/>
      <c r="OTY2" s="742"/>
      <c r="OTZ2" s="742"/>
      <c r="OUA2" s="742"/>
      <c r="OUB2" s="742"/>
      <c r="OUC2" s="742"/>
      <c r="OUD2" s="742"/>
      <c r="OUE2" s="742"/>
      <c r="OUF2" s="742"/>
      <c r="OUG2" s="742"/>
      <c r="OUH2" s="742"/>
      <c r="OUI2" s="742"/>
      <c r="OUJ2" s="742"/>
      <c r="OUK2" s="742"/>
      <c r="OUL2" s="742"/>
      <c r="OUM2" s="742"/>
      <c r="OUN2" s="742"/>
      <c r="OUO2" s="742"/>
      <c r="OUP2" s="742"/>
      <c r="OUQ2" s="742"/>
      <c r="OUR2" s="742"/>
      <c r="OUS2" s="742"/>
      <c r="OUT2" s="742"/>
      <c r="OUU2" s="742"/>
      <c r="OUV2" s="742"/>
      <c r="OUW2" s="742"/>
      <c r="OUX2" s="742"/>
      <c r="OUY2" s="742"/>
      <c r="OUZ2" s="742"/>
      <c r="OVA2" s="742"/>
      <c r="OVB2" s="742"/>
      <c r="OVC2" s="742"/>
      <c r="OVD2" s="742"/>
      <c r="OVE2" s="742"/>
      <c r="OVF2" s="742"/>
      <c r="OVG2" s="742"/>
      <c r="OVH2" s="742"/>
      <c r="OVI2" s="742"/>
      <c r="OVJ2" s="742"/>
      <c r="OVK2" s="742"/>
      <c r="OVL2" s="742"/>
      <c r="OVM2" s="742"/>
      <c r="OVN2" s="742"/>
      <c r="OVO2" s="742"/>
      <c r="OVP2" s="742"/>
      <c r="OVQ2" s="742"/>
      <c r="OVR2" s="742"/>
      <c r="OVS2" s="742"/>
      <c r="OVT2" s="742"/>
      <c r="OVU2" s="742"/>
      <c r="OVV2" s="742"/>
      <c r="OVW2" s="742"/>
      <c r="OVX2" s="742"/>
      <c r="OVY2" s="742"/>
      <c r="OVZ2" s="742"/>
      <c r="OWA2" s="742"/>
      <c r="OWB2" s="742"/>
      <c r="OWC2" s="742"/>
      <c r="OWD2" s="742"/>
      <c r="OWE2" s="742"/>
      <c r="OWF2" s="742"/>
      <c r="OWG2" s="742"/>
      <c r="OWH2" s="742"/>
      <c r="OWI2" s="742"/>
      <c r="OWJ2" s="742"/>
      <c r="OWK2" s="742"/>
      <c r="OWL2" s="742"/>
      <c r="OWM2" s="742"/>
      <c r="OWN2" s="742"/>
      <c r="OWO2" s="742"/>
      <c r="OWP2" s="742"/>
      <c r="OWQ2" s="742"/>
      <c r="OWR2" s="742"/>
      <c r="OWS2" s="742"/>
      <c r="OWT2" s="742"/>
      <c r="OWU2" s="742"/>
      <c r="OWV2" s="742"/>
      <c r="OWW2" s="742"/>
      <c r="OWX2" s="742"/>
      <c r="OWY2" s="742"/>
      <c r="OWZ2" s="742"/>
      <c r="OXA2" s="742"/>
      <c r="OXB2" s="742"/>
      <c r="OXC2" s="742"/>
      <c r="OXD2" s="742"/>
      <c r="OXE2" s="742"/>
      <c r="OXF2" s="742"/>
      <c r="OXG2" s="742"/>
      <c r="OXH2" s="742"/>
      <c r="OXI2" s="742"/>
      <c r="OXJ2" s="742"/>
      <c r="OXK2" s="742"/>
      <c r="OXL2" s="742"/>
      <c r="OXM2" s="742"/>
      <c r="OXN2" s="742"/>
      <c r="OXO2" s="742"/>
      <c r="OXP2" s="742"/>
      <c r="OXQ2" s="742"/>
      <c r="OXR2" s="742"/>
      <c r="OXS2" s="742"/>
      <c r="OXT2" s="742"/>
      <c r="OXU2" s="742"/>
      <c r="OXV2" s="742"/>
      <c r="OXW2" s="742"/>
      <c r="OXX2" s="742"/>
      <c r="OXY2" s="742"/>
      <c r="OXZ2" s="742"/>
      <c r="OYA2" s="742"/>
      <c r="OYB2" s="742"/>
      <c r="OYC2" s="742"/>
      <c r="OYD2" s="742"/>
      <c r="OYE2" s="742"/>
      <c r="OYF2" s="742"/>
      <c r="OYG2" s="742"/>
      <c r="OYH2" s="742"/>
      <c r="OYI2" s="742"/>
      <c r="OYJ2" s="742"/>
      <c r="OYK2" s="742"/>
      <c r="OYL2" s="742"/>
      <c r="OYM2" s="742"/>
      <c r="OYN2" s="742"/>
      <c r="OYO2" s="742"/>
      <c r="OYP2" s="742"/>
      <c r="OYQ2" s="742"/>
      <c r="OYR2" s="742"/>
      <c r="OYS2" s="742"/>
      <c r="OYT2" s="742"/>
      <c r="OYU2" s="742"/>
      <c r="OYV2" s="742"/>
      <c r="OYW2" s="742"/>
      <c r="OYX2" s="742"/>
      <c r="OYY2" s="742"/>
      <c r="OYZ2" s="742"/>
      <c r="OZA2" s="742"/>
      <c r="OZB2" s="742"/>
      <c r="OZC2" s="742"/>
      <c r="OZD2" s="742"/>
      <c r="OZE2" s="742"/>
      <c r="OZF2" s="742"/>
      <c r="OZG2" s="742"/>
      <c r="OZH2" s="742"/>
      <c r="OZI2" s="742"/>
      <c r="OZJ2" s="742"/>
      <c r="OZK2" s="742"/>
      <c r="OZL2" s="742"/>
      <c r="OZM2" s="742"/>
      <c r="OZN2" s="742"/>
      <c r="OZO2" s="742"/>
      <c r="OZP2" s="742"/>
      <c r="OZQ2" s="742"/>
      <c r="OZR2" s="742"/>
      <c r="OZS2" s="742"/>
      <c r="OZT2" s="742"/>
      <c r="OZU2" s="742"/>
      <c r="OZV2" s="742"/>
      <c r="OZW2" s="742"/>
      <c r="OZX2" s="742"/>
      <c r="OZY2" s="742"/>
      <c r="OZZ2" s="742"/>
      <c r="PAA2" s="742"/>
      <c r="PAB2" s="742"/>
      <c r="PAC2" s="742"/>
      <c r="PAD2" s="742"/>
      <c r="PAE2" s="742"/>
      <c r="PAF2" s="742"/>
      <c r="PAG2" s="742"/>
      <c r="PAH2" s="742"/>
      <c r="PAI2" s="742"/>
      <c r="PAJ2" s="742"/>
      <c r="PAK2" s="742"/>
      <c r="PAL2" s="742"/>
      <c r="PAM2" s="742"/>
      <c r="PAN2" s="742"/>
      <c r="PAO2" s="742"/>
      <c r="PAP2" s="742"/>
      <c r="PAQ2" s="742"/>
      <c r="PAR2" s="742"/>
      <c r="PAS2" s="742"/>
      <c r="PAT2" s="742"/>
      <c r="PAU2" s="742"/>
      <c r="PAV2" s="742"/>
      <c r="PAW2" s="742"/>
      <c r="PAX2" s="742"/>
      <c r="PAY2" s="742"/>
      <c r="PAZ2" s="742"/>
      <c r="PBA2" s="742"/>
      <c r="PBB2" s="742"/>
      <c r="PBC2" s="742"/>
      <c r="PBD2" s="742"/>
      <c r="PBE2" s="742"/>
      <c r="PBF2" s="742"/>
      <c r="PBG2" s="742"/>
      <c r="PBH2" s="742"/>
      <c r="PBI2" s="742"/>
      <c r="PBJ2" s="742"/>
      <c r="PBK2" s="742"/>
      <c r="PBL2" s="742"/>
      <c r="PBM2" s="742"/>
      <c r="PBN2" s="742"/>
      <c r="PBO2" s="742"/>
      <c r="PBP2" s="742"/>
      <c r="PBQ2" s="742"/>
      <c r="PBR2" s="742"/>
      <c r="PBS2" s="742"/>
      <c r="PBT2" s="742"/>
      <c r="PBU2" s="742"/>
      <c r="PBV2" s="742"/>
      <c r="PBW2" s="742"/>
      <c r="PBX2" s="742"/>
      <c r="PBY2" s="742"/>
      <c r="PBZ2" s="742"/>
      <c r="PCA2" s="742"/>
      <c r="PCB2" s="742"/>
      <c r="PCC2" s="742"/>
      <c r="PCD2" s="742"/>
      <c r="PCE2" s="742"/>
      <c r="PCF2" s="742"/>
      <c r="PCG2" s="742"/>
      <c r="PCH2" s="742"/>
      <c r="PCI2" s="742"/>
      <c r="PCJ2" s="742"/>
      <c r="PCK2" s="742"/>
      <c r="PCL2" s="742"/>
      <c r="PCM2" s="742"/>
      <c r="PCN2" s="742"/>
      <c r="PCO2" s="742"/>
      <c r="PCP2" s="742"/>
      <c r="PCQ2" s="742"/>
      <c r="PCR2" s="742"/>
      <c r="PCS2" s="742"/>
      <c r="PCT2" s="742"/>
      <c r="PCU2" s="742"/>
      <c r="PCV2" s="742"/>
      <c r="PCW2" s="742"/>
      <c r="PCX2" s="742"/>
      <c r="PCY2" s="742"/>
      <c r="PCZ2" s="742"/>
      <c r="PDA2" s="742"/>
      <c r="PDB2" s="742"/>
      <c r="PDC2" s="742"/>
      <c r="PDD2" s="742"/>
      <c r="PDE2" s="742"/>
      <c r="PDF2" s="742"/>
      <c r="PDG2" s="742"/>
      <c r="PDH2" s="742"/>
      <c r="PDI2" s="742"/>
      <c r="PDJ2" s="742"/>
      <c r="PDK2" s="742"/>
      <c r="PDL2" s="742"/>
      <c r="PDM2" s="742"/>
      <c r="PDN2" s="742"/>
      <c r="PDO2" s="742"/>
      <c r="PDP2" s="742"/>
      <c r="PDQ2" s="742"/>
      <c r="PDR2" s="742"/>
      <c r="PDS2" s="742"/>
      <c r="PDT2" s="742"/>
      <c r="PDU2" s="742"/>
      <c r="PDV2" s="742"/>
      <c r="PDW2" s="742"/>
      <c r="PDX2" s="742"/>
      <c r="PDY2" s="742"/>
      <c r="PDZ2" s="742"/>
      <c r="PEA2" s="742"/>
      <c r="PEB2" s="742"/>
      <c r="PEC2" s="742"/>
      <c r="PED2" s="742"/>
      <c r="PEE2" s="742"/>
      <c r="PEF2" s="742"/>
      <c r="PEG2" s="742"/>
      <c r="PEH2" s="742"/>
      <c r="PEI2" s="742"/>
      <c r="PEJ2" s="742"/>
      <c r="PEK2" s="742"/>
      <c r="PEL2" s="742"/>
      <c r="PEM2" s="742"/>
      <c r="PEN2" s="742"/>
      <c r="PEO2" s="742"/>
      <c r="PEP2" s="742"/>
      <c r="PEQ2" s="742"/>
      <c r="PER2" s="742"/>
      <c r="PES2" s="742"/>
      <c r="PET2" s="742"/>
      <c r="PEU2" s="742"/>
      <c r="PEV2" s="742"/>
      <c r="PEW2" s="742"/>
      <c r="PEX2" s="742"/>
      <c r="PEY2" s="742"/>
      <c r="PEZ2" s="742"/>
      <c r="PFA2" s="742"/>
      <c r="PFB2" s="742"/>
      <c r="PFC2" s="742"/>
      <c r="PFD2" s="742"/>
      <c r="PFE2" s="742"/>
      <c r="PFF2" s="742"/>
      <c r="PFG2" s="742"/>
      <c r="PFH2" s="742"/>
      <c r="PFI2" s="742"/>
      <c r="PFJ2" s="742"/>
      <c r="PFK2" s="742"/>
      <c r="PFL2" s="742"/>
      <c r="PFM2" s="742"/>
      <c r="PFN2" s="742"/>
      <c r="PFO2" s="742"/>
      <c r="PFP2" s="742"/>
      <c r="PFQ2" s="742"/>
      <c r="PFR2" s="742"/>
      <c r="PFS2" s="742"/>
      <c r="PFT2" s="742"/>
      <c r="PFU2" s="742"/>
      <c r="PFV2" s="742"/>
      <c r="PFW2" s="742"/>
      <c r="PFX2" s="742"/>
      <c r="PFY2" s="742"/>
      <c r="PFZ2" s="742"/>
      <c r="PGA2" s="742"/>
      <c r="PGB2" s="742"/>
      <c r="PGC2" s="742"/>
      <c r="PGD2" s="742"/>
      <c r="PGE2" s="742"/>
      <c r="PGF2" s="742"/>
      <c r="PGG2" s="742"/>
      <c r="PGH2" s="742"/>
      <c r="PGI2" s="742"/>
      <c r="PGJ2" s="742"/>
      <c r="PGK2" s="742"/>
      <c r="PGL2" s="742"/>
      <c r="PGM2" s="742"/>
      <c r="PGN2" s="742"/>
      <c r="PGO2" s="742"/>
      <c r="PGP2" s="742"/>
      <c r="PGQ2" s="742"/>
      <c r="PGR2" s="742"/>
      <c r="PGS2" s="742"/>
      <c r="PGT2" s="742"/>
      <c r="PGU2" s="742"/>
      <c r="PGV2" s="742"/>
      <c r="PGW2" s="742"/>
      <c r="PGX2" s="742"/>
      <c r="PGY2" s="742"/>
      <c r="PGZ2" s="742"/>
      <c r="PHA2" s="742"/>
      <c r="PHB2" s="742"/>
      <c r="PHC2" s="742"/>
      <c r="PHD2" s="742"/>
      <c r="PHE2" s="742"/>
      <c r="PHF2" s="742"/>
      <c r="PHG2" s="742"/>
      <c r="PHH2" s="742"/>
      <c r="PHI2" s="742"/>
      <c r="PHJ2" s="742"/>
      <c r="PHK2" s="742"/>
      <c r="PHL2" s="742"/>
      <c r="PHM2" s="742"/>
      <c r="PHN2" s="742"/>
      <c r="PHO2" s="742"/>
      <c r="PHP2" s="742"/>
      <c r="PHQ2" s="742"/>
      <c r="PHR2" s="742"/>
      <c r="PHS2" s="742"/>
      <c r="PHT2" s="742"/>
      <c r="PHU2" s="742"/>
      <c r="PHV2" s="742"/>
      <c r="PHW2" s="742"/>
      <c r="PHX2" s="742"/>
      <c r="PHY2" s="742"/>
      <c r="PHZ2" s="742"/>
      <c r="PIA2" s="742"/>
      <c r="PIB2" s="742"/>
      <c r="PIC2" s="742"/>
      <c r="PID2" s="742"/>
      <c r="PIE2" s="742"/>
      <c r="PIF2" s="742"/>
      <c r="PIG2" s="742"/>
      <c r="PIH2" s="742"/>
      <c r="PII2" s="742"/>
      <c r="PIJ2" s="742"/>
      <c r="PIK2" s="742"/>
      <c r="PIL2" s="742"/>
      <c r="PIM2" s="742"/>
      <c r="PIN2" s="742"/>
      <c r="PIO2" s="742"/>
      <c r="PIP2" s="742"/>
      <c r="PIQ2" s="742"/>
      <c r="PIR2" s="742"/>
      <c r="PIS2" s="742"/>
      <c r="PIT2" s="742"/>
      <c r="PIU2" s="742"/>
      <c r="PIV2" s="742"/>
      <c r="PIW2" s="742"/>
      <c r="PIX2" s="742"/>
      <c r="PIY2" s="742"/>
      <c r="PIZ2" s="742"/>
      <c r="PJA2" s="742"/>
      <c r="PJB2" s="742"/>
      <c r="PJC2" s="742"/>
      <c r="PJD2" s="742"/>
      <c r="PJE2" s="742"/>
      <c r="PJF2" s="742"/>
      <c r="PJG2" s="742"/>
      <c r="PJH2" s="742"/>
      <c r="PJI2" s="742"/>
      <c r="PJJ2" s="742"/>
      <c r="PJK2" s="742"/>
      <c r="PJL2" s="742"/>
      <c r="PJM2" s="742"/>
      <c r="PJN2" s="742"/>
      <c r="PJO2" s="742"/>
      <c r="PJP2" s="742"/>
      <c r="PJQ2" s="742"/>
      <c r="PJR2" s="742"/>
      <c r="PJS2" s="742"/>
      <c r="PJT2" s="742"/>
      <c r="PJU2" s="742"/>
      <c r="PJV2" s="742"/>
      <c r="PJW2" s="742"/>
      <c r="PJX2" s="742"/>
      <c r="PJY2" s="742"/>
      <c r="PJZ2" s="742"/>
      <c r="PKA2" s="742"/>
      <c r="PKB2" s="742"/>
      <c r="PKC2" s="742"/>
      <c r="PKD2" s="742"/>
      <c r="PKE2" s="742"/>
      <c r="PKF2" s="742"/>
      <c r="PKG2" s="742"/>
      <c r="PKH2" s="742"/>
      <c r="PKI2" s="742"/>
      <c r="PKJ2" s="742"/>
      <c r="PKK2" s="742"/>
      <c r="PKL2" s="742"/>
      <c r="PKM2" s="742"/>
      <c r="PKN2" s="742"/>
      <c r="PKO2" s="742"/>
      <c r="PKP2" s="742"/>
      <c r="PKQ2" s="742"/>
      <c r="PKR2" s="742"/>
      <c r="PKS2" s="742"/>
      <c r="PKT2" s="742"/>
      <c r="PKU2" s="742"/>
      <c r="PKV2" s="742"/>
      <c r="PKW2" s="742"/>
      <c r="PKX2" s="742"/>
      <c r="PKY2" s="742"/>
      <c r="PKZ2" s="742"/>
      <c r="PLA2" s="742"/>
      <c r="PLB2" s="742"/>
      <c r="PLC2" s="742"/>
      <c r="PLD2" s="742"/>
      <c r="PLE2" s="742"/>
      <c r="PLF2" s="742"/>
      <c r="PLG2" s="742"/>
      <c r="PLH2" s="742"/>
      <c r="PLI2" s="742"/>
      <c r="PLJ2" s="742"/>
      <c r="PLK2" s="742"/>
      <c r="PLL2" s="742"/>
      <c r="PLM2" s="742"/>
      <c r="PLN2" s="742"/>
      <c r="PLO2" s="742"/>
      <c r="PLP2" s="742"/>
      <c r="PLQ2" s="742"/>
      <c r="PLR2" s="742"/>
      <c r="PLS2" s="742"/>
      <c r="PLT2" s="742"/>
      <c r="PLU2" s="742"/>
      <c r="PLV2" s="742"/>
      <c r="PLW2" s="742"/>
      <c r="PLX2" s="742"/>
      <c r="PLY2" s="742"/>
      <c r="PLZ2" s="742"/>
      <c r="PMA2" s="742"/>
      <c r="PMB2" s="742"/>
      <c r="PMC2" s="742"/>
      <c r="PMD2" s="742"/>
      <c r="PME2" s="742"/>
      <c r="PMF2" s="742"/>
      <c r="PMG2" s="742"/>
      <c r="PMH2" s="742"/>
      <c r="PMI2" s="742"/>
      <c r="PMJ2" s="742"/>
      <c r="PMK2" s="742"/>
      <c r="PML2" s="742"/>
      <c r="PMM2" s="742"/>
      <c r="PMN2" s="742"/>
      <c r="PMO2" s="742"/>
      <c r="PMP2" s="742"/>
      <c r="PMQ2" s="742"/>
      <c r="PMR2" s="742"/>
      <c r="PMS2" s="742"/>
      <c r="PMT2" s="742"/>
      <c r="PMU2" s="742"/>
      <c r="PMV2" s="742"/>
      <c r="PMW2" s="742"/>
      <c r="PMX2" s="742"/>
      <c r="PMY2" s="742"/>
      <c r="PMZ2" s="742"/>
      <c r="PNA2" s="742"/>
      <c r="PNB2" s="742"/>
      <c r="PNC2" s="742"/>
      <c r="PND2" s="742"/>
      <c r="PNE2" s="742"/>
      <c r="PNF2" s="742"/>
      <c r="PNG2" s="742"/>
      <c r="PNH2" s="742"/>
      <c r="PNI2" s="742"/>
      <c r="PNJ2" s="742"/>
      <c r="PNK2" s="742"/>
      <c r="PNL2" s="742"/>
      <c r="PNM2" s="742"/>
      <c r="PNN2" s="742"/>
      <c r="PNO2" s="742"/>
      <c r="PNP2" s="742"/>
      <c r="PNQ2" s="742"/>
      <c r="PNR2" s="742"/>
      <c r="PNS2" s="742"/>
      <c r="PNT2" s="742"/>
      <c r="PNU2" s="742"/>
      <c r="PNV2" s="742"/>
      <c r="PNW2" s="742"/>
      <c r="PNX2" s="742"/>
      <c r="PNY2" s="742"/>
      <c r="PNZ2" s="742"/>
      <c r="POA2" s="742"/>
      <c r="POB2" s="742"/>
      <c r="POC2" s="742"/>
      <c r="POD2" s="742"/>
      <c r="POE2" s="742"/>
      <c r="POF2" s="742"/>
      <c r="POG2" s="742"/>
      <c r="POH2" s="742"/>
      <c r="POI2" s="742"/>
      <c r="POJ2" s="742"/>
      <c r="POK2" s="742"/>
      <c r="POL2" s="742"/>
      <c r="POM2" s="742"/>
      <c r="PON2" s="742"/>
      <c r="POO2" s="742"/>
      <c r="POP2" s="742"/>
      <c r="POQ2" s="742"/>
      <c r="POR2" s="742"/>
      <c r="POS2" s="742"/>
      <c r="POT2" s="742"/>
      <c r="POU2" s="742"/>
      <c r="POV2" s="742"/>
      <c r="POW2" s="742"/>
      <c r="POX2" s="742"/>
      <c r="POY2" s="742"/>
      <c r="POZ2" s="742"/>
      <c r="PPA2" s="742"/>
      <c r="PPB2" s="742"/>
      <c r="PPC2" s="742"/>
      <c r="PPD2" s="742"/>
      <c r="PPE2" s="742"/>
      <c r="PPF2" s="742"/>
      <c r="PPG2" s="742"/>
      <c r="PPH2" s="742"/>
      <c r="PPI2" s="742"/>
      <c r="PPJ2" s="742"/>
      <c r="PPK2" s="742"/>
      <c r="PPL2" s="742"/>
      <c r="PPM2" s="742"/>
      <c r="PPN2" s="742"/>
      <c r="PPO2" s="742"/>
      <c r="PPP2" s="742"/>
      <c r="PPQ2" s="742"/>
      <c r="PPR2" s="742"/>
      <c r="PPS2" s="742"/>
      <c r="PPT2" s="742"/>
      <c r="PPU2" s="742"/>
      <c r="PPV2" s="742"/>
      <c r="PPW2" s="742"/>
      <c r="PPX2" s="742"/>
      <c r="PPY2" s="742"/>
      <c r="PPZ2" s="742"/>
      <c r="PQA2" s="742"/>
      <c r="PQB2" s="742"/>
      <c r="PQC2" s="742"/>
      <c r="PQD2" s="742"/>
      <c r="PQE2" s="742"/>
      <c r="PQF2" s="742"/>
      <c r="PQG2" s="742"/>
      <c r="PQH2" s="742"/>
      <c r="PQI2" s="742"/>
      <c r="PQJ2" s="742"/>
      <c r="PQK2" s="742"/>
      <c r="PQL2" s="742"/>
      <c r="PQM2" s="742"/>
      <c r="PQN2" s="742"/>
      <c r="PQO2" s="742"/>
      <c r="PQP2" s="742"/>
      <c r="PQQ2" s="742"/>
      <c r="PQR2" s="742"/>
      <c r="PQS2" s="742"/>
      <c r="PQT2" s="742"/>
      <c r="PQU2" s="742"/>
      <c r="PQV2" s="742"/>
      <c r="PQW2" s="742"/>
      <c r="PQX2" s="742"/>
      <c r="PQY2" s="742"/>
      <c r="PQZ2" s="742"/>
      <c r="PRA2" s="742"/>
      <c r="PRB2" s="742"/>
      <c r="PRC2" s="742"/>
      <c r="PRD2" s="742"/>
      <c r="PRE2" s="742"/>
      <c r="PRF2" s="742"/>
      <c r="PRG2" s="742"/>
      <c r="PRH2" s="742"/>
      <c r="PRI2" s="742"/>
      <c r="PRJ2" s="742"/>
      <c r="PRK2" s="742"/>
      <c r="PRL2" s="742"/>
      <c r="PRM2" s="742"/>
      <c r="PRN2" s="742"/>
      <c r="PRO2" s="742"/>
      <c r="PRP2" s="742"/>
      <c r="PRQ2" s="742"/>
      <c r="PRR2" s="742"/>
      <c r="PRS2" s="742"/>
      <c r="PRT2" s="742"/>
      <c r="PRU2" s="742"/>
      <c r="PRV2" s="742"/>
      <c r="PRW2" s="742"/>
      <c r="PRX2" s="742"/>
      <c r="PRY2" s="742"/>
      <c r="PRZ2" s="742"/>
      <c r="PSA2" s="742"/>
      <c r="PSB2" s="742"/>
      <c r="PSC2" s="742"/>
      <c r="PSD2" s="742"/>
      <c r="PSE2" s="742"/>
      <c r="PSF2" s="742"/>
      <c r="PSG2" s="742"/>
      <c r="PSH2" s="742"/>
      <c r="PSI2" s="742"/>
      <c r="PSJ2" s="742"/>
      <c r="PSK2" s="742"/>
      <c r="PSL2" s="742"/>
      <c r="PSM2" s="742"/>
      <c r="PSN2" s="742"/>
      <c r="PSO2" s="742"/>
      <c r="PSP2" s="742"/>
      <c r="PSQ2" s="742"/>
      <c r="PSR2" s="742"/>
      <c r="PSS2" s="742"/>
      <c r="PST2" s="742"/>
      <c r="PSU2" s="742"/>
      <c r="PSV2" s="742"/>
      <c r="PSW2" s="742"/>
      <c r="PSX2" s="742"/>
      <c r="PSY2" s="742"/>
      <c r="PSZ2" s="742"/>
      <c r="PTA2" s="742"/>
      <c r="PTB2" s="742"/>
      <c r="PTC2" s="742"/>
      <c r="PTD2" s="742"/>
      <c r="PTE2" s="742"/>
      <c r="PTF2" s="742"/>
      <c r="PTG2" s="742"/>
      <c r="PTH2" s="742"/>
      <c r="PTI2" s="742"/>
      <c r="PTJ2" s="742"/>
      <c r="PTK2" s="742"/>
      <c r="PTL2" s="742"/>
      <c r="PTM2" s="742"/>
      <c r="PTN2" s="742"/>
      <c r="PTO2" s="742"/>
      <c r="PTP2" s="742"/>
      <c r="PTQ2" s="742"/>
      <c r="PTR2" s="742"/>
      <c r="PTS2" s="742"/>
      <c r="PTT2" s="742"/>
      <c r="PTU2" s="742"/>
      <c r="PTV2" s="742"/>
      <c r="PTW2" s="742"/>
      <c r="PTX2" s="742"/>
      <c r="PTY2" s="742"/>
      <c r="PTZ2" s="742"/>
      <c r="PUA2" s="742"/>
      <c r="PUB2" s="742"/>
      <c r="PUC2" s="742"/>
      <c r="PUD2" s="742"/>
      <c r="PUE2" s="742"/>
      <c r="PUF2" s="742"/>
      <c r="PUG2" s="742"/>
      <c r="PUH2" s="742"/>
      <c r="PUI2" s="742"/>
      <c r="PUJ2" s="742"/>
      <c r="PUK2" s="742"/>
      <c r="PUL2" s="742"/>
      <c r="PUM2" s="742"/>
      <c r="PUN2" s="742"/>
      <c r="PUO2" s="742"/>
      <c r="PUP2" s="742"/>
      <c r="PUQ2" s="742"/>
      <c r="PUR2" s="742"/>
      <c r="PUS2" s="742"/>
      <c r="PUT2" s="742"/>
      <c r="PUU2" s="742"/>
      <c r="PUV2" s="742"/>
      <c r="PUW2" s="742"/>
      <c r="PUX2" s="742"/>
      <c r="PUY2" s="742"/>
      <c r="PUZ2" s="742"/>
      <c r="PVA2" s="742"/>
      <c r="PVB2" s="742"/>
      <c r="PVC2" s="742"/>
      <c r="PVD2" s="742"/>
      <c r="PVE2" s="742"/>
      <c r="PVF2" s="742"/>
      <c r="PVG2" s="742"/>
      <c r="PVH2" s="742"/>
      <c r="PVI2" s="742"/>
      <c r="PVJ2" s="742"/>
      <c r="PVK2" s="742"/>
      <c r="PVL2" s="742"/>
      <c r="PVM2" s="742"/>
      <c r="PVN2" s="742"/>
      <c r="PVO2" s="742"/>
      <c r="PVP2" s="742"/>
      <c r="PVQ2" s="742"/>
      <c r="PVR2" s="742"/>
      <c r="PVS2" s="742"/>
      <c r="PVT2" s="742"/>
      <c r="PVU2" s="742"/>
      <c r="PVV2" s="742"/>
      <c r="PVW2" s="742"/>
      <c r="PVX2" s="742"/>
      <c r="PVY2" s="742"/>
      <c r="PVZ2" s="742"/>
      <c r="PWA2" s="742"/>
      <c r="PWB2" s="742"/>
      <c r="PWC2" s="742"/>
      <c r="PWD2" s="742"/>
      <c r="PWE2" s="742"/>
      <c r="PWF2" s="742"/>
      <c r="PWG2" s="742"/>
      <c r="PWH2" s="742"/>
      <c r="PWI2" s="742"/>
      <c r="PWJ2" s="742"/>
      <c r="PWK2" s="742"/>
      <c r="PWL2" s="742"/>
      <c r="PWM2" s="742"/>
      <c r="PWN2" s="742"/>
      <c r="PWO2" s="742"/>
      <c r="PWP2" s="742"/>
      <c r="PWQ2" s="742"/>
      <c r="PWR2" s="742"/>
      <c r="PWS2" s="742"/>
      <c r="PWT2" s="742"/>
      <c r="PWU2" s="742"/>
      <c r="PWV2" s="742"/>
      <c r="PWW2" s="742"/>
      <c r="PWX2" s="742"/>
      <c r="PWY2" s="742"/>
      <c r="PWZ2" s="742"/>
      <c r="PXA2" s="742"/>
      <c r="PXB2" s="742"/>
      <c r="PXC2" s="742"/>
      <c r="PXD2" s="742"/>
      <c r="PXE2" s="742"/>
      <c r="PXF2" s="742"/>
      <c r="PXG2" s="742"/>
      <c r="PXH2" s="742"/>
      <c r="PXI2" s="742"/>
      <c r="PXJ2" s="742"/>
      <c r="PXK2" s="742"/>
      <c r="PXL2" s="742"/>
      <c r="PXM2" s="742"/>
      <c r="PXN2" s="742"/>
      <c r="PXO2" s="742"/>
      <c r="PXP2" s="742"/>
      <c r="PXQ2" s="742"/>
      <c r="PXR2" s="742"/>
      <c r="PXS2" s="742"/>
      <c r="PXT2" s="742"/>
      <c r="PXU2" s="742"/>
      <c r="PXV2" s="742"/>
      <c r="PXW2" s="742"/>
      <c r="PXX2" s="742"/>
      <c r="PXY2" s="742"/>
      <c r="PXZ2" s="742"/>
      <c r="PYA2" s="742"/>
      <c r="PYB2" s="742"/>
      <c r="PYC2" s="742"/>
      <c r="PYD2" s="742"/>
      <c r="PYE2" s="742"/>
      <c r="PYF2" s="742"/>
      <c r="PYG2" s="742"/>
      <c r="PYH2" s="742"/>
      <c r="PYI2" s="742"/>
      <c r="PYJ2" s="742"/>
      <c r="PYK2" s="742"/>
      <c r="PYL2" s="742"/>
      <c r="PYM2" s="742"/>
      <c r="PYN2" s="742"/>
      <c r="PYO2" s="742"/>
      <c r="PYP2" s="742"/>
      <c r="PYQ2" s="742"/>
      <c r="PYR2" s="742"/>
      <c r="PYS2" s="742"/>
      <c r="PYT2" s="742"/>
      <c r="PYU2" s="742"/>
      <c r="PYV2" s="742"/>
      <c r="PYW2" s="742"/>
      <c r="PYX2" s="742"/>
      <c r="PYY2" s="742"/>
      <c r="PYZ2" s="742"/>
      <c r="PZA2" s="742"/>
      <c r="PZB2" s="742"/>
      <c r="PZC2" s="742"/>
      <c r="PZD2" s="742"/>
      <c r="PZE2" s="742"/>
      <c r="PZF2" s="742"/>
      <c r="PZG2" s="742"/>
      <c r="PZH2" s="742"/>
      <c r="PZI2" s="742"/>
      <c r="PZJ2" s="742"/>
      <c r="PZK2" s="742"/>
      <c r="PZL2" s="742"/>
      <c r="PZM2" s="742"/>
      <c r="PZN2" s="742"/>
      <c r="PZO2" s="742"/>
      <c r="PZP2" s="742"/>
      <c r="PZQ2" s="742"/>
      <c r="PZR2" s="742"/>
      <c r="PZS2" s="742"/>
      <c r="PZT2" s="742"/>
      <c r="PZU2" s="742"/>
      <c r="PZV2" s="742"/>
      <c r="PZW2" s="742"/>
      <c r="PZX2" s="742"/>
      <c r="PZY2" s="742"/>
      <c r="PZZ2" s="742"/>
      <c r="QAA2" s="742"/>
      <c r="QAB2" s="742"/>
      <c r="QAC2" s="742"/>
      <c r="QAD2" s="742"/>
      <c r="QAE2" s="742"/>
      <c r="QAF2" s="742"/>
      <c r="QAG2" s="742"/>
      <c r="QAH2" s="742"/>
      <c r="QAI2" s="742"/>
      <c r="QAJ2" s="742"/>
      <c r="QAK2" s="742"/>
      <c r="QAL2" s="742"/>
      <c r="QAM2" s="742"/>
      <c r="QAN2" s="742"/>
      <c r="QAO2" s="742"/>
      <c r="QAP2" s="742"/>
      <c r="QAQ2" s="742"/>
      <c r="QAR2" s="742"/>
      <c r="QAS2" s="742"/>
      <c r="QAT2" s="742"/>
      <c r="QAU2" s="742"/>
      <c r="QAV2" s="742"/>
      <c r="QAW2" s="742"/>
      <c r="QAX2" s="742"/>
      <c r="QAY2" s="742"/>
      <c r="QAZ2" s="742"/>
      <c r="QBA2" s="742"/>
      <c r="QBB2" s="742"/>
      <c r="QBC2" s="742"/>
      <c r="QBD2" s="742"/>
      <c r="QBE2" s="742"/>
      <c r="QBF2" s="742"/>
      <c r="QBG2" s="742"/>
      <c r="QBH2" s="742"/>
      <c r="QBI2" s="742"/>
      <c r="QBJ2" s="742"/>
      <c r="QBK2" s="742"/>
      <c r="QBL2" s="742"/>
      <c r="QBM2" s="742"/>
      <c r="QBN2" s="742"/>
      <c r="QBO2" s="742"/>
      <c r="QBP2" s="742"/>
      <c r="QBQ2" s="742"/>
      <c r="QBR2" s="742"/>
      <c r="QBS2" s="742"/>
      <c r="QBT2" s="742"/>
      <c r="QBU2" s="742"/>
      <c r="QBV2" s="742"/>
      <c r="QBW2" s="742"/>
      <c r="QBX2" s="742"/>
      <c r="QBY2" s="742"/>
      <c r="QBZ2" s="742"/>
      <c r="QCA2" s="742"/>
      <c r="QCB2" s="742"/>
      <c r="QCC2" s="742"/>
      <c r="QCD2" s="742"/>
      <c r="QCE2" s="742"/>
      <c r="QCF2" s="742"/>
      <c r="QCG2" s="742"/>
      <c r="QCH2" s="742"/>
      <c r="QCI2" s="742"/>
      <c r="QCJ2" s="742"/>
      <c r="QCK2" s="742"/>
      <c r="QCL2" s="742"/>
      <c r="QCM2" s="742"/>
      <c r="QCN2" s="742"/>
      <c r="QCO2" s="742"/>
      <c r="QCP2" s="742"/>
      <c r="QCQ2" s="742"/>
      <c r="QCR2" s="742"/>
      <c r="QCS2" s="742"/>
      <c r="QCT2" s="742"/>
      <c r="QCU2" s="742"/>
      <c r="QCV2" s="742"/>
      <c r="QCW2" s="742"/>
      <c r="QCX2" s="742"/>
      <c r="QCY2" s="742"/>
      <c r="QCZ2" s="742"/>
      <c r="QDA2" s="742"/>
      <c r="QDB2" s="742"/>
      <c r="QDC2" s="742"/>
      <c r="QDD2" s="742"/>
      <c r="QDE2" s="742"/>
      <c r="QDF2" s="742"/>
      <c r="QDG2" s="742"/>
      <c r="QDH2" s="742"/>
      <c r="QDI2" s="742"/>
      <c r="QDJ2" s="742"/>
      <c r="QDK2" s="742"/>
      <c r="QDL2" s="742"/>
      <c r="QDM2" s="742"/>
      <c r="QDN2" s="742"/>
      <c r="QDO2" s="742"/>
      <c r="QDP2" s="742"/>
      <c r="QDQ2" s="742"/>
      <c r="QDR2" s="742"/>
      <c r="QDS2" s="742"/>
      <c r="QDT2" s="742"/>
      <c r="QDU2" s="742"/>
      <c r="QDV2" s="742"/>
      <c r="QDW2" s="742"/>
      <c r="QDX2" s="742"/>
      <c r="QDY2" s="742"/>
      <c r="QDZ2" s="742"/>
      <c r="QEA2" s="742"/>
      <c r="QEB2" s="742"/>
      <c r="QEC2" s="742"/>
      <c r="QED2" s="742"/>
      <c r="QEE2" s="742"/>
      <c r="QEF2" s="742"/>
      <c r="QEG2" s="742"/>
      <c r="QEH2" s="742"/>
      <c r="QEI2" s="742"/>
      <c r="QEJ2" s="742"/>
      <c r="QEK2" s="742"/>
      <c r="QEL2" s="742"/>
      <c r="QEM2" s="742"/>
      <c r="QEN2" s="742"/>
      <c r="QEO2" s="742"/>
      <c r="QEP2" s="742"/>
      <c r="QEQ2" s="742"/>
      <c r="QER2" s="742"/>
      <c r="QES2" s="742"/>
      <c r="QET2" s="742"/>
      <c r="QEU2" s="742"/>
      <c r="QEV2" s="742"/>
      <c r="QEW2" s="742"/>
      <c r="QEX2" s="742"/>
      <c r="QEY2" s="742"/>
      <c r="QEZ2" s="742"/>
      <c r="QFA2" s="742"/>
      <c r="QFB2" s="742"/>
      <c r="QFC2" s="742"/>
      <c r="QFD2" s="742"/>
      <c r="QFE2" s="742"/>
      <c r="QFF2" s="742"/>
      <c r="QFG2" s="742"/>
      <c r="QFH2" s="742"/>
      <c r="QFI2" s="742"/>
      <c r="QFJ2" s="742"/>
      <c r="QFK2" s="742"/>
      <c r="QFL2" s="742"/>
      <c r="QFM2" s="742"/>
      <c r="QFN2" s="742"/>
      <c r="QFO2" s="742"/>
      <c r="QFP2" s="742"/>
      <c r="QFQ2" s="742"/>
      <c r="QFR2" s="742"/>
      <c r="QFS2" s="742"/>
      <c r="QFT2" s="742"/>
      <c r="QFU2" s="742"/>
      <c r="QFV2" s="742"/>
      <c r="QFW2" s="742"/>
      <c r="QFX2" s="742"/>
      <c r="QFY2" s="742"/>
      <c r="QFZ2" s="742"/>
      <c r="QGA2" s="742"/>
      <c r="QGB2" s="742"/>
      <c r="QGC2" s="742"/>
      <c r="QGD2" s="742"/>
      <c r="QGE2" s="742"/>
      <c r="QGF2" s="742"/>
      <c r="QGG2" s="742"/>
      <c r="QGH2" s="742"/>
      <c r="QGI2" s="742"/>
      <c r="QGJ2" s="742"/>
      <c r="QGK2" s="742"/>
      <c r="QGL2" s="742"/>
      <c r="QGM2" s="742"/>
      <c r="QGN2" s="742"/>
      <c r="QGO2" s="742"/>
      <c r="QGP2" s="742"/>
      <c r="QGQ2" s="742"/>
      <c r="QGR2" s="742"/>
      <c r="QGS2" s="742"/>
      <c r="QGT2" s="742"/>
      <c r="QGU2" s="742"/>
      <c r="QGV2" s="742"/>
      <c r="QGW2" s="742"/>
      <c r="QGX2" s="742"/>
      <c r="QGY2" s="742"/>
      <c r="QGZ2" s="742"/>
      <c r="QHA2" s="742"/>
      <c r="QHB2" s="742"/>
      <c r="QHC2" s="742"/>
      <c r="QHD2" s="742"/>
      <c r="QHE2" s="742"/>
      <c r="QHF2" s="742"/>
      <c r="QHG2" s="742"/>
      <c r="QHH2" s="742"/>
      <c r="QHI2" s="742"/>
      <c r="QHJ2" s="742"/>
      <c r="QHK2" s="742"/>
      <c r="QHL2" s="742"/>
      <c r="QHM2" s="742"/>
      <c r="QHN2" s="742"/>
      <c r="QHO2" s="742"/>
      <c r="QHP2" s="742"/>
      <c r="QHQ2" s="742"/>
      <c r="QHR2" s="742"/>
      <c r="QHS2" s="742"/>
      <c r="QHT2" s="742"/>
      <c r="QHU2" s="742"/>
      <c r="QHV2" s="742"/>
      <c r="QHW2" s="742"/>
      <c r="QHX2" s="742"/>
      <c r="QHY2" s="742"/>
      <c r="QHZ2" s="742"/>
      <c r="QIA2" s="742"/>
      <c r="QIB2" s="742"/>
      <c r="QIC2" s="742"/>
      <c r="QID2" s="742"/>
      <c r="QIE2" s="742"/>
      <c r="QIF2" s="742"/>
      <c r="QIG2" s="742"/>
      <c r="QIH2" s="742"/>
      <c r="QII2" s="742"/>
      <c r="QIJ2" s="742"/>
      <c r="QIK2" s="742"/>
      <c r="QIL2" s="742"/>
      <c r="QIM2" s="742"/>
      <c r="QIN2" s="742"/>
      <c r="QIO2" s="742"/>
      <c r="QIP2" s="742"/>
      <c r="QIQ2" s="742"/>
      <c r="QIR2" s="742"/>
      <c r="QIS2" s="742"/>
      <c r="QIT2" s="742"/>
      <c r="QIU2" s="742"/>
      <c r="QIV2" s="742"/>
      <c r="QIW2" s="742"/>
      <c r="QIX2" s="742"/>
      <c r="QIY2" s="742"/>
      <c r="QIZ2" s="742"/>
      <c r="QJA2" s="742"/>
      <c r="QJB2" s="742"/>
      <c r="QJC2" s="742"/>
      <c r="QJD2" s="742"/>
      <c r="QJE2" s="742"/>
      <c r="QJF2" s="742"/>
      <c r="QJG2" s="742"/>
      <c r="QJH2" s="742"/>
      <c r="QJI2" s="742"/>
      <c r="QJJ2" s="742"/>
      <c r="QJK2" s="742"/>
      <c r="QJL2" s="742"/>
      <c r="QJM2" s="742"/>
      <c r="QJN2" s="742"/>
      <c r="QJO2" s="742"/>
      <c r="QJP2" s="742"/>
      <c r="QJQ2" s="742"/>
      <c r="QJR2" s="742"/>
      <c r="QJS2" s="742"/>
      <c r="QJT2" s="742"/>
      <c r="QJU2" s="742"/>
      <c r="QJV2" s="742"/>
      <c r="QJW2" s="742"/>
      <c r="QJX2" s="742"/>
      <c r="QJY2" s="742"/>
      <c r="QJZ2" s="742"/>
      <c r="QKA2" s="742"/>
      <c r="QKB2" s="742"/>
      <c r="QKC2" s="742"/>
      <c r="QKD2" s="742"/>
      <c r="QKE2" s="742"/>
      <c r="QKF2" s="742"/>
      <c r="QKG2" s="742"/>
      <c r="QKH2" s="742"/>
      <c r="QKI2" s="742"/>
      <c r="QKJ2" s="742"/>
      <c r="QKK2" s="742"/>
      <c r="QKL2" s="742"/>
      <c r="QKM2" s="742"/>
      <c r="QKN2" s="742"/>
      <c r="QKO2" s="742"/>
      <c r="QKP2" s="742"/>
      <c r="QKQ2" s="742"/>
      <c r="QKR2" s="742"/>
      <c r="QKS2" s="742"/>
      <c r="QKT2" s="742"/>
      <c r="QKU2" s="742"/>
      <c r="QKV2" s="742"/>
      <c r="QKW2" s="742"/>
      <c r="QKX2" s="742"/>
      <c r="QKY2" s="742"/>
      <c r="QKZ2" s="742"/>
      <c r="QLA2" s="742"/>
      <c r="QLB2" s="742"/>
      <c r="QLC2" s="742"/>
      <c r="QLD2" s="742"/>
      <c r="QLE2" s="742"/>
      <c r="QLF2" s="742"/>
      <c r="QLG2" s="742"/>
      <c r="QLH2" s="742"/>
      <c r="QLI2" s="742"/>
      <c r="QLJ2" s="742"/>
      <c r="QLK2" s="742"/>
      <c r="QLL2" s="742"/>
      <c r="QLM2" s="742"/>
      <c r="QLN2" s="742"/>
      <c r="QLO2" s="742"/>
      <c r="QLP2" s="742"/>
      <c r="QLQ2" s="742"/>
      <c r="QLR2" s="742"/>
      <c r="QLS2" s="742"/>
      <c r="QLT2" s="742"/>
      <c r="QLU2" s="742"/>
      <c r="QLV2" s="742"/>
      <c r="QLW2" s="742"/>
      <c r="QLX2" s="742"/>
      <c r="QLY2" s="742"/>
      <c r="QLZ2" s="742"/>
      <c r="QMA2" s="742"/>
      <c r="QMB2" s="742"/>
      <c r="QMC2" s="742"/>
      <c r="QMD2" s="742"/>
      <c r="QME2" s="742"/>
      <c r="QMF2" s="742"/>
      <c r="QMG2" s="742"/>
      <c r="QMH2" s="742"/>
      <c r="QMI2" s="742"/>
      <c r="QMJ2" s="742"/>
      <c r="QMK2" s="742"/>
      <c r="QML2" s="742"/>
      <c r="QMM2" s="742"/>
      <c r="QMN2" s="742"/>
      <c r="QMO2" s="742"/>
      <c r="QMP2" s="742"/>
      <c r="QMQ2" s="742"/>
      <c r="QMR2" s="742"/>
      <c r="QMS2" s="742"/>
      <c r="QMT2" s="742"/>
      <c r="QMU2" s="742"/>
      <c r="QMV2" s="742"/>
      <c r="QMW2" s="742"/>
      <c r="QMX2" s="742"/>
      <c r="QMY2" s="742"/>
      <c r="QMZ2" s="742"/>
      <c r="QNA2" s="742"/>
      <c r="QNB2" s="742"/>
      <c r="QNC2" s="742"/>
      <c r="QND2" s="742"/>
      <c r="QNE2" s="742"/>
      <c r="QNF2" s="742"/>
      <c r="QNG2" s="742"/>
      <c r="QNH2" s="742"/>
      <c r="QNI2" s="742"/>
      <c r="QNJ2" s="742"/>
      <c r="QNK2" s="742"/>
      <c r="QNL2" s="742"/>
      <c r="QNM2" s="742"/>
      <c r="QNN2" s="742"/>
      <c r="QNO2" s="742"/>
      <c r="QNP2" s="742"/>
      <c r="QNQ2" s="742"/>
      <c r="QNR2" s="742"/>
      <c r="QNS2" s="742"/>
      <c r="QNT2" s="742"/>
      <c r="QNU2" s="742"/>
      <c r="QNV2" s="742"/>
      <c r="QNW2" s="742"/>
      <c r="QNX2" s="742"/>
      <c r="QNY2" s="742"/>
      <c r="QNZ2" s="742"/>
      <c r="QOA2" s="742"/>
      <c r="QOB2" s="742"/>
      <c r="QOC2" s="742"/>
      <c r="QOD2" s="742"/>
      <c r="QOE2" s="742"/>
      <c r="QOF2" s="742"/>
      <c r="QOG2" s="742"/>
      <c r="QOH2" s="742"/>
      <c r="QOI2" s="742"/>
      <c r="QOJ2" s="742"/>
      <c r="QOK2" s="742"/>
      <c r="QOL2" s="742"/>
      <c r="QOM2" s="742"/>
      <c r="QON2" s="742"/>
      <c r="QOO2" s="742"/>
      <c r="QOP2" s="742"/>
      <c r="QOQ2" s="742"/>
      <c r="QOR2" s="742"/>
      <c r="QOS2" s="742"/>
      <c r="QOT2" s="742"/>
      <c r="QOU2" s="742"/>
      <c r="QOV2" s="742"/>
      <c r="QOW2" s="742"/>
      <c r="QOX2" s="742"/>
      <c r="QOY2" s="742"/>
      <c r="QOZ2" s="742"/>
      <c r="QPA2" s="742"/>
      <c r="QPB2" s="742"/>
      <c r="QPC2" s="742"/>
      <c r="QPD2" s="742"/>
      <c r="QPE2" s="742"/>
      <c r="QPF2" s="742"/>
      <c r="QPG2" s="742"/>
      <c r="QPH2" s="742"/>
      <c r="QPI2" s="742"/>
      <c r="QPJ2" s="742"/>
      <c r="QPK2" s="742"/>
      <c r="QPL2" s="742"/>
      <c r="QPM2" s="742"/>
      <c r="QPN2" s="742"/>
      <c r="QPO2" s="742"/>
      <c r="QPP2" s="742"/>
      <c r="QPQ2" s="742"/>
      <c r="QPR2" s="742"/>
      <c r="QPS2" s="742"/>
      <c r="QPT2" s="742"/>
      <c r="QPU2" s="742"/>
      <c r="QPV2" s="742"/>
      <c r="QPW2" s="742"/>
      <c r="QPX2" s="742"/>
      <c r="QPY2" s="742"/>
      <c r="QPZ2" s="742"/>
      <c r="QQA2" s="742"/>
      <c r="QQB2" s="742"/>
      <c r="QQC2" s="742"/>
      <c r="QQD2" s="742"/>
      <c r="QQE2" s="742"/>
      <c r="QQF2" s="742"/>
      <c r="QQG2" s="742"/>
      <c r="QQH2" s="742"/>
      <c r="QQI2" s="742"/>
      <c r="QQJ2" s="742"/>
      <c r="QQK2" s="742"/>
      <c r="QQL2" s="742"/>
      <c r="QQM2" s="742"/>
      <c r="QQN2" s="742"/>
      <c r="QQO2" s="742"/>
      <c r="QQP2" s="742"/>
      <c r="QQQ2" s="742"/>
      <c r="QQR2" s="742"/>
      <c r="QQS2" s="742"/>
      <c r="QQT2" s="742"/>
      <c r="QQU2" s="742"/>
      <c r="QQV2" s="742"/>
      <c r="QQW2" s="742"/>
      <c r="QQX2" s="742"/>
      <c r="QQY2" s="742"/>
      <c r="QQZ2" s="742"/>
      <c r="QRA2" s="742"/>
      <c r="QRB2" s="742"/>
      <c r="QRC2" s="742"/>
      <c r="QRD2" s="742"/>
      <c r="QRE2" s="742"/>
      <c r="QRF2" s="742"/>
      <c r="QRG2" s="742"/>
      <c r="QRH2" s="742"/>
      <c r="QRI2" s="742"/>
      <c r="QRJ2" s="742"/>
      <c r="QRK2" s="742"/>
      <c r="QRL2" s="742"/>
      <c r="QRM2" s="742"/>
      <c r="QRN2" s="742"/>
      <c r="QRO2" s="742"/>
      <c r="QRP2" s="742"/>
      <c r="QRQ2" s="742"/>
      <c r="QRR2" s="742"/>
      <c r="QRS2" s="742"/>
      <c r="QRT2" s="742"/>
      <c r="QRU2" s="742"/>
      <c r="QRV2" s="742"/>
      <c r="QRW2" s="742"/>
      <c r="QRX2" s="742"/>
      <c r="QRY2" s="742"/>
      <c r="QRZ2" s="742"/>
      <c r="QSA2" s="742"/>
      <c r="QSB2" s="742"/>
      <c r="QSC2" s="742"/>
      <c r="QSD2" s="742"/>
      <c r="QSE2" s="742"/>
      <c r="QSF2" s="742"/>
      <c r="QSG2" s="742"/>
      <c r="QSH2" s="742"/>
      <c r="QSI2" s="742"/>
      <c r="QSJ2" s="742"/>
      <c r="QSK2" s="742"/>
      <c r="QSL2" s="742"/>
      <c r="QSM2" s="742"/>
      <c r="QSN2" s="742"/>
      <c r="QSO2" s="742"/>
      <c r="QSP2" s="742"/>
      <c r="QSQ2" s="742"/>
      <c r="QSR2" s="742"/>
      <c r="QSS2" s="742"/>
      <c r="QST2" s="742"/>
      <c r="QSU2" s="742"/>
      <c r="QSV2" s="742"/>
      <c r="QSW2" s="742"/>
      <c r="QSX2" s="742"/>
      <c r="QSY2" s="742"/>
      <c r="QSZ2" s="742"/>
      <c r="QTA2" s="742"/>
      <c r="QTB2" s="742"/>
      <c r="QTC2" s="742"/>
      <c r="QTD2" s="742"/>
      <c r="QTE2" s="742"/>
      <c r="QTF2" s="742"/>
      <c r="QTG2" s="742"/>
      <c r="QTH2" s="742"/>
      <c r="QTI2" s="742"/>
      <c r="QTJ2" s="742"/>
      <c r="QTK2" s="742"/>
      <c r="QTL2" s="742"/>
      <c r="QTM2" s="742"/>
      <c r="QTN2" s="742"/>
      <c r="QTO2" s="742"/>
      <c r="QTP2" s="742"/>
      <c r="QTQ2" s="742"/>
      <c r="QTR2" s="742"/>
      <c r="QTS2" s="742"/>
      <c r="QTT2" s="742"/>
      <c r="QTU2" s="742"/>
      <c r="QTV2" s="742"/>
      <c r="QTW2" s="742"/>
      <c r="QTX2" s="742"/>
      <c r="QTY2" s="742"/>
      <c r="QTZ2" s="742"/>
      <c r="QUA2" s="742"/>
      <c r="QUB2" s="742"/>
      <c r="QUC2" s="742"/>
      <c r="QUD2" s="742"/>
      <c r="QUE2" s="742"/>
      <c r="QUF2" s="742"/>
      <c r="QUG2" s="742"/>
      <c r="QUH2" s="742"/>
      <c r="QUI2" s="742"/>
      <c r="QUJ2" s="742"/>
      <c r="QUK2" s="742"/>
      <c r="QUL2" s="742"/>
      <c r="QUM2" s="742"/>
      <c r="QUN2" s="742"/>
      <c r="QUO2" s="742"/>
      <c r="QUP2" s="742"/>
      <c r="QUQ2" s="742"/>
      <c r="QUR2" s="742"/>
      <c r="QUS2" s="742"/>
      <c r="QUT2" s="742"/>
      <c r="QUU2" s="742"/>
      <c r="QUV2" s="742"/>
      <c r="QUW2" s="742"/>
      <c r="QUX2" s="742"/>
      <c r="QUY2" s="742"/>
      <c r="QUZ2" s="742"/>
      <c r="QVA2" s="742"/>
      <c r="QVB2" s="742"/>
      <c r="QVC2" s="742"/>
      <c r="QVD2" s="742"/>
      <c r="QVE2" s="742"/>
      <c r="QVF2" s="742"/>
      <c r="QVG2" s="742"/>
      <c r="QVH2" s="742"/>
      <c r="QVI2" s="742"/>
      <c r="QVJ2" s="742"/>
      <c r="QVK2" s="742"/>
      <c r="QVL2" s="742"/>
      <c r="QVM2" s="742"/>
      <c r="QVN2" s="742"/>
      <c r="QVO2" s="742"/>
      <c r="QVP2" s="742"/>
      <c r="QVQ2" s="742"/>
      <c r="QVR2" s="742"/>
      <c r="QVS2" s="742"/>
      <c r="QVT2" s="742"/>
      <c r="QVU2" s="742"/>
      <c r="QVV2" s="742"/>
      <c r="QVW2" s="742"/>
      <c r="QVX2" s="742"/>
      <c r="QVY2" s="742"/>
      <c r="QVZ2" s="742"/>
      <c r="QWA2" s="742"/>
      <c r="QWB2" s="742"/>
      <c r="QWC2" s="742"/>
      <c r="QWD2" s="742"/>
      <c r="QWE2" s="742"/>
      <c r="QWF2" s="742"/>
      <c r="QWG2" s="742"/>
      <c r="QWH2" s="742"/>
      <c r="QWI2" s="742"/>
      <c r="QWJ2" s="742"/>
      <c r="QWK2" s="742"/>
      <c r="QWL2" s="742"/>
      <c r="QWM2" s="742"/>
      <c r="QWN2" s="742"/>
      <c r="QWO2" s="742"/>
      <c r="QWP2" s="742"/>
      <c r="QWQ2" s="742"/>
      <c r="QWR2" s="742"/>
      <c r="QWS2" s="742"/>
      <c r="QWT2" s="742"/>
      <c r="QWU2" s="742"/>
      <c r="QWV2" s="742"/>
      <c r="QWW2" s="742"/>
      <c r="QWX2" s="742"/>
      <c r="QWY2" s="742"/>
      <c r="QWZ2" s="742"/>
      <c r="QXA2" s="742"/>
      <c r="QXB2" s="742"/>
      <c r="QXC2" s="742"/>
      <c r="QXD2" s="742"/>
      <c r="QXE2" s="742"/>
      <c r="QXF2" s="742"/>
      <c r="QXG2" s="742"/>
      <c r="QXH2" s="742"/>
      <c r="QXI2" s="742"/>
      <c r="QXJ2" s="742"/>
      <c r="QXK2" s="742"/>
      <c r="QXL2" s="742"/>
      <c r="QXM2" s="742"/>
      <c r="QXN2" s="742"/>
      <c r="QXO2" s="742"/>
      <c r="QXP2" s="742"/>
      <c r="QXQ2" s="742"/>
      <c r="QXR2" s="742"/>
      <c r="QXS2" s="742"/>
      <c r="QXT2" s="742"/>
      <c r="QXU2" s="742"/>
      <c r="QXV2" s="742"/>
      <c r="QXW2" s="742"/>
      <c r="QXX2" s="742"/>
      <c r="QXY2" s="742"/>
      <c r="QXZ2" s="742"/>
      <c r="QYA2" s="742"/>
      <c r="QYB2" s="742"/>
      <c r="QYC2" s="742"/>
      <c r="QYD2" s="742"/>
      <c r="QYE2" s="742"/>
      <c r="QYF2" s="742"/>
      <c r="QYG2" s="742"/>
      <c r="QYH2" s="742"/>
      <c r="QYI2" s="742"/>
      <c r="QYJ2" s="742"/>
      <c r="QYK2" s="742"/>
      <c r="QYL2" s="742"/>
      <c r="QYM2" s="742"/>
      <c r="QYN2" s="742"/>
      <c r="QYO2" s="742"/>
      <c r="QYP2" s="742"/>
      <c r="QYQ2" s="742"/>
      <c r="QYR2" s="742"/>
      <c r="QYS2" s="742"/>
      <c r="QYT2" s="742"/>
      <c r="QYU2" s="742"/>
      <c r="QYV2" s="742"/>
      <c r="QYW2" s="742"/>
      <c r="QYX2" s="742"/>
      <c r="QYY2" s="742"/>
      <c r="QYZ2" s="742"/>
      <c r="QZA2" s="742"/>
      <c r="QZB2" s="742"/>
      <c r="QZC2" s="742"/>
      <c r="QZD2" s="742"/>
      <c r="QZE2" s="742"/>
      <c r="QZF2" s="742"/>
      <c r="QZG2" s="742"/>
      <c r="QZH2" s="742"/>
      <c r="QZI2" s="742"/>
      <c r="QZJ2" s="742"/>
      <c r="QZK2" s="742"/>
      <c r="QZL2" s="742"/>
      <c r="QZM2" s="742"/>
      <c r="QZN2" s="742"/>
      <c r="QZO2" s="742"/>
      <c r="QZP2" s="742"/>
      <c r="QZQ2" s="742"/>
      <c r="QZR2" s="742"/>
      <c r="QZS2" s="742"/>
      <c r="QZT2" s="742"/>
      <c r="QZU2" s="742"/>
      <c r="QZV2" s="742"/>
      <c r="QZW2" s="742"/>
      <c r="QZX2" s="742"/>
      <c r="QZY2" s="742"/>
      <c r="QZZ2" s="742"/>
      <c r="RAA2" s="742"/>
      <c r="RAB2" s="742"/>
      <c r="RAC2" s="742"/>
      <c r="RAD2" s="742"/>
      <c r="RAE2" s="742"/>
      <c r="RAF2" s="742"/>
      <c r="RAG2" s="742"/>
      <c r="RAH2" s="742"/>
      <c r="RAI2" s="742"/>
      <c r="RAJ2" s="742"/>
      <c r="RAK2" s="742"/>
      <c r="RAL2" s="742"/>
      <c r="RAM2" s="742"/>
      <c r="RAN2" s="742"/>
      <c r="RAO2" s="742"/>
      <c r="RAP2" s="742"/>
      <c r="RAQ2" s="742"/>
      <c r="RAR2" s="742"/>
      <c r="RAS2" s="742"/>
      <c r="RAT2" s="742"/>
      <c r="RAU2" s="742"/>
      <c r="RAV2" s="742"/>
      <c r="RAW2" s="742"/>
      <c r="RAX2" s="742"/>
      <c r="RAY2" s="742"/>
      <c r="RAZ2" s="742"/>
      <c r="RBA2" s="742"/>
      <c r="RBB2" s="742"/>
      <c r="RBC2" s="742"/>
      <c r="RBD2" s="742"/>
      <c r="RBE2" s="742"/>
      <c r="RBF2" s="742"/>
      <c r="RBG2" s="742"/>
      <c r="RBH2" s="742"/>
      <c r="RBI2" s="742"/>
      <c r="RBJ2" s="742"/>
      <c r="RBK2" s="742"/>
      <c r="RBL2" s="742"/>
      <c r="RBM2" s="742"/>
      <c r="RBN2" s="742"/>
      <c r="RBO2" s="742"/>
      <c r="RBP2" s="742"/>
      <c r="RBQ2" s="742"/>
      <c r="RBR2" s="742"/>
      <c r="RBS2" s="742"/>
      <c r="RBT2" s="742"/>
      <c r="RBU2" s="742"/>
      <c r="RBV2" s="742"/>
      <c r="RBW2" s="742"/>
      <c r="RBX2" s="742"/>
      <c r="RBY2" s="742"/>
      <c r="RBZ2" s="742"/>
      <c r="RCA2" s="742"/>
      <c r="RCB2" s="742"/>
      <c r="RCC2" s="742"/>
      <c r="RCD2" s="742"/>
      <c r="RCE2" s="742"/>
      <c r="RCF2" s="742"/>
      <c r="RCG2" s="742"/>
      <c r="RCH2" s="742"/>
      <c r="RCI2" s="742"/>
      <c r="RCJ2" s="742"/>
      <c r="RCK2" s="742"/>
      <c r="RCL2" s="742"/>
      <c r="RCM2" s="742"/>
      <c r="RCN2" s="742"/>
      <c r="RCO2" s="742"/>
      <c r="RCP2" s="742"/>
      <c r="RCQ2" s="742"/>
      <c r="RCR2" s="742"/>
      <c r="RCS2" s="742"/>
      <c r="RCT2" s="742"/>
      <c r="RCU2" s="742"/>
      <c r="RCV2" s="742"/>
      <c r="RCW2" s="742"/>
      <c r="RCX2" s="742"/>
      <c r="RCY2" s="742"/>
      <c r="RCZ2" s="742"/>
      <c r="RDA2" s="742"/>
      <c r="RDB2" s="742"/>
      <c r="RDC2" s="742"/>
      <c r="RDD2" s="742"/>
      <c r="RDE2" s="742"/>
      <c r="RDF2" s="742"/>
      <c r="RDG2" s="742"/>
      <c r="RDH2" s="742"/>
      <c r="RDI2" s="742"/>
      <c r="RDJ2" s="742"/>
      <c r="RDK2" s="742"/>
      <c r="RDL2" s="742"/>
      <c r="RDM2" s="742"/>
      <c r="RDN2" s="742"/>
      <c r="RDO2" s="742"/>
      <c r="RDP2" s="742"/>
      <c r="RDQ2" s="742"/>
      <c r="RDR2" s="742"/>
      <c r="RDS2" s="742"/>
      <c r="RDT2" s="742"/>
      <c r="RDU2" s="742"/>
      <c r="RDV2" s="742"/>
      <c r="RDW2" s="742"/>
      <c r="RDX2" s="742"/>
      <c r="RDY2" s="742"/>
      <c r="RDZ2" s="742"/>
      <c r="REA2" s="742"/>
      <c r="REB2" s="742"/>
      <c r="REC2" s="742"/>
      <c r="RED2" s="742"/>
      <c r="REE2" s="742"/>
      <c r="REF2" s="742"/>
      <c r="REG2" s="742"/>
      <c r="REH2" s="742"/>
      <c r="REI2" s="742"/>
      <c r="REJ2" s="742"/>
      <c r="REK2" s="742"/>
      <c r="REL2" s="742"/>
      <c r="REM2" s="742"/>
      <c r="REN2" s="742"/>
      <c r="REO2" s="742"/>
      <c r="REP2" s="742"/>
      <c r="REQ2" s="742"/>
      <c r="RER2" s="742"/>
      <c r="RES2" s="742"/>
      <c r="RET2" s="742"/>
      <c r="REU2" s="742"/>
      <c r="REV2" s="742"/>
      <c r="REW2" s="742"/>
      <c r="REX2" s="742"/>
      <c r="REY2" s="742"/>
      <c r="REZ2" s="742"/>
      <c r="RFA2" s="742"/>
      <c r="RFB2" s="742"/>
      <c r="RFC2" s="742"/>
      <c r="RFD2" s="742"/>
      <c r="RFE2" s="742"/>
      <c r="RFF2" s="742"/>
      <c r="RFG2" s="742"/>
      <c r="RFH2" s="742"/>
      <c r="RFI2" s="742"/>
      <c r="RFJ2" s="742"/>
      <c r="RFK2" s="742"/>
      <c r="RFL2" s="742"/>
      <c r="RFM2" s="742"/>
      <c r="RFN2" s="742"/>
      <c r="RFO2" s="742"/>
      <c r="RFP2" s="742"/>
      <c r="RFQ2" s="742"/>
      <c r="RFR2" s="742"/>
      <c r="RFS2" s="742"/>
      <c r="RFT2" s="742"/>
      <c r="RFU2" s="742"/>
      <c r="RFV2" s="742"/>
      <c r="RFW2" s="742"/>
      <c r="RFX2" s="742"/>
      <c r="RFY2" s="742"/>
      <c r="RFZ2" s="742"/>
      <c r="RGA2" s="742"/>
      <c r="RGB2" s="742"/>
      <c r="RGC2" s="742"/>
      <c r="RGD2" s="742"/>
      <c r="RGE2" s="742"/>
      <c r="RGF2" s="742"/>
      <c r="RGG2" s="742"/>
      <c r="RGH2" s="742"/>
      <c r="RGI2" s="742"/>
      <c r="RGJ2" s="742"/>
      <c r="RGK2" s="742"/>
      <c r="RGL2" s="742"/>
      <c r="RGM2" s="742"/>
      <c r="RGN2" s="742"/>
      <c r="RGO2" s="742"/>
      <c r="RGP2" s="742"/>
      <c r="RGQ2" s="742"/>
      <c r="RGR2" s="742"/>
      <c r="RGS2" s="742"/>
      <c r="RGT2" s="742"/>
      <c r="RGU2" s="742"/>
      <c r="RGV2" s="742"/>
      <c r="RGW2" s="742"/>
      <c r="RGX2" s="742"/>
      <c r="RGY2" s="742"/>
      <c r="RGZ2" s="742"/>
      <c r="RHA2" s="742"/>
      <c r="RHB2" s="742"/>
      <c r="RHC2" s="742"/>
      <c r="RHD2" s="742"/>
      <c r="RHE2" s="742"/>
      <c r="RHF2" s="742"/>
      <c r="RHG2" s="742"/>
      <c r="RHH2" s="742"/>
      <c r="RHI2" s="742"/>
      <c r="RHJ2" s="742"/>
      <c r="RHK2" s="742"/>
      <c r="RHL2" s="742"/>
      <c r="RHM2" s="742"/>
      <c r="RHN2" s="742"/>
      <c r="RHO2" s="742"/>
      <c r="RHP2" s="742"/>
      <c r="RHQ2" s="742"/>
      <c r="RHR2" s="742"/>
      <c r="RHS2" s="742"/>
      <c r="RHT2" s="742"/>
      <c r="RHU2" s="742"/>
      <c r="RHV2" s="742"/>
      <c r="RHW2" s="742"/>
      <c r="RHX2" s="742"/>
      <c r="RHY2" s="742"/>
      <c r="RHZ2" s="742"/>
      <c r="RIA2" s="742"/>
      <c r="RIB2" s="742"/>
      <c r="RIC2" s="742"/>
      <c r="RID2" s="742"/>
      <c r="RIE2" s="742"/>
      <c r="RIF2" s="742"/>
      <c r="RIG2" s="742"/>
      <c r="RIH2" s="742"/>
      <c r="RII2" s="742"/>
      <c r="RIJ2" s="742"/>
      <c r="RIK2" s="742"/>
      <c r="RIL2" s="742"/>
      <c r="RIM2" s="742"/>
      <c r="RIN2" s="742"/>
      <c r="RIO2" s="742"/>
      <c r="RIP2" s="742"/>
      <c r="RIQ2" s="742"/>
      <c r="RIR2" s="742"/>
      <c r="RIS2" s="742"/>
      <c r="RIT2" s="742"/>
      <c r="RIU2" s="742"/>
      <c r="RIV2" s="742"/>
      <c r="RIW2" s="742"/>
      <c r="RIX2" s="742"/>
      <c r="RIY2" s="742"/>
      <c r="RIZ2" s="742"/>
      <c r="RJA2" s="742"/>
      <c r="RJB2" s="742"/>
      <c r="RJC2" s="742"/>
      <c r="RJD2" s="742"/>
      <c r="RJE2" s="742"/>
      <c r="RJF2" s="742"/>
      <c r="RJG2" s="742"/>
      <c r="RJH2" s="742"/>
      <c r="RJI2" s="742"/>
      <c r="RJJ2" s="742"/>
      <c r="RJK2" s="742"/>
      <c r="RJL2" s="742"/>
      <c r="RJM2" s="742"/>
      <c r="RJN2" s="742"/>
      <c r="RJO2" s="742"/>
      <c r="RJP2" s="742"/>
      <c r="RJQ2" s="742"/>
      <c r="RJR2" s="742"/>
      <c r="RJS2" s="742"/>
      <c r="RJT2" s="742"/>
      <c r="RJU2" s="742"/>
      <c r="RJV2" s="742"/>
      <c r="RJW2" s="742"/>
      <c r="RJX2" s="742"/>
      <c r="RJY2" s="742"/>
      <c r="RJZ2" s="742"/>
      <c r="RKA2" s="742"/>
      <c r="RKB2" s="742"/>
      <c r="RKC2" s="742"/>
      <c r="RKD2" s="742"/>
      <c r="RKE2" s="742"/>
      <c r="RKF2" s="742"/>
      <c r="RKG2" s="742"/>
      <c r="RKH2" s="742"/>
      <c r="RKI2" s="742"/>
      <c r="RKJ2" s="742"/>
      <c r="RKK2" s="742"/>
      <c r="RKL2" s="742"/>
      <c r="RKM2" s="742"/>
      <c r="RKN2" s="742"/>
      <c r="RKO2" s="742"/>
      <c r="RKP2" s="742"/>
      <c r="RKQ2" s="742"/>
      <c r="RKR2" s="742"/>
      <c r="RKS2" s="742"/>
      <c r="RKT2" s="742"/>
      <c r="RKU2" s="742"/>
      <c r="RKV2" s="742"/>
      <c r="RKW2" s="742"/>
      <c r="RKX2" s="742"/>
      <c r="RKY2" s="742"/>
      <c r="RKZ2" s="742"/>
      <c r="RLA2" s="742"/>
      <c r="RLB2" s="742"/>
      <c r="RLC2" s="742"/>
      <c r="RLD2" s="742"/>
      <c r="RLE2" s="742"/>
      <c r="RLF2" s="742"/>
      <c r="RLG2" s="742"/>
      <c r="RLH2" s="742"/>
      <c r="RLI2" s="742"/>
      <c r="RLJ2" s="742"/>
      <c r="RLK2" s="742"/>
      <c r="RLL2" s="742"/>
      <c r="RLM2" s="742"/>
      <c r="RLN2" s="742"/>
      <c r="RLO2" s="742"/>
      <c r="RLP2" s="742"/>
      <c r="RLQ2" s="742"/>
      <c r="RLR2" s="742"/>
      <c r="RLS2" s="742"/>
      <c r="RLT2" s="742"/>
      <c r="RLU2" s="742"/>
      <c r="RLV2" s="742"/>
      <c r="RLW2" s="742"/>
      <c r="RLX2" s="742"/>
      <c r="RLY2" s="742"/>
      <c r="RLZ2" s="742"/>
      <c r="RMA2" s="742"/>
      <c r="RMB2" s="742"/>
      <c r="RMC2" s="742"/>
      <c r="RMD2" s="742"/>
      <c r="RME2" s="742"/>
      <c r="RMF2" s="742"/>
      <c r="RMG2" s="742"/>
      <c r="RMH2" s="742"/>
      <c r="RMI2" s="742"/>
      <c r="RMJ2" s="742"/>
      <c r="RMK2" s="742"/>
      <c r="RML2" s="742"/>
      <c r="RMM2" s="742"/>
      <c r="RMN2" s="742"/>
      <c r="RMO2" s="742"/>
      <c r="RMP2" s="742"/>
      <c r="RMQ2" s="742"/>
      <c r="RMR2" s="742"/>
      <c r="RMS2" s="742"/>
      <c r="RMT2" s="742"/>
      <c r="RMU2" s="742"/>
      <c r="RMV2" s="742"/>
      <c r="RMW2" s="742"/>
      <c r="RMX2" s="742"/>
      <c r="RMY2" s="742"/>
      <c r="RMZ2" s="742"/>
      <c r="RNA2" s="742"/>
      <c r="RNB2" s="742"/>
      <c r="RNC2" s="742"/>
      <c r="RND2" s="742"/>
      <c r="RNE2" s="742"/>
      <c r="RNF2" s="742"/>
      <c r="RNG2" s="742"/>
      <c r="RNH2" s="742"/>
      <c r="RNI2" s="742"/>
      <c r="RNJ2" s="742"/>
      <c r="RNK2" s="742"/>
      <c r="RNL2" s="742"/>
      <c r="RNM2" s="742"/>
      <c r="RNN2" s="742"/>
      <c r="RNO2" s="742"/>
      <c r="RNP2" s="742"/>
      <c r="RNQ2" s="742"/>
      <c r="RNR2" s="742"/>
      <c r="RNS2" s="742"/>
      <c r="RNT2" s="742"/>
      <c r="RNU2" s="742"/>
      <c r="RNV2" s="742"/>
      <c r="RNW2" s="742"/>
      <c r="RNX2" s="742"/>
      <c r="RNY2" s="742"/>
      <c r="RNZ2" s="742"/>
      <c r="ROA2" s="742"/>
      <c r="ROB2" s="742"/>
      <c r="ROC2" s="742"/>
      <c r="ROD2" s="742"/>
      <c r="ROE2" s="742"/>
      <c r="ROF2" s="742"/>
      <c r="ROG2" s="742"/>
      <c r="ROH2" s="742"/>
      <c r="ROI2" s="742"/>
      <c r="ROJ2" s="742"/>
      <c r="ROK2" s="742"/>
      <c r="ROL2" s="742"/>
      <c r="ROM2" s="742"/>
      <c r="RON2" s="742"/>
      <c r="ROO2" s="742"/>
      <c r="ROP2" s="742"/>
      <c r="ROQ2" s="742"/>
      <c r="ROR2" s="742"/>
      <c r="ROS2" s="742"/>
      <c r="ROT2" s="742"/>
      <c r="ROU2" s="742"/>
      <c r="ROV2" s="742"/>
      <c r="ROW2" s="742"/>
      <c r="ROX2" s="742"/>
      <c r="ROY2" s="742"/>
      <c r="ROZ2" s="742"/>
      <c r="RPA2" s="742"/>
      <c r="RPB2" s="742"/>
      <c r="RPC2" s="742"/>
      <c r="RPD2" s="742"/>
      <c r="RPE2" s="742"/>
      <c r="RPF2" s="742"/>
      <c r="RPG2" s="742"/>
      <c r="RPH2" s="742"/>
      <c r="RPI2" s="742"/>
      <c r="RPJ2" s="742"/>
      <c r="RPK2" s="742"/>
      <c r="RPL2" s="742"/>
      <c r="RPM2" s="742"/>
      <c r="RPN2" s="742"/>
      <c r="RPO2" s="742"/>
      <c r="RPP2" s="742"/>
      <c r="RPQ2" s="742"/>
      <c r="RPR2" s="742"/>
      <c r="RPS2" s="742"/>
      <c r="RPT2" s="742"/>
      <c r="RPU2" s="742"/>
      <c r="RPV2" s="742"/>
      <c r="RPW2" s="742"/>
      <c r="RPX2" s="742"/>
      <c r="RPY2" s="742"/>
      <c r="RPZ2" s="742"/>
      <c r="RQA2" s="742"/>
      <c r="RQB2" s="742"/>
      <c r="RQC2" s="742"/>
      <c r="RQD2" s="742"/>
      <c r="RQE2" s="742"/>
      <c r="RQF2" s="742"/>
      <c r="RQG2" s="742"/>
      <c r="RQH2" s="742"/>
      <c r="RQI2" s="742"/>
      <c r="RQJ2" s="742"/>
      <c r="RQK2" s="742"/>
      <c r="RQL2" s="742"/>
      <c r="RQM2" s="742"/>
      <c r="RQN2" s="742"/>
      <c r="RQO2" s="742"/>
      <c r="RQP2" s="742"/>
      <c r="RQQ2" s="742"/>
      <c r="RQR2" s="742"/>
      <c r="RQS2" s="742"/>
      <c r="RQT2" s="742"/>
      <c r="RQU2" s="742"/>
      <c r="RQV2" s="742"/>
      <c r="RQW2" s="742"/>
      <c r="RQX2" s="742"/>
      <c r="RQY2" s="742"/>
      <c r="RQZ2" s="742"/>
      <c r="RRA2" s="742"/>
      <c r="RRB2" s="742"/>
      <c r="RRC2" s="742"/>
      <c r="RRD2" s="742"/>
      <c r="RRE2" s="742"/>
      <c r="RRF2" s="742"/>
      <c r="RRG2" s="742"/>
      <c r="RRH2" s="742"/>
      <c r="RRI2" s="742"/>
      <c r="RRJ2" s="742"/>
      <c r="RRK2" s="742"/>
      <c r="RRL2" s="742"/>
      <c r="RRM2" s="742"/>
      <c r="RRN2" s="742"/>
      <c r="RRO2" s="742"/>
      <c r="RRP2" s="742"/>
      <c r="RRQ2" s="742"/>
      <c r="RRR2" s="742"/>
      <c r="RRS2" s="742"/>
      <c r="RRT2" s="742"/>
      <c r="RRU2" s="742"/>
      <c r="RRV2" s="742"/>
      <c r="RRW2" s="742"/>
      <c r="RRX2" s="742"/>
      <c r="RRY2" s="742"/>
      <c r="RRZ2" s="742"/>
      <c r="RSA2" s="742"/>
      <c r="RSB2" s="742"/>
      <c r="RSC2" s="742"/>
      <c r="RSD2" s="742"/>
      <c r="RSE2" s="742"/>
      <c r="RSF2" s="742"/>
      <c r="RSG2" s="742"/>
      <c r="RSH2" s="742"/>
      <c r="RSI2" s="742"/>
      <c r="RSJ2" s="742"/>
      <c r="RSK2" s="742"/>
      <c r="RSL2" s="742"/>
      <c r="RSM2" s="742"/>
      <c r="RSN2" s="742"/>
      <c r="RSO2" s="742"/>
      <c r="RSP2" s="742"/>
      <c r="RSQ2" s="742"/>
      <c r="RSR2" s="742"/>
      <c r="RSS2" s="742"/>
      <c r="RST2" s="742"/>
      <c r="RSU2" s="742"/>
      <c r="RSV2" s="742"/>
      <c r="RSW2" s="742"/>
      <c r="RSX2" s="742"/>
      <c r="RSY2" s="742"/>
      <c r="RSZ2" s="742"/>
      <c r="RTA2" s="742"/>
      <c r="RTB2" s="742"/>
      <c r="RTC2" s="742"/>
      <c r="RTD2" s="742"/>
      <c r="RTE2" s="742"/>
      <c r="RTF2" s="742"/>
      <c r="RTG2" s="742"/>
      <c r="RTH2" s="742"/>
      <c r="RTI2" s="742"/>
      <c r="RTJ2" s="742"/>
      <c r="RTK2" s="742"/>
      <c r="RTL2" s="742"/>
      <c r="RTM2" s="742"/>
      <c r="RTN2" s="742"/>
      <c r="RTO2" s="742"/>
      <c r="RTP2" s="742"/>
      <c r="RTQ2" s="742"/>
      <c r="RTR2" s="742"/>
      <c r="RTS2" s="742"/>
      <c r="RTT2" s="742"/>
      <c r="RTU2" s="742"/>
      <c r="RTV2" s="742"/>
      <c r="RTW2" s="742"/>
      <c r="RTX2" s="742"/>
      <c r="RTY2" s="742"/>
      <c r="RTZ2" s="742"/>
      <c r="RUA2" s="742"/>
      <c r="RUB2" s="742"/>
      <c r="RUC2" s="742"/>
      <c r="RUD2" s="742"/>
      <c r="RUE2" s="742"/>
      <c r="RUF2" s="742"/>
      <c r="RUG2" s="742"/>
      <c r="RUH2" s="742"/>
      <c r="RUI2" s="742"/>
      <c r="RUJ2" s="742"/>
      <c r="RUK2" s="742"/>
      <c r="RUL2" s="742"/>
      <c r="RUM2" s="742"/>
      <c r="RUN2" s="742"/>
      <c r="RUO2" s="742"/>
      <c r="RUP2" s="742"/>
      <c r="RUQ2" s="742"/>
      <c r="RUR2" s="742"/>
      <c r="RUS2" s="742"/>
      <c r="RUT2" s="742"/>
      <c r="RUU2" s="742"/>
      <c r="RUV2" s="742"/>
      <c r="RUW2" s="742"/>
      <c r="RUX2" s="742"/>
      <c r="RUY2" s="742"/>
      <c r="RUZ2" s="742"/>
      <c r="RVA2" s="742"/>
      <c r="RVB2" s="742"/>
      <c r="RVC2" s="742"/>
      <c r="RVD2" s="742"/>
      <c r="RVE2" s="742"/>
      <c r="RVF2" s="742"/>
      <c r="RVG2" s="742"/>
      <c r="RVH2" s="742"/>
      <c r="RVI2" s="742"/>
      <c r="RVJ2" s="742"/>
      <c r="RVK2" s="742"/>
      <c r="RVL2" s="742"/>
      <c r="RVM2" s="742"/>
      <c r="RVN2" s="742"/>
      <c r="RVO2" s="742"/>
      <c r="RVP2" s="742"/>
      <c r="RVQ2" s="742"/>
      <c r="RVR2" s="742"/>
      <c r="RVS2" s="742"/>
      <c r="RVT2" s="742"/>
      <c r="RVU2" s="742"/>
      <c r="RVV2" s="742"/>
      <c r="RVW2" s="742"/>
      <c r="RVX2" s="742"/>
      <c r="RVY2" s="742"/>
      <c r="RVZ2" s="742"/>
      <c r="RWA2" s="742"/>
      <c r="RWB2" s="742"/>
      <c r="RWC2" s="742"/>
      <c r="RWD2" s="742"/>
      <c r="RWE2" s="742"/>
      <c r="RWF2" s="742"/>
      <c r="RWG2" s="742"/>
      <c r="RWH2" s="742"/>
      <c r="RWI2" s="742"/>
      <c r="RWJ2" s="742"/>
      <c r="RWK2" s="742"/>
      <c r="RWL2" s="742"/>
      <c r="RWM2" s="742"/>
      <c r="RWN2" s="742"/>
      <c r="RWO2" s="742"/>
      <c r="RWP2" s="742"/>
      <c r="RWQ2" s="742"/>
      <c r="RWR2" s="742"/>
      <c r="RWS2" s="742"/>
      <c r="RWT2" s="742"/>
      <c r="RWU2" s="742"/>
      <c r="RWV2" s="742"/>
      <c r="RWW2" s="742"/>
      <c r="RWX2" s="742"/>
      <c r="RWY2" s="742"/>
      <c r="RWZ2" s="742"/>
      <c r="RXA2" s="742"/>
      <c r="RXB2" s="742"/>
      <c r="RXC2" s="742"/>
      <c r="RXD2" s="742"/>
      <c r="RXE2" s="742"/>
      <c r="RXF2" s="742"/>
      <c r="RXG2" s="742"/>
      <c r="RXH2" s="742"/>
      <c r="RXI2" s="742"/>
      <c r="RXJ2" s="742"/>
      <c r="RXK2" s="742"/>
      <c r="RXL2" s="742"/>
      <c r="RXM2" s="742"/>
      <c r="RXN2" s="742"/>
      <c r="RXO2" s="742"/>
      <c r="RXP2" s="742"/>
      <c r="RXQ2" s="742"/>
      <c r="RXR2" s="742"/>
      <c r="RXS2" s="742"/>
      <c r="RXT2" s="742"/>
      <c r="RXU2" s="742"/>
      <c r="RXV2" s="742"/>
      <c r="RXW2" s="742"/>
      <c r="RXX2" s="742"/>
      <c r="RXY2" s="742"/>
      <c r="RXZ2" s="742"/>
      <c r="RYA2" s="742"/>
      <c r="RYB2" s="742"/>
      <c r="RYC2" s="742"/>
      <c r="RYD2" s="742"/>
      <c r="RYE2" s="742"/>
      <c r="RYF2" s="742"/>
      <c r="RYG2" s="742"/>
      <c r="RYH2" s="742"/>
      <c r="RYI2" s="742"/>
      <c r="RYJ2" s="742"/>
      <c r="RYK2" s="742"/>
      <c r="RYL2" s="742"/>
      <c r="RYM2" s="742"/>
      <c r="RYN2" s="742"/>
      <c r="RYO2" s="742"/>
      <c r="RYP2" s="742"/>
      <c r="RYQ2" s="742"/>
      <c r="RYR2" s="742"/>
      <c r="RYS2" s="742"/>
      <c r="RYT2" s="742"/>
      <c r="RYU2" s="742"/>
      <c r="RYV2" s="742"/>
      <c r="RYW2" s="742"/>
      <c r="RYX2" s="742"/>
      <c r="RYY2" s="742"/>
      <c r="RYZ2" s="742"/>
      <c r="RZA2" s="742"/>
      <c r="RZB2" s="742"/>
      <c r="RZC2" s="742"/>
      <c r="RZD2" s="742"/>
      <c r="RZE2" s="742"/>
      <c r="RZF2" s="742"/>
      <c r="RZG2" s="742"/>
      <c r="RZH2" s="742"/>
      <c r="RZI2" s="742"/>
      <c r="RZJ2" s="742"/>
      <c r="RZK2" s="742"/>
      <c r="RZL2" s="742"/>
      <c r="RZM2" s="742"/>
      <c r="RZN2" s="742"/>
      <c r="RZO2" s="742"/>
      <c r="RZP2" s="742"/>
      <c r="RZQ2" s="742"/>
      <c r="RZR2" s="742"/>
      <c r="RZS2" s="742"/>
      <c r="RZT2" s="742"/>
      <c r="RZU2" s="742"/>
      <c r="RZV2" s="742"/>
      <c r="RZW2" s="742"/>
      <c r="RZX2" s="742"/>
      <c r="RZY2" s="742"/>
      <c r="RZZ2" s="742"/>
      <c r="SAA2" s="742"/>
      <c r="SAB2" s="742"/>
      <c r="SAC2" s="742"/>
      <c r="SAD2" s="742"/>
      <c r="SAE2" s="742"/>
      <c r="SAF2" s="742"/>
      <c r="SAG2" s="742"/>
      <c r="SAH2" s="742"/>
      <c r="SAI2" s="742"/>
      <c r="SAJ2" s="742"/>
      <c r="SAK2" s="742"/>
      <c r="SAL2" s="742"/>
      <c r="SAM2" s="742"/>
      <c r="SAN2" s="742"/>
      <c r="SAO2" s="742"/>
      <c r="SAP2" s="742"/>
      <c r="SAQ2" s="742"/>
      <c r="SAR2" s="742"/>
      <c r="SAS2" s="742"/>
      <c r="SAT2" s="742"/>
      <c r="SAU2" s="742"/>
      <c r="SAV2" s="742"/>
      <c r="SAW2" s="742"/>
      <c r="SAX2" s="742"/>
      <c r="SAY2" s="742"/>
      <c r="SAZ2" s="742"/>
      <c r="SBA2" s="742"/>
      <c r="SBB2" s="742"/>
      <c r="SBC2" s="742"/>
      <c r="SBD2" s="742"/>
      <c r="SBE2" s="742"/>
      <c r="SBF2" s="742"/>
      <c r="SBG2" s="742"/>
      <c r="SBH2" s="742"/>
      <c r="SBI2" s="742"/>
      <c r="SBJ2" s="742"/>
      <c r="SBK2" s="742"/>
      <c r="SBL2" s="742"/>
      <c r="SBM2" s="742"/>
      <c r="SBN2" s="742"/>
      <c r="SBO2" s="742"/>
      <c r="SBP2" s="742"/>
      <c r="SBQ2" s="742"/>
      <c r="SBR2" s="742"/>
      <c r="SBS2" s="742"/>
      <c r="SBT2" s="742"/>
      <c r="SBU2" s="742"/>
      <c r="SBV2" s="742"/>
      <c r="SBW2" s="742"/>
      <c r="SBX2" s="742"/>
      <c r="SBY2" s="742"/>
      <c r="SBZ2" s="742"/>
      <c r="SCA2" s="742"/>
      <c r="SCB2" s="742"/>
      <c r="SCC2" s="742"/>
      <c r="SCD2" s="742"/>
      <c r="SCE2" s="742"/>
      <c r="SCF2" s="742"/>
      <c r="SCG2" s="742"/>
      <c r="SCH2" s="742"/>
      <c r="SCI2" s="742"/>
      <c r="SCJ2" s="742"/>
      <c r="SCK2" s="742"/>
      <c r="SCL2" s="742"/>
      <c r="SCM2" s="742"/>
      <c r="SCN2" s="742"/>
      <c r="SCO2" s="742"/>
      <c r="SCP2" s="742"/>
      <c r="SCQ2" s="742"/>
      <c r="SCR2" s="742"/>
      <c r="SCS2" s="742"/>
      <c r="SCT2" s="742"/>
      <c r="SCU2" s="742"/>
      <c r="SCV2" s="742"/>
      <c r="SCW2" s="742"/>
      <c r="SCX2" s="742"/>
      <c r="SCY2" s="742"/>
      <c r="SCZ2" s="742"/>
      <c r="SDA2" s="742"/>
      <c r="SDB2" s="742"/>
      <c r="SDC2" s="742"/>
      <c r="SDD2" s="742"/>
      <c r="SDE2" s="742"/>
      <c r="SDF2" s="742"/>
      <c r="SDG2" s="742"/>
      <c r="SDH2" s="742"/>
      <c r="SDI2" s="742"/>
      <c r="SDJ2" s="742"/>
      <c r="SDK2" s="742"/>
      <c r="SDL2" s="742"/>
      <c r="SDM2" s="742"/>
      <c r="SDN2" s="742"/>
      <c r="SDO2" s="742"/>
      <c r="SDP2" s="742"/>
      <c r="SDQ2" s="742"/>
      <c r="SDR2" s="742"/>
      <c r="SDS2" s="742"/>
      <c r="SDT2" s="742"/>
      <c r="SDU2" s="742"/>
      <c r="SDV2" s="742"/>
      <c r="SDW2" s="742"/>
      <c r="SDX2" s="742"/>
      <c r="SDY2" s="742"/>
      <c r="SDZ2" s="742"/>
      <c r="SEA2" s="742"/>
      <c r="SEB2" s="742"/>
      <c r="SEC2" s="742"/>
      <c r="SED2" s="742"/>
      <c r="SEE2" s="742"/>
      <c r="SEF2" s="742"/>
      <c r="SEG2" s="742"/>
      <c r="SEH2" s="742"/>
      <c r="SEI2" s="742"/>
      <c r="SEJ2" s="742"/>
      <c r="SEK2" s="742"/>
      <c r="SEL2" s="742"/>
      <c r="SEM2" s="742"/>
      <c r="SEN2" s="742"/>
      <c r="SEO2" s="742"/>
      <c r="SEP2" s="742"/>
      <c r="SEQ2" s="742"/>
      <c r="SER2" s="742"/>
      <c r="SES2" s="742"/>
      <c r="SET2" s="742"/>
      <c r="SEU2" s="742"/>
      <c r="SEV2" s="742"/>
      <c r="SEW2" s="742"/>
      <c r="SEX2" s="742"/>
      <c r="SEY2" s="742"/>
      <c r="SEZ2" s="742"/>
      <c r="SFA2" s="742"/>
      <c r="SFB2" s="742"/>
      <c r="SFC2" s="742"/>
      <c r="SFD2" s="742"/>
      <c r="SFE2" s="742"/>
      <c r="SFF2" s="742"/>
      <c r="SFG2" s="742"/>
      <c r="SFH2" s="742"/>
      <c r="SFI2" s="742"/>
      <c r="SFJ2" s="742"/>
      <c r="SFK2" s="742"/>
      <c r="SFL2" s="742"/>
      <c r="SFM2" s="742"/>
      <c r="SFN2" s="742"/>
      <c r="SFO2" s="742"/>
      <c r="SFP2" s="742"/>
      <c r="SFQ2" s="742"/>
      <c r="SFR2" s="742"/>
      <c r="SFS2" s="742"/>
      <c r="SFT2" s="742"/>
      <c r="SFU2" s="742"/>
      <c r="SFV2" s="742"/>
      <c r="SFW2" s="742"/>
      <c r="SFX2" s="742"/>
      <c r="SFY2" s="742"/>
      <c r="SFZ2" s="742"/>
      <c r="SGA2" s="742"/>
      <c r="SGB2" s="742"/>
      <c r="SGC2" s="742"/>
      <c r="SGD2" s="742"/>
      <c r="SGE2" s="742"/>
      <c r="SGF2" s="742"/>
      <c r="SGG2" s="742"/>
      <c r="SGH2" s="742"/>
      <c r="SGI2" s="742"/>
      <c r="SGJ2" s="742"/>
      <c r="SGK2" s="742"/>
      <c r="SGL2" s="742"/>
      <c r="SGM2" s="742"/>
      <c r="SGN2" s="742"/>
      <c r="SGO2" s="742"/>
      <c r="SGP2" s="742"/>
      <c r="SGQ2" s="742"/>
      <c r="SGR2" s="742"/>
      <c r="SGS2" s="742"/>
      <c r="SGT2" s="742"/>
      <c r="SGU2" s="742"/>
      <c r="SGV2" s="742"/>
      <c r="SGW2" s="742"/>
      <c r="SGX2" s="742"/>
      <c r="SGY2" s="742"/>
      <c r="SGZ2" s="742"/>
      <c r="SHA2" s="742"/>
      <c r="SHB2" s="742"/>
      <c r="SHC2" s="742"/>
      <c r="SHD2" s="742"/>
      <c r="SHE2" s="742"/>
      <c r="SHF2" s="742"/>
      <c r="SHG2" s="742"/>
      <c r="SHH2" s="742"/>
      <c r="SHI2" s="742"/>
      <c r="SHJ2" s="742"/>
      <c r="SHK2" s="742"/>
      <c r="SHL2" s="742"/>
      <c r="SHM2" s="742"/>
      <c r="SHN2" s="742"/>
      <c r="SHO2" s="742"/>
      <c r="SHP2" s="742"/>
      <c r="SHQ2" s="742"/>
      <c r="SHR2" s="742"/>
      <c r="SHS2" s="742"/>
      <c r="SHT2" s="742"/>
      <c r="SHU2" s="742"/>
      <c r="SHV2" s="742"/>
      <c r="SHW2" s="742"/>
      <c r="SHX2" s="742"/>
      <c r="SHY2" s="742"/>
      <c r="SHZ2" s="742"/>
      <c r="SIA2" s="742"/>
      <c r="SIB2" s="742"/>
      <c r="SIC2" s="742"/>
      <c r="SID2" s="742"/>
      <c r="SIE2" s="742"/>
      <c r="SIF2" s="742"/>
      <c r="SIG2" s="742"/>
      <c r="SIH2" s="742"/>
      <c r="SII2" s="742"/>
      <c r="SIJ2" s="742"/>
      <c r="SIK2" s="742"/>
      <c r="SIL2" s="742"/>
      <c r="SIM2" s="742"/>
      <c r="SIN2" s="742"/>
      <c r="SIO2" s="742"/>
      <c r="SIP2" s="742"/>
      <c r="SIQ2" s="742"/>
      <c r="SIR2" s="742"/>
      <c r="SIS2" s="742"/>
      <c r="SIT2" s="742"/>
      <c r="SIU2" s="742"/>
      <c r="SIV2" s="742"/>
      <c r="SIW2" s="742"/>
      <c r="SIX2" s="742"/>
      <c r="SIY2" s="742"/>
      <c r="SIZ2" s="742"/>
      <c r="SJA2" s="742"/>
      <c r="SJB2" s="742"/>
      <c r="SJC2" s="742"/>
      <c r="SJD2" s="742"/>
      <c r="SJE2" s="742"/>
      <c r="SJF2" s="742"/>
      <c r="SJG2" s="742"/>
      <c r="SJH2" s="742"/>
      <c r="SJI2" s="742"/>
      <c r="SJJ2" s="742"/>
      <c r="SJK2" s="742"/>
      <c r="SJL2" s="742"/>
      <c r="SJM2" s="742"/>
      <c r="SJN2" s="742"/>
      <c r="SJO2" s="742"/>
      <c r="SJP2" s="742"/>
      <c r="SJQ2" s="742"/>
      <c r="SJR2" s="742"/>
      <c r="SJS2" s="742"/>
      <c r="SJT2" s="742"/>
      <c r="SJU2" s="742"/>
      <c r="SJV2" s="742"/>
      <c r="SJW2" s="742"/>
      <c r="SJX2" s="742"/>
      <c r="SJY2" s="742"/>
      <c r="SJZ2" s="742"/>
      <c r="SKA2" s="742"/>
      <c r="SKB2" s="742"/>
      <c r="SKC2" s="742"/>
      <c r="SKD2" s="742"/>
      <c r="SKE2" s="742"/>
      <c r="SKF2" s="742"/>
      <c r="SKG2" s="742"/>
      <c r="SKH2" s="742"/>
      <c r="SKI2" s="742"/>
      <c r="SKJ2" s="742"/>
      <c r="SKK2" s="742"/>
      <c r="SKL2" s="742"/>
      <c r="SKM2" s="742"/>
      <c r="SKN2" s="742"/>
      <c r="SKO2" s="742"/>
      <c r="SKP2" s="742"/>
      <c r="SKQ2" s="742"/>
      <c r="SKR2" s="742"/>
      <c r="SKS2" s="742"/>
      <c r="SKT2" s="742"/>
      <c r="SKU2" s="742"/>
      <c r="SKV2" s="742"/>
      <c r="SKW2" s="742"/>
      <c r="SKX2" s="742"/>
      <c r="SKY2" s="742"/>
      <c r="SKZ2" s="742"/>
      <c r="SLA2" s="742"/>
      <c r="SLB2" s="742"/>
      <c r="SLC2" s="742"/>
      <c r="SLD2" s="742"/>
      <c r="SLE2" s="742"/>
      <c r="SLF2" s="742"/>
      <c r="SLG2" s="742"/>
      <c r="SLH2" s="742"/>
      <c r="SLI2" s="742"/>
      <c r="SLJ2" s="742"/>
      <c r="SLK2" s="742"/>
      <c r="SLL2" s="742"/>
      <c r="SLM2" s="742"/>
      <c r="SLN2" s="742"/>
      <c r="SLO2" s="742"/>
      <c r="SLP2" s="742"/>
      <c r="SLQ2" s="742"/>
      <c r="SLR2" s="742"/>
      <c r="SLS2" s="742"/>
      <c r="SLT2" s="742"/>
      <c r="SLU2" s="742"/>
      <c r="SLV2" s="742"/>
      <c r="SLW2" s="742"/>
      <c r="SLX2" s="742"/>
      <c r="SLY2" s="742"/>
      <c r="SLZ2" s="742"/>
      <c r="SMA2" s="742"/>
      <c r="SMB2" s="742"/>
      <c r="SMC2" s="742"/>
      <c r="SMD2" s="742"/>
      <c r="SME2" s="742"/>
      <c r="SMF2" s="742"/>
      <c r="SMG2" s="742"/>
      <c r="SMH2" s="742"/>
      <c r="SMI2" s="742"/>
      <c r="SMJ2" s="742"/>
      <c r="SMK2" s="742"/>
      <c r="SML2" s="742"/>
      <c r="SMM2" s="742"/>
      <c r="SMN2" s="742"/>
      <c r="SMO2" s="742"/>
      <c r="SMP2" s="742"/>
      <c r="SMQ2" s="742"/>
      <c r="SMR2" s="742"/>
      <c r="SMS2" s="742"/>
      <c r="SMT2" s="742"/>
      <c r="SMU2" s="742"/>
      <c r="SMV2" s="742"/>
      <c r="SMW2" s="742"/>
      <c r="SMX2" s="742"/>
      <c r="SMY2" s="742"/>
      <c r="SMZ2" s="742"/>
      <c r="SNA2" s="742"/>
      <c r="SNB2" s="742"/>
      <c r="SNC2" s="742"/>
      <c r="SND2" s="742"/>
      <c r="SNE2" s="742"/>
      <c r="SNF2" s="742"/>
      <c r="SNG2" s="742"/>
      <c r="SNH2" s="742"/>
      <c r="SNI2" s="742"/>
      <c r="SNJ2" s="742"/>
      <c r="SNK2" s="742"/>
      <c r="SNL2" s="742"/>
      <c r="SNM2" s="742"/>
      <c r="SNN2" s="742"/>
      <c r="SNO2" s="742"/>
      <c r="SNP2" s="742"/>
      <c r="SNQ2" s="742"/>
      <c r="SNR2" s="742"/>
      <c r="SNS2" s="742"/>
      <c r="SNT2" s="742"/>
      <c r="SNU2" s="742"/>
      <c r="SNV2" s="742"/>
      <c r="SNW2" s="742"/>
      <c r="SNX2" s="742"/>
      <c r="SNY2" s="742"/>
      <c r="SNZ2" s="742"/>
      <c r="SOA2" s="742"/>
      <c r="SOB2" s="742"/>
      <c r="SOC2" s="742"/>
      <c r="SOD2" s="742"/>
      <c r="SOE2" s="742"/>
      <c r="SOF2" s="742"/>
      <c r="SOG2" s="742"/>
      <c r="SOH2" s="742"/>
      <c r="SOI2" s="742"/>
      <c r="SOJ2" s="742"/>
      <c r="SOK2" s="742"/>
      <c r="SOL2" s="742"/>
      <c r="SOM2" s="742"/>
      <c r="SON2" s="742"/>
      <c r="SOO2" s="742"/>
      <c r="SOP2" s="742"/>
      <c r="SOQ2" s="742"/>
      <c r="SOR2" s="742"/>
      <c r="SOS2" s="742"/>
      <c r="SOT2" s="742"/>
      <c r="SOU2" s="742"/>
      <c r="SOV2" s="742"/>
      <c r="SOW2" s="742"/>
      <c r="SOX2" s="742"/>
      <c r="SOY2" s="742"/>
      <c r="SOZ2" s="742"/>
      <c r="SPA2" s="742"/>
      <c r="SPB2" s="742"/>
      <c r="SPC2" s="742"/>
      <c r="SPD2" s="742"/>
      <c r="SPE2" s="742"/>
      <c r="SPF2" s="742"/>
      <c r="SPG2" s="742"/>
      <c r="SPH2" s="742"/>
      <c r="SPI2" s="742"/>
      <c r="SPJ2" s="742"/>
      <c r="SPK2" s="742"/>
      <c r="SPL2" s="742"/>
      <c r="SPM2" s="742"/>
      <c r="SPN2" s="742"/>
      <c r="SPO2" s="742"/>
      <c r="SPP2" s="742"/>
      <c r="SPQ2" s="742"/>
      <c r="SPR2" s="742"/>
      <c r="SPS2" s="742"/>
      <c r="SPT2" s="742"/>
      <c r="SPU2" s="742"/>
      <c r="SPV2" s="742"/>
      <c r="SPW2" s="742"/>
      <c r="SPX2" s="742"/>
      <c r="SPY2" s="742"/>
      <c r="SPZ2" s="742"/>
      <c r="SQA2" s="742"/>
      <c r="SQB2" s="742"/>
      <c r="SQC2" s="742"/>
      <c r="SQD2" s="742"/>
      <c r="SQE2" s="742"/>
      <c r="SQF2" s="742"/>
      <c r="SQG2" s="742"/>
      <c r="SQH2" s="742"/>
      <c r="SQI2" s="742"/>
      <c r="SQJ2" s="742"/>
      <c r="SQK2" s="742"/>
      <c r="SQL2" s="742"/>
      <c r="SQM2" s="742"/>
      <c r="SQN2" s="742"/>
      <c r="SQO2" s="742"/>
      <c r="SQP2" s="742"/>
      <c r="SQQ2" s="742"/>
      <c r="SQR2" s="742"/>
      <c r="SQS2" s="742"/>
      <c r="SQT2" s="742"/>
      <c r="SQU2" s="742"/>
      <c r="SQV2" s="742"/>
      <c r="SQW2" s="742"/>
      <c r="SQX2" s="742"/>
      <c r="SQY2" s="742"/>
      <c r="SQZ2" s="742"/>
      <c r="SRA2" s="742"/>
      <c r="SRB2" s="742"/>
      <c r="SRC2" s="742"/>
      <c r="SRD2" s="742"/>
      <c r="SRE2" s="742"/>
      <c r="SRF2" s="742"/>
      <c r="SRG2" s="742"/>
      <c r="SRH2" s="742"/>
      <c r="SRI2" s="742"/>
      <c r="SRJ2" s="742"/>
      <c r="SRK2" s="742"/>
      <c r="SRL2" s="742"/>
      <c r="SRM2" s="742"/>
      <c r="SRN2" s="742"/>
      <c r="SRO2" s="742"/>
      <c r="SRP2" s="742"/>
      <c r="SRQ2" s="742"/>
      <c r="SRR2" s="742"/>
      <c r="SRS2" s="742"/>
      <c r="SRT2" s="742"/>
      <c r="SRU2" s="742"/>
      <c r="SRV2" s="742"/>
      <c r="SRW2" s="742"/>
      <c r="SRX2" s="742"/>
      <c r="SRY2" s="742"/>
      <c r="SRZ2" s="742"/>
      <c r="SSA2" s="742"/>
      <c r="SSB2" s="742"/>
      <c r="SSC2" s="742"/>
      <c r="SSD2" s="742"/>
      <c r="SSE2" s="742"/>
      <c r="SSF2" s="742"/>
      <c r="SSG2" s="742"/>
      <c r="SSH2" s="742"/>
      <c r="SSI2" s="742"/>
      <c r="SSJ2" s="742"/>
      <c r="SSK2" s="742"/>
      <c r="SSL2" s="742"/>
      <c r="SSM2" s="742"/>
      <c r="SSN2" s="742"/>
      <c r="SSO2" s="742"/>
      <c r="SSP2" s="742"/>
      <c r="SSQ2" s="742"/>
      <c r="SSR2" s="742"/>
      <c r="SSS2" s="742"/>
      <c r="SST2" s="742"/>
      <c r="SSU2" s="742"/>
      <c r="SSV2" s="742"/>
      <c r="SSW2" s="742"/>
      <c r="SSX2" s="742"/>
      <c r="SSY2" s="742"/>
      <c r="SSZ2" s="742"/>
      <c r="STA2" s="742"/>
      <c r="STB2" s="742"/>
      <c r="STC2" s="742"/>
      <c r="STD2" s="742"/>
      <c r="STE2" s="742"/>
      <c r="STF2" s="742"/>
      <c r="STG2" s="742"/>
      <c r="STH2" s="742"/>
      <c r="STI2" s="742"/>
      <c r="STJ2" s="742"/>
      <c r="STK2" s="742"/>
      <c r="STL2" s="742"/>
      <c r="STM2" s="742"/>
      <c r="STN2" s="742"/>
      <c r="STO2" s="742"/>
      <c r="STP2" s="742"/>
      <c r="STQ2" s="742"/>
      <c r="STR2" s="742"/>
      <c r="STS2" s="742"/>
      <c r="STT2" s="742"/>
      <c r="STU2" s="742"/>
      <c r="STV2" s="742"/>
      <c r="STW2" s="742"/>
      <c r="STX2" s="742"/>
      <c r="STY2" s="742"/>
      <c r="STZ2" s="742"/>
      <c r="SUA2" s="742"/>
      <c r="SUB2" s="742"/>
      <c r="SUC2" s="742"/>
      <c r="SUD2" s="742"/>
      <c r="SUE2" s="742"/>
      <c r="SUF2" s="742"/>
      <c r="SUG2" s="742"/>
      <c r="SUH2" s="742"/>
      <c r="SUI2" s="742"/>
      <c r="SUJ2" s="742"/>
      <c r="SUK2" s="742"/>
      <c r="SUL2" s="742"/>
      <c r="SUM2" s="742"/>
      <c r="SUN2" s="742"/>
      <c r="SUO2" s="742"/>
      <c r="SUP2" s="742"/>
      <c r="SUQ2" s="742"/>
      <c r="SUR2" s="742"/>
      <c r="SUS2" s="742"/>
      <c r="SUT2" s="742"/>
      <c r="SUU2" s="742"/>
      <c r="SUV2" s="742"/>
      <c r="SUW2" s="742"/>
      <c r="SUX2" s="742"/>
      <c r="SUY2" s="742"/>
      <c r="SUZ2" s="742"/>
      <c r="SVA2" s="742"/>
      <c r="SVB2" s="742"/>
      <c r="SVC2" s="742"/>
      <c r="SVD2" s="742"/>
      <c r="SVE2" s="742"/>
      <c r="SVF2" s="742"/>
      <c r="SVG2" s="742"/>
      <c r="SVH2" s="742"/>
      <c r="SVI2" s="742"/>
      <c r="SVJ2" s="742"/>
      <c r="SVK2" s="742"/>
      <c r="SVL2" s="742"/>
      <c r="SVM2" s="742"/>
      <c r="SVN2" s="742"/>
      <c r="SVO2" s="742"/>
      <c r="SVP2" s="742"/>
      <c r="SVQ2" s="742"/>
      <c r="SVR2" s="742"/>
      <c r="SVS2" s="742"/>
      <c r="SVT2" s="742"/>
      <c r="SVU2" s="742"/>
      <c r="SVV2" s="742"/>
      <c r="SVW2" s="742"/>
      <c r="SVX2" s="742"/>
      <c r="SVY2" s="742"/>
      <c r="SVZ2" s="742"/>
      <c r="SWA2" s="742"/>
      <c r="SWB2" s="742"/>
      <c r="SWC2" s="742"/>
      <c r="SWD2" s="742"/>
      <c r="SWE2" s="742"/>
      <c r="SWF2" s="742"/>
      <c r="SWG2" s="742"/>
      <c r="SWH2" s="742"/>
      <c r="SWI2" s="742"/>
      <c r="SWJ2" s="742"/>
      <c r="SWK2" s="742"/>
      <c r="SWL2" s="742"/>
      <c r="SWM2" s="742"/>
      <c r="SWN2" s="742"/>
      <c r="SWO2" s="742"/>
      <c r="SWP2" s="742"/>
      <c r="SWQ2" s="742"/>
      <c r="SWR2" s="742"/>
      <c r="SWS2" s="742"/>
      <c r="SWT2" s="742"/>
      <c r="SWU2" s="742"/>
      <c r="SWV2" s="742"/>
      <c r="SWW2" s="742"/>
      <c r="SWX2" s="742"/>
      <c r="SWY2" s="742"/>
      <c r="SWZ2" s="742"/>
      <c r="SXA2" s="742"/>
      <c r="SXB2" s="742"/>
      <c r="SXC2" s="742"/>
      <c r="SXD2" s="742"/>
      <c r="SXE2" s="742"/>
      <c r="SXF2" s="742"/>
      <c r="SXG2" s="742"/>
      <c r="SXH2" s="742"/>
      <c r="SXI2" s="742"/>
      <c r="SXJ2" s="742"/>
      <c r="SXK2" s="742"/>
      <c r="SXL2" s="742"/>
      <c r="SXM2" s="742"/>
      <c r="SXN2" s="742"/>
      <c r="SXO2" s="742"/>
      <c r="SXP2" s="742"/>
      <c r="SXQ2" s="742"/>
      <c r="SXR2" s="742"/>
      <c r="SXS2" s="742"/>
      <c r="SXT2" s="742"/>
      <c r="SXU2" s="742"/>
      <c r="SXV2" s="742"/>
      <c r="SXW2" s="742"/>
      <c r="SXX2" s="742"/>
      <c r="SXY2" s="742"/>
      <c r="SXZ2" s="742"/>
      <c r="SYA2" s="742"/>
      <c r="SYB2" s="742"/>
      <c r="SYC2" s="742"/>
      <c r="SYD2" s="742"/>
      <c r="SYE2" s="742"/>
      <c r="SYF2" s="742"/>
      <c r="SYG2" s="742"/>
      <c r="SYH2" s="742"/>
      <c r="SYI2" s="742"/>
      <c r="SYJ2" s="742"/>
      <c r="SYK2" s="742"/>
      <c r="SYL2" s="742"/>
      <c r="SYM2" s="742"/>
      <c r="SYN2" s="742"/>
      <c r="SYO2" s="742"/>
      <c r="SYP2" s="742"/>
      <c r="SYQ2" s="742"/>
      <c r="SYR2" s="742"/>
      <c r="SYS2" s="742"/>
      <c r="SYT2" s="742"/>
      <c r="SYU2" s="742"/>
      <c r="SYV2" s="742"/>
      <c r="SYW2" s="742"/>
      <c r="SYX2" s="742"/>
      <c r="SYY2" s="742"/>
      <c r="SYZ2" s="742"/>
      <c r="SZA2" s="742"/>
      <c r="SZB2" s="742"/>
      <c r="SZC2" s="742"/>
      <c r="SZD2" s="742"/>
      <c r="SZE2" s="742"/>
      <c r="SZF2" s="742"/>
      <c r="SZG2" s="742"/>
      <c r="SZH2" s="742"/>
      <c r="SZI2" s="742"/>
      <c r="SZJ2" s="742"/>
      <c r="SZK2" s="742"/>
      <c r="SZL2" s="742"/>
      <c r="SZM2" s="742"/>
      <c r="SZN2" s="742"/>
      <c r="SZO2" s="742"/>
      <c r="SZP2" s="742"/>
      <c r="SZQ2" s="742"/>
      <c r="SZR2" s="742"/>
      <c r="SZS2" s="742"/>
      <c r="SZT2" s="742"/>
      <c r="SZU2" s="742"/>
      <c r="SZV2" s="742"/>
      <c r="SZW2" s="742"/>
      <c r="SZX2" s="742"/>
      <c r="SZY2" s="742"/>
      <c r="SZZ2" s="742"/>
      <c r="TAA2" s="742"/>
      <c r="TAB2" s="742"/>
      <c r="TAC2" s="742"/>
      <c r="TAD2" s="742"/>
      <c r="TAE2" s="742"/>
      <c r="TAF2" s="742"/>
      <c r="TAG2" s="742"/>
      <c r="TAH2" s="742"/>
      <c r="TAI2" s="742"/>
      <c r="TAJ2" s="742"/>
      <c r="TAK2" s="742"/>
      <c r="TAL2" s="742"/>
      <c r="TAM2" s="742"/>
      <c r="TAN2" s="742"/>
      <c r="TAO2" s="742"/>
      <c r="TAP2" s="742"/>
      <c r="TAQ2" s="742"/>
      <c r="TAR2" s="742"/>
      <c r="TAS2" s="742"/>
      <c r="TAT2" s="742"/>
      <c r="TAU2" s="742"/>
      <c r="TAV2" s="742"/>
      <c r="TAW2" s="742"/>
      <c r="TAX2" s="742"/>
      <c r="TAY2" s="742"/>
      <c r="TAZ2" s="742"/>
      <c r="TBA2" s="742"/>
      <c r="TBB2" s="742"/>
      <c r="TBC2" s="742"/>
      <c r="TBD2" s="742"/>
      <c r="TBE2" s="742"/>
      <c r="TBF2" s="742"/>
      <c r="TBG2" s="742"/>
      <c r="TBH2" s="742"/>
      <c r="TBI2" s="742"/>
      <c r="TBJ2" s="742"/>
      <c r="TBK2" s="742"/>
      <c r="TBL2" s="742"/>
      <c r="TBM2" s="742"/>
      <c r="TBN2" s="742"/>
      <c r="TBO2" s="742"/>
      <c r="TBP2" s="742"/>
      <c r="TBQ2" s="742"/>
      <c r="TBR2" s="742"/>
      <c r="TBS2" s="742"/>
      <c r="TBT2" s="742"/>
      <c r="TBU2" s="742"/>
      <c r="TBV2" s="742"/>
      <c r="TBW2" s="742"/>
      <c r="TBX2" s="742"/>
      <c r="TBY2" s="742"/>
      <c r="TBZ2" s="742"/>
      <c r="TCA2" s="742"/>
      <c r="TCB2" s="742"/>
      <c r="TCC2" s="742"/>
      <c r="TCD2" s="742"/>
      <c r="TCE2" s="742"/>
      <c r="TCF2" s="742"/>
      <c r="TCG2" s="742"/>
      <c r="TCH2" s="742"/>
      <c r="TCI2" s="742"/>
      <c r="TCJ2" s="742"/>
      <c r="TCK2" s="742"/>
      <c r="TCL2" s="742"/>
      <c r="TCM2" s="742"/>
      <c r="TCN2" s="742"/>
      <c r="TCO2" s="742"/>
      <c r="TCP2" s="742"/>
      <c r="TCQ2" s="742"/>
      <c r="TCR2" s="742"/>
      <c r="TCS2" s="742"/>
      <c r="TCT2" s="742"/>
      <c r="TCU2" s="742"/>
      <c r="TCV2" s="742"/>
      <c r="TCW2" s="742"/>
      <c r="TCX2" s="742"/>
      <c r="TCY2" s="742"/>
      <c r="TCZ2" s="742"/>
      <c r="TDA2" s="742"/>
      <c r="TDB2" s="742"/>
      <c r="TDC2" s="742"/>
      <c r="TDD2" s="742"/>
      <c r="TDE2" s="742"/>
      <c r="TDF2" s="742"/>
      <c r="TDG2" s="742"/>
      <c r="TDH2" s="742"/>
      <c r="TDI2" s="742"/>
      <c r="TDJ2" s="742"/>
      <c r="TDK2" s="742"/>
      <c r="TDL2" s="742"/>
      <c r="TDM2" s="742"/>
      <c r="TDN2" s="742"/>
      <c r="TDO2" s="742"/>
      <c r="TDP2" s="742"/>
      <c r="TDQ2" s="742"/>
      <c r="TDR2" s="742"/>
      <c r="TDS2" s="742"/>
      <c r="TDT2" s="742"/>
      <c r="TDU2" s="742"/>
      <c r="TDV2" s="742"/>
      <c r="TDW2" s="742"/>
      <c r="TDX2" s="742"/>
      <c r="TDY2" s="742"/>
      <c r="TDZ2" s="742"/>
      <c r="TEA2" s="742"/>
      <c r="TEB2" s="742"/>
      <c r="TEC2" s="742"/>
      <c r="TED2" s="742"/>
      <c r="TEE2" s="742"/>
      <c r="TEF2" s="742"/>
      <c r="TEG2" s="742"/>
      <c r="TEH2" s="742"/>
      <c r="TEI2" s="742"/>
      <c r="TEJ2" s="742"/>
      <c r="TEK2" s="742"/>
      <c r="TEL2" s="742"/>
      <c r="TEM2" s="742"/>
      <c r="TEN2" s="742"/>
      <c r="TEO2" s="742"/>
      <c r="TEP2" s="742"/>
      <c r="TEQ2" s="742"/>
      <c r="TER2" s="742"/>
      <c r="TES2" s="742"/>
      <c r="TET2" s="742"/>
      <c r="TEU2" s="742"/>
      <c r="TEV2" s="742"/>
      <c r="TEW2" s="742"/>
      <c r="TEX2" s="742"/>
      <c r="TEY2" s="742"/>
      <c r="TEZ2" s="742"/>
      <c r="TFA2" s="742"/>
      <c r="TFB2" s="742"/>
      <c r="TFC2" s="742"/>
      <c r="TFD2" s="742"/>
      <c r="TFE2" s="742"/>
      <c r="TFF2" s="742"/>
      <c r="TFG2" s="742"/>
      <c r="TFH2" s="742"/>
      <c r="TFI2" s="742"/>
      <c r="TFJ2" s="742"/>
      <c r="TFK2" s="742"/>
      <c r="TFL2" s="742"/>
      <c r="TFM2" s="742"/>
      <c r="TFN2" s="742"/>
      <c r="TFO2" s="742"/>
      <c r="TFP2" s="742"/>
      <c r="TFQ2" s="742"/>
      <c r="TFR2" s="742"/>
      <c r="TFS2" s="742"/>
      <c r="TFT2" s="742"/>
      <c r="TFU2" s="742"/>
      <c r="TFV2" s="742"/>
      <c r="TFW2" s="742"/>
      <c r="TFX2" s="742"/>
      <c r="TFY2" s="742"/>
      <c r="TFZ2" s="742"/>
      <c r="TGA2" s="742"/>
      <c r="TGB2" s="742"/>
      <c r="TGC2" s="742"/>
      <c r="TGD2" s="742"/>
      <c r="TGE2" s="742"/>
      <c r="TGF2" s="742"/>
      <c r="TGG2" s="742"/>
      <c r="TGH2" s="742"/>
      <c r="TGI2" s="742"/>
      <c r="TGJ2" s="742"/>
      <c r="TGK2" s="742"/>
      <c r="TGL2" s="742"/>
      <c r="TGM2" s="742"/>
      <c r="TGN2" s="742"/>
      <c r="TGO2" s="742"/>
      <c r="TGP2" s="742"/>
      <c r="TGQ2" s="742"/>
      <c r="TGR2" s="742"/>
      <c r="TGS2" s="742"/>
      <c r="TGT2" s="742"/>
      <c r="TGU2" s="742"/>
      <c r="TGV2" s="742"/>
      <c r="TGW2" s="742"/>
      <c r="TGX2" s="742"/>
      <c r="TGY2" s="742"/>
      <c r="TGZ2" s="742"/>
      <c r="THA2" s="742"/>
      <c r="THB2" s="742"/>
      <c r="THC2" s="742"/>
      <c r="THD2" s="742"/>
      <c r="THE2" s="742"/>
      <c r="THF2" s="742"/>
      <c r="THG2" s="742"/>
      <c r="THH2" s="742"/>
      <c r="THI2" s="742"/>
      <c r="THJ2" s="742"/>
      <c r="THK2" s="742"/>
      <c r="THL2" s="742"/>
      <c r="THM2" s="742"/>
      <c r="THN2" s="742"/>
      <c r="THO2" s="742"/>
      <c r="THP2" s="742"/>
      <c r="THQ2" s="742"/>
      <c r="THR2" s="742"/>
      <c r="THS2" s="742"/>
      <c r="THT2" s="742"/>
      <c r="THU2" s="742"/>
      <c r="THV2" s="742"/>
      <c r="THW2" s="742"/>
      <c r="THX2" s="742"/>
      <c r="THY2" s="742"/>
      <c r="THZ2" s="742"/>
      <c r="TIA2" s="742"/>
      <c r="TIB2" s="742"/>
      <c r="TIC2" s="742"/>
      <c r="TID2" s="742"/>
      <c r="TIE2" s="742"/>
      <c r="TIF2" s="742"/>
      <c r="TIG2" s="742"/>
      <c r="TIH2" s="742"/>
      <c r="TII2" s="742"/>
      <c r="TIJ2" s="742"/>
      <c r="TIK2" s="742"/>
      <c r="TIL2" s="742"/>
      <c r="TIM2" s="742"/>
      <c r="TIN2" s="742"/>
      <c r="TIO2" s="742"/>
      <c r="TIP2" s="742"/>
      <c r="TIQ2" s="742"/>
      <c r="TIR2" s="742"/>
      <c r="TIS2" s="742"/>
      <c r="TIT2" s="742"/>
      <c r="TIU2" s="742"/>
      <c r="TIV2" s="742"/>
      <c r="TIW2" s="742"/>
      <c r="TIX2" s="742"/>
      <c r="TIY2" s="742"/>
      <c r="TIZ2" s="742"/>
      <c r="TJA2" s="742"/>
      <c r="TJB2" s="742"/>
      <c r="TJC2" s="742"/>
      <c r="TJD2" s="742"/>
      <c r="TJE2" s="742"/>
      <c r="TJF2" s="742"/>
      <c r="TJG2" s="742"/>
      <c r="TJH2" s="742"/>
      <c r="TJI2" s="742"/>
      <c r="TJJ2" s="742"/>
      <c r="TJK2" s="742"/>
      <c r="TJL2" s="742"/>
      <c r="TJM2" s="742"/>
      <c r="TJN2" s="742"/>
      <c r="TJO2" s="742"/>
      <c r="TJP2" s="742"/>
      <c r="TJQ2" s="742"/>
      <c r="TJR2" s="742"/>
      <c r="TJS2" s="742"/>
      <c r="TJT2" s="742"/>
      <c r="TJU2" s="742"/>
      <c r="TJV2" s="742"/>
      <c r="TJW2" s="742"/>
      <c r="TJX2" s="742"/>
      <c r="TJY2" s="742"/>
      <c r="TJZ2" s="742"/>
      <c r="TKA2" s="742"/>
      <c r="TKB2" s="742"/>
      <c r="TKC2" s="742"/>
      <c r="TKD2" s="742"/>
      <c r="TKE2" s="742"/>
      <c r="TKF2" s="742"/>
      <c r="TKG2" s="742"/>
      <c r="TKH2" s="742"/>
      <c r="TKI2" s="742"/>
      <c r="TKJ2" s="742"/>
      <c r="TKK2" s="742"/>
      <c r="TKL2" s="742"/>
      <c r="TKM2" s="742"/>
      <c r="TKN2" s="742"/>
      <c r="TKO2" s="742"/>
      <c r="TKP2" s="742"/>
      <c r="TKQ2" s="742"/>
      <c r="TKR2" s="742"/>
      <c r="TKS2" s="742"/>
      <c r="TKT2" s="742"/>
      <c r="TKU2" s="742"/>
      <c r="TKV2" s="742"/>
      <c r="TKW2" s="742"/>
      <c r="TKX2" s="742"/>
      <c r="TKY2" s="742"/>
      <c r="TKZ2" s="742"/>
      <c r="TLA2" s="742"/>
      <c r="TLB2" s="742"/>
      <c r="TLC2" s="742"/>
      <c r="TLD2" s="742"/>
      <c r="TLE2" s="742"/>
      <c r="TLF2" s="742"/>
      <c r="TLG2" s="742"/>
      <c r="TLH2" s="742"/>
      <c r="TLI2" s="742"/>
      <c r="TLJ2" s="742"/>
      <c r="TLK2" s="742"/>
      <c r="TLL2" s="742"/>
      <c r="TLM2" s="742"/>
      <c r="TLN2" s="742"/>
      <c r="TLO2" s="742"/>
      <c r="TLP2" s="742"/>
      <c r="TLQ2" s="742"/>
      <c r="TLR2" s="742"/>
      <c r="TLS2" s="742"/>
      <c r="TLT2" s="742"/>
      <c r="TLU2" s="742"/>
      <c r="TLV2" s="742"/>
      <c r="TLW2" s="742"/>
      <c r="TLX2" s="742"/>
      <c r="TLY2" s="742"/>
      <c r="TLZ2" s="742"/>
      <c r="TMA2" s="742"/>
      <c r="TMB2" s="742"/>
      <c r="TMC2" s="742"/>
      <c r="TMD2" s="742"/>
      <c r="TME2" s="742"/>
      <c r="TMF2" s="742"/>
      <c r="TMG2" s="742"/>
      <c r="TMH2" s="742"/>
      <c r="TMI2" s="742"/>
      <c r="TMJ2" s="742"/>
      <c r="TMK2" s="742"/>
      <c r="TML2" s="742"/>
      <c r="TMM2" s="742"/>
      <c r="TMN2" s="742"/>
      <c r="TMO2" s="742"/>
      <c r="TMP2" s="742"/>
      <c r="TMQ2" s="742"/>
      <c r="TMR2" s="742"/>
      <c r="TMS2" s="742"/>
      <c r="TMT2" s="742"/>
      <c r="TMU2" s="742"/>
      <c r="TMV2" s="742"/>
      <c r="TMW2" s="742"/>
      <c r="TMX2" s="742"/>
      <c r="TMY2" s="742"/>
      <c r="TMZ2" s="742"/>
      <c r="TNA2" s="742"/>
      <c r="TNB2" s="742"/>
      <c r="TNC2" s="742"/>
      <c r="TND2" s="742"/>
      <c r="TNE2" s="742"/>
      <c r="TNF2" s="742"/>
      <c r="TNG2" s="742"/>
      <c r="TNH2" s="742"/>
      <c r="TNI2" s="742"/>
      <c r="TNJ2" s="742"/>
      <c r="TNK2" s="742"/>
      <c r="TNL2" s="742"/>
      <c r="TNM2" s="742"/>
      <c r="TNN2" s="742"/>
      <c r="TNO2" s="742"/>
      <c r="TNP2" s="742"/>
      <c r="TNQ2" s="742"/>
      <c r="TNR2" s="742"/>
      <c r="TNS2" s="742"/>
      <c r="TNT2" s="742"/>
      <c r="TNU2" s="742"/>
      <c r="TNV2" s="742"/>
      <c r="TNW2" s="742"/>
      <c r="TNX2" s="742"/>
      <c r="TNY2" s="742"/>
      <c r="TNZ2" s="742"/>
      <c r="TOA2" s="742"/>
      <c r="TOB2" s="742"/>
      <c r="TOC2" s="742"/>
      <c r="TOD2" s="742"/>
      <c r="TOE2" s="742"/>
      <c r="TOF2" s="742"/>
      <c r="TOG2" s="742"/>
      <c r="TOH2" s="742"/>
      <c r="TOI2" s="742"/>
      <c r="TOJ2" s="742"/>
      <c r="TOK2" s="742"/>
      <c r="TOL2" s="742"/>
      <c r="TOM2" s="742"/>
      <c r="TON2" s="742"/>
      <c r="TOO2" s="742"/>
      <c r="TOP2" s="742"/>
      <c r="TOQ2" s="742"/>
      <c r="TOR2" s="742"/>
      <c r="TOS2" s="742"/>
      <c r="TOT2" s="742"/>
      <c r="TOU2" s="742"/>
      <c r="TOV2" s="742"/>
      <c r="TOW2" s="742"/>
      <c r="TOX2" s="742"/>
      <c r="TOY2" s="742"/>
      <c r="TOZ2" s="742"/>
      <c r="TPA2" s="742"/>
      <c r="TPB2" s="742"/>
      <c r="TPC2" s="742"/>
      <c r="TPD2" s="742"/>
      <c r="TPE2" s="742"/>
      <c r="TPF2" s="742"/>
      <c r="TPG2" s="742"/>
      <c r="TPH2" s="742"/>
      <c r="TPI2" s="742"/>
      <c r="TPJ2" s="742"/>
      <c r="TPK2" s="742"/>
      <c r="TPL2" s="742"/>
      <c r="TPM2" s="742"/>
      <c r="TPN2" s="742"/>
      <c r="TPO2" s="742"/>
      <c r="TPP2" s="742"/>
      <c r="TPQ2" s="742"/>
      <c r="TPR2" s="742"/>
      <c r="TPS2" s="742"/>
      <c r="TPT2" s="742"/>
      <c r="TPU2" s="742"/>
      <c r="TPV2" s="742"/>
      <c r="TPW2" s="742"/>
      <c r="TPX2" s="742"/>
      <c r="TPY2" s="742"/>
      <c r="TPZ2" s="742"/>
      <c r="TQA2" s="742"/>
      <c r="TQB2" s="742"/>
      <c r="TQC2" s="742"/>
      <c r="TQD2" s="742"/>
      <c r="TQE2" s="742"/>
      <c r="TQF2" s="742"/>
      <c r="TQG2" s="742"/>
      <c r="TQH2" s="742"/>
      <c r="TQI2" s="742"/>
      <c r="TQJ2" s="742"/>
      <c r="TQK2" s="742"/>
      <c r="TQL2" s="742"/>
      <c r="TQM2" s="742"/>
      <c r="TQN2" s="742"/>
      <c r="TQO2" s="742"/>
      <c r="TQP2" s="742"/>
      <c r="TQQ2" s="742"/>
      <c r="TQR2" s="742"/>
      <c r="TQS2" s="742"/>
      <c r="TQT2" s="742"/>
      <c r="TQU2" s="742"/>
      <c r="TQV2" s="742"/>
      <c r="TQW2" s="742"/>
      <c r="TQX2" s="742"/>
      <c r="TQY2" s="742"/>
      <c r="TQZ2" s="742"/>
      <c r="TRA2" s="742"/>
      <c r="TRB2" s="742"/>
      <c r="TRC2" s="742"/>
      <c r="TRD2" s="742"/>
      <c r="TRE2" s="742"/>
      <c r="TRF2" s="742"/>
      <c r="TRG2" s="742"/>
      <c r="TRH2" s="742"/>
      <c r="TRI2" s="742"/>
      <c r="TRJ2" s="742"/>
      <c r="TRK2" s="742"/>
      <c r="TRL2" s="742"/>
      <c r="TRM2" s="742"/>
      <c r="TRN2" s="742"/>
      <c r="TRO2" s="742"/>
      <c r="TRP2" s="742"/>
      <c r="TRQ2" s="742"/>
      <c r="TRR2" s="742"/>
      <c r="TRS2" s="742"/>
      <c r="TRT2" s="742"/>
      <c r="TRU2" s="742"/>
      <c r="TRV2" s="742"/>
      <c r="TRW2" s="742"/>
      <c r="TRX2" s="742"/>
      <c r="TRY2" s="742"/>
      <c r="TRZ2" s="742"/>
      <c r="TSA2" s="742"/>
      <c r="TSB2" s="742"/>
      <c r="TSC2" s="742"/>
      <c r="TSD2" s="742"/>
      <c r="TSE2" s="742"/>
      <c r="TSF2" s="742"/>
      <c r="TSG2" s="742"/>
      <c r="TSH2" s="742"/>
      <c r="TSI2" s="742"/>
      <c r="TSJ2" s="742"/>
      <c r="TSK2" s="742"/>
      <c r="TSL2" s="742"/>
      <c r="TSM2" s="742"/>
      <c r="TSN2" s="742"/>
      <c r="TSO2" s="742"/>
      <c r="TSP2" s="742"/>
      <c r="TSQ2" s="742"/>
      <c r="TSR2" s="742"/>
      <c r="TSS2" s="742"/>
      <c r="TST2" s="742"/>
      <c r="TSU2" s="742"/>
      <c r="TSV2" s="742"/>
      <c r="TSW2" s="742"/>
      <c r="TSX2" s="742"/>
      <c r="TSY2" s="742"/>
      <c r="TSZ2" s="742"/>
      <c r="TTA2" s="742"/>
      <c r="TTB2" s="742"/>
      <c r="TTC2" s="742"/>
      <c r="TTD2" s="742"/>
      <c r="TTE2" s="742"/>
      <c r="TTF2" s="742"/>
      <c r="TTG2" s="742"/>
      <c r="TTH2" s="742"/>
      <c r="TTI2" s="742"/>
      <c r="TTJ2" s="742"/>
      <c r="TTK2" s="742"/>
      <c r="TTL2" s="742"/>
      <c r="TTM2" s="742"/>
      <c r="TTN2" s="742"/>
      <c r="TTO2" s="742"/>
      <c r="TTP2" s="742"/>
      <c r="TTQ2" s="742"/>
      <c r="TTR2" s="742"/>
      <c r="TTS2" s="742"/>
      <c r="TTT2" s="742"/>
      <c r="TTU2" s="742"/>
      <c r="TTV2" s="742"/>
      <c r="TTW2" s="742"/>
      <c r="TTX2" s="742"/>
      <c r="TTY2" s="742"/>
      <c r="TTZ2" s="742"/>
      <c r="TUA2" s="742"/>
      <c r="TUB2" s="742"/>
      <c r="TUC2" s="742"/>
      <c r="TUD2" s="742"/>
      <c r="TUE2" s="742"/>
      <c r="TUF2" s="742"/>
      <c r="TUG2" s="742"/>
      <c r="TUH2" s="742"/>
      <c r="TUI2" s="742"/>
      <c r="TUJ2" s="742"/>
      <c r="TUK2" s="742"/>
      <c r="TUL2" s="742"/>
      <c r="TUM2" s="742"/>
      <c r="TUN2" s="742"/>
      <c r="TUO2" s="742"/>
      <c r="TUP2" s="742"/>
      <c r="TUQ2" s="742"/>
      <c r="TUR2" s="742"/>
      <c r="TUS2" s="742"/>
      <c r="TUT2" s="742"/>
      <c r="TUU2" s="742"/>
      <c r="TUV2" s="742"/>
      <c r="TUW2" s="742"/>
      <c r="TUX2" s="742"/>
      <c r="TUY2" s="742"/>
      <c r="TUZ2" s="742"/>
      <c r="TVA2" s="742"/>
      <c r="TVB2" s="742"/>
      <c r="TVC2" s="742"/>
      <c r="TVD2" s="742"/>
      <c r="TVE2" s="742"/>
      <c r="TVF2" s="742"/>
      <c r="TVG2" s="742"/>
      <c r="TVH2" s="742"/>
      <c r="TVI2" s="742"/>
      <c r="TVJ2" s="742"/>
      <c r="TVK2" s="742"/>
      <c r="TVL2" s="742"/>
      <c r="TVM2" s="742"/>
      <c r="TVN2" s="742"/>
      <c r="TVO2" s="742"/>
      <c r="TVP2" s="742"/>
      <c r="TVQ2" s="742"/>
      <c r="TVR2" s="742"/>
      <c r="TVS2" s="742"/>
      <c r="TVT2" s="742"/>
      <c r="TVU2" s="742"/>
      <c r="TVV2" s="742"/>
      <c r="TVW2" s="742"/>
      <c r="TVX2" s="742"/>
      <c r="TVY2" s="742"/>
      <c r="TVZ2" s="742"/>
      <c r="TWA2" s="742"/>
      <c r="TWB2" s="742"/>
      <c r="TWC2" s="742"/>
      <c r="TWD2" s="742"/>
      <c r="TWE2" s="742"/>
      <c r="TWF2" s="742"/>
      <c r="TWG2" s="742"/>
      <c r="TWH2" s="742"/>
      <c r="TWI2" s="742"/>
      <c r="TWJ2" s="742"/>
      <c r="TWK2" s="742"/>
      <c r="TWL2" s="742"/>
      <c r="TWM2" s="742"/>
      <c r="TWN2" s="742"/>
      <c r="TWO2" s="742"/>
      <c r="TWP2" s="742"/>
      <c r="TWQ2" s="742"/>
      <c r="TWR2" s="742"/>
      <c r="TWS2" s="742"/>
      <c r="TWT2" s="742"/>
      <c r="TWU2" s="742"/>
      <c r="TWV2" s="742"/>
      <c r="TWW2" s="742"/>
      <c r="TWX2" s="742"/>
      <c r="TWY2" s="742"/>
      <c r="TWZ2" s="742"/>
      <c r="TXA2" s="742"/>
      <c r="TXB2" s="742"/>
      <c r="TXC2" s="742"/>
      <c r="TXD2" s="742"/>
      <c r="TXE2" s="742"/>
      <c r="TXF2" s="742"/>
      <c r="TXG2" s="742"/>
      <c r="TXH2" s="742"/>
      <c r="TXI2" s="742"/>
      <c r="TXJ2" s="742"/>
      <c r="TXK2" s="742"/>
      <c r="TXL2" s="742"/>
      <c r="TXM2" s="742"/>
      <c r="TXN2" s="742"/>
      <c r="TXO2" s="742"/>
      <c r="TXP2" s="742"/>
      <c r="TXQ2" s="742"/>
      <c r="TXR2" s="742"/>
      <c r="TXS2" s="742"/>
      <c r="TXT2" s="742"/>
      <c r="TXU2" s="742"/>
      <c r="TXV2" s="742"/>
      <c r="TXW2" s="742"/>
      <c r="TXX2" s="742"/>
      <c r="TXY2" s="742"/>
      <c r="TXZ2" s="742"/>
      <c r="TYA2" s="742"/>
      <c r="TYB2" s="742"/>
      <c r="TYC2" s="742"/>
      <c r="TYD2" s="742"/>
      <c r="TYE2" s="742"/>
      <c r="TYF2" s="742"/>
      <c r="TYG2" s="742"/>
      <c r="TYH2" s="742"/>
      <c r="TYI2" s="742"/>
      <c r="TYJ2" s="742"/>
      <c r="TYK2" s="742"/>
      <c r="TYL2" s="742"/>
      <c r="TYM2" s="742"/>
      <c r="TYN2" s="742"/>
      <c r="TYO2" s="742"/>
      <c r="TYP2" s="742"/>
      <c r="TYQ2" s="742"/>
      <c r="TYR2" s="742"/>
      <c r="TYS2" s="742"/>
      <c r="TYT2" s="742"/>
      <c r="TYU2" s="742"/>
      <c r="TYV2" s="742"/>
      <c r="TYW2" s="742"/>
      <c r="TYX2" s="742"/>
      <c r="TYY2" s="742"/>
      <c r="TYZ2" s="742"/>
      <c r="TZA2" s="742"/>
      <c r="TZB2" s="742"/>
      <c r="TZC2" s="742"/>
      <c r="TZD2" s="742"/>
      <c r="TZE2" s="742"/>
      <c r="TZF2" s="742"/>
      <c r="TZG2" s="742"/>
      <c r="TZH2" s="742"/>
      <c r="TZI2" s="742"/>
      <c r="TZJ2" s="742"/>
      <c r="TZK2" s="742"/>
      <c r="TZL2" s="742"/>
      <c r="TZM2" s="742"/>
      <c r="TZN2" s="742"/>
      <c r="TZO2" s="742"/>
      <c r="TZP2" s="742"/>
      <c r="TZQ2" s="742"/>
      <c r="TZR2" s="742"/>
      <c r="TZS2" s="742"/>
      <c r="TZT2" s="742"/>
      <c r="TZU2" s="742"/>
      <c r="TZV2" s="742"/>
      <c r="TZW2" s="742"/>
      <c r="TZX2" s="742"/>
      <c r="TZY2" s="742"/>
      <c r="TZZ2" s="742"/>
      <c r="UAA2" s="742"/>
      <c r="UAB2" s="742"/>
      <c r="UAC2" s="742"/>
      <c r="UAD2" s="742"/>
      <c r="UAE2" s="742"/>
      <c r="UAF2" s="742"/>
      <c r="UAG2" s="742"/>
      <c r="UAH2" s="742"/>
      <c r="UAI2" s="742"/>
      <c r="UAJ2" s="742"/>
      <c r="UAK2" s="742"/>
      <c r="UAL2" s="742"/>
      <c r="UAM2" s="742"/>
      <c r="UAN2" s="742"/>
      <c r="UAO2" s="742"/>
      <c r="UAP2" s="742"/>
      <c r="UAQ2" s="742"/>
      <c r="UAR2" s="742"/>
      <c r="UAS2" s="742"/>
      <c r="UAT2" s="742"/>
      <c r="UAU2" s="742"/>
      <c r="UAV2" s="742"/>
      <c r="UAW2" s="742"/>
      <c r="UAX2" s="742"/>
      <c r="UAY2" s="742"/>
      <c r="UAZ2" s="742"/>
      <c r="UBA2" s="742"/>
      <c r="UBB2" s="742"/>
      <c r="UBC2" s="742"/>
      <c r="UBD2" s="742"/>
      <c r="UBE2" s="742"/>
      <c r="UBF2" s="742"/>
      <c r="UBG2" s="742"/>
      <c r="UBH2" s="742"/>
      <c r="UBI2" s="742"/>
      <c r="UBJ2" s="742"/>
      <c r="UBK2" s="742"/>
      <c r="UBL2" s="742"/>
      <c r="UBM2" s="742"/>
      <c r="UBN2" s="742"/>
      <c r="UBO2" s="742"/>
      <c r="UBP2" s="742"/>
      <c r="UBQ2" s="742"/>
      <c r="UBR2" s="742"/>
      <c r="UBS2" s="742"/>
      <c r="UBT2" s="742"/>
      <c r="UBU2" s="742"/>
      <c r="UBV2" s="742"/>
      <c r="UBW2" s="742"/>
      <c r="UBX2" s="742"/>
      <c r="UBY2" s="742"/>
      <c r="UBZ2" s="742"/>
      <c r="UCA2" s="742"/>
      <c r="UCB2" s="742"/>
      <c r="UCC2" s="742"/>
      <c r="UCD2" s="742"/>
      <c r="UCE2" s="742"/>
      <c r="UCF2" s="742"/>
      <c r="UCG2" s="742"/>
      <c r="UCH2" s="742"/>
      <c r="UCI2" s="742"/>
      <c r="UCJ2" s="742"/>
      <c r="UCK2" s="742"/>
      <c r="UCL2" s="742"/>
      <c r="UCM2" s="742"/>
      <c r="UCN2" s="742"/>
      <c r="UCO2" s="742"/>
      <c r="UCP2" s="742"/>
      <c r="UCQ2" s="742"/>
      <c r="UCR2" s="742"/>
      <c r="UCS2" s="742"/>
      <c r="UCT2" s="742"/>
      <c r="UCU2" s="742"/>
      <c r="UCV2" s="742"/>
      <c r="UCW2" s="742"/>
      <c r="UCX2" s="742"/>
      <c r="UCY2" s="742"/>
      <c r="UCZ2" s="742"/>
      <c r="UDA2" s="742"/>
      <c r="UDB2" s="742"/>
      <c r="UDC2" s="742"/>
      <c r="UDD2" s="742"/>
      <c r="UDE2" s="742"/>
      <c r="UDF2" s="742"/>
      <c r="UDG2" s="742"/>
      <c r="UDH2" s="742"/>
      <c r="UDI2" s="742"/>
      <c r="UDJ2" s="742"/>
      <c r="UDK2" s="742"/>
      <c r="UDL2" s="742"/>
      <c r="UDM2" s="742"/>
      <c r="UDN2" s="742"/>
      <c r="UDO2" s="742"/>
      <c r="UDP2" s="742"/>
      <c r="UDQ2" s="742"/>
      <c r="UDR2" s="742"/>
      <c r="UDS2" s="742"/>
      <c r="UDT2" s="742"/>
      <c r="UDU2" s="742"/>
      <c r="UDV2" s="742"/>
      <c r="UDW2" s="742"/>
      <c r="UDX2" s="742"/>
      <c r="UDY2" s="742"/>
      <c r="UDZ2" s="742"/>
      <c r="UEA2" s="742"/>
      <c r="UEB2" s="742"/>
      <c r="UEC2" s="742"/>
      <c r="UED2" s="742"/>
      <c r="UEE2" s="742"/>
      <c r="UEF2" s="742"/>
      <c r="UEG2" s="742"/>
      <c r="UEH2" s="742"/>
      <c r="UEI2" s="742"/>
      <c r="UEJ2" s="742"/>
      <c r="UEK2" s="742"/>
      <c r="UEL2" s="742"/>
      <c r="UEM2" s="742"/>
      <c r="UEN2" s="742"/>
      <c r="UEO2" s="742"/>
      <c r="UEP2" s="742"/>
      <c r="UEQ2" s="742"/>
      <c r="UER2" s="742"/>
      <c r="UES2" s="742"/>
      <c r="UET2" s="742"/>
      <c r="UEU2" s="742"/>
      <c r="UEV2" s="742"/>
      <c r="UEW2" s="742"/>
      <c r="UEX2" s="742"/>
      <c r="UEY2" s="742"/>
      <c r="UEZ2" s="742"/>
      <c r="UFA2" s="742"/>
      <c r="UFB2" s="742"/>
      <c r="UFC2" s="742"/>
      <c r="UFD2" s="742"/>
      <c r="UFE2" s="742"/>
      <c r="UFF2" s="742"/>
      <c r="UFG2" s="742"/>
      <c r="UFH2" s="742"/>
      <c r="UFI2" s="742"/>
      <c r="UFJ2" s="742"/>
      <c r="UFK2" s="742"/>
      <c r="UFL2" s="742"/>
      <c r="UFM2" s="742"/>
      <c r="UFN2" s="742"/>
      <c r="UFO2" s="742"/>
      <c r="UFP2" s="742"/>
      <c r="UFQ2" s="742"/>
      <c r="UFR2" s="742"/>
      <c r="UFS2" s="742"/>
      <c r="UFT2" s="742"/>
      <c r="UFU2" s="742"/>
      <c r="UFV2" s="742"/>
      <c r="UFW2" s="742"/>
      <c r="UFX2" s="742"/>
      <c r="UFY2" s="742"/>
      <c r="UFZ2" s="742"/>
      <c r="UGA2" s="742"/>
      <c r="UGB2" s="742"/>
      <c r="UGC2" s="742"/>
      <c r="UGD2" s="742"/>
      <c r="UGE2" s="742"/>
      <c r="UGF2" s="742"/>
      <c r="UGG2" s="742"/>
      <c r="UGH2" s="742"/>
      <c r="UGI2" s="742"/>
      <c r="UGJ2" s="742"/>
      <c r="UGK2" s="742"/>
      <c r="UGL2" s="742"/>
      <c r="UGM2" s="742"/>
      <c r="UGN2" s="742"/>
      <c r="UGO2" s="742"/>
      <c r="UGP2" s="742"/>
      <c r="UGQ2" s="742"/>
      <c r="UGR2" s="742"/>
      <c r="UGS2" s="742"/>
      <c r="UGT2" s="742"/>
      <c r="UGU2" s="742"/>
      <c r="UGV2" s="742"/>
      <c r="UGW2" s="742"/>
      <c r="UGX2" s="742"/>
      <c r="UGY2" s="742"/>
      <c r="UGZ2" s="742"/>
      <c r="UHA2" s="742"/>
      <c r="UHB2" s="742"/>
      <c r="UHC2" s="742"/>
      <c r="UHD2" s="742"/>
      <c r="UHE2" s="742"/>
      <c r="UHF2" s="742"/>
      <c r="UHG2" s="742"/>
      <c r="UHH2" s="742"/>
      <c r="UHI2" s="742"/>
      <c r="UHJ2" s="742"/>
      <c r="UHK2" s="742"/>
      <c r="UHL2" s="742"/>
      <c r="UHM2" s="742"/>
      <c r="UHN2" s="742"/>
      <c r="UHO2" s="742"/>
      <c r="UHP2" s="742"/>
      <c r="UHQ2" s="742"/>
      <c r="UHR2" s="742"/>
      <c r="UHS2" s="742"/>
      <c r="UHT2" s="742"/>
      <c r="UHU2" s="742"/>
      <c r="UHV2" s="742"/>
      <c r="UHW2" s="742"/>
      <c r="UHX2" s="742"/>
      <c r="UHY2" s="742"/>
      <c r="UHZ2" s="742"/>
      <c r="UIA2" s="742"/>
      <c r="UIB2" s="742"/>
      <c r="UIC2" s="742"/>
      <c r="UID2" s="742"/>
      <c r="UIE2" s="742"/>
      <c r="UIF2" s="742"/>
      <c r="UIG2" s="742"/>
      <c r="UIH2" s="742"/>
      <c r="UII2" s="742"/>
      <c r="UIJ2" s="742"/>
      <c r="UIK2" s="742"/>
      <c r="UIL2" s="742"/>
      <c r="UIM2" s="742"/>
      <c r="UIN2" s="742"/>
      <c r="UIO2" s="742"/>
      <c r="UIP2" s="742"/>
      <c r="UIQ2" s="742"/>
      <c r="UIR2" s="742"/>
      <c r="UIS2" s="742"/>
      <c r="UIT2" s="742"/>
      <c r="UIU2" s="742"/>
      <c r="UIV2" s="742"/>
      <c r="UIW2" s="742"/>
      <c r="UIX2" s="742"/>
      <c r="UIY2" s="742"/>
      <c r="UIZ2" s="742"/>
      <c r="UJA2" s="742"/>
      <c r="UJB2" s="742"/>
      <c r="UJC2" s="742"/>
      <c r="UJD2" s="742"/>
      <c r="UJE2" s="742"/>
      <c r="UJF2" s="742"/>
      <c r="UJG2" s="742"/>
      <c r="UJH2" s="742"/>
      <c r="UJI2" s="742"/>
      <c r="UJJ2" s="742"/>
      <c r="UJK2" s="742"/>
      <c r="UJL2" s="742"/>
      <c r="UJM2" s="742"/>
      <c r="UJN2" s="742"/>
      <c r="UJO2" s="742"/>
      <c r="UJP2" s="742"/>
      <c r="UJQ2" s="742"/>
      <c r="UJR2" s="742"/>
      <c r="UJS2" s="742"/>
      <c r="UJT2" s="742"/>
      <c r="UJU2" s="742"/>
      <c r="UJV2" s="742"/>
      <c r="UJW2" s="742"/>
      <c r="UJX2" s="742"/>
      <c r="UJY2" s="742"/>
      <c r="UJZ2" s="742"/>
      <c r="UKA2" s="742"/>
      <c r="UKB2" s="742"/>
      <c r="UKC2" s="742"/>
      <c r="UKD2" s="742"/>
      <c r="UKE2" s="742"/>
      <c r="UKF2" s="742"/>
      <c r="UKG2" s="742"/>
      <c r="UKH2" s="742"/>
      <c r="UKI2" s="742"/>
      <c r="UKJ2" s="742"/>
      <c r="UKK2" s="742"/>
      <c r="UKL2" s="742"/>
      <c r="UKM2" s="742"/>
      <c r="UKN2" s="742"/>
      <c r="UKO2" s="742"/>
      <c r="UKP2" s="742"/>
      <c r="UKQ2" s="742"/>
      <c r="UKR2" s="742"/>
      <c r="UKS2" s="742"/>
      <c r="UKT2" s="742"/>
      <c r="UKU2" s="742"/>
      <c r="UKV2" s="742"/>
      <c r="UKW2" s="742"/>
      <c r="UKX2" s="742"/>
      <c r="UKY2" s="742"/>
      <c r="UKZ2" s="742"/>
      <c r="ULA2" s="742"/>
      <c r="ULB2" s="742"/>
      <c r="ULC2" s="742"/>
      <c r="ULD2" s="742"/>
      <c r="ULE2" s="742"/>
      <c r="ULF2" s="742"/>
      <c r="ULG2" s="742"/>
      <c r="ULH2" s="742"/>
      <c r="ULI2" s="742"/>
      <c r="ULJ2" s="742"/>
      <c r="ULK2" s="742"/>
      <c r="ULL2" s="742"/>
      <c r="ULM2" s="742"/>
      <c r="ULN2" s="742"/>
      <c r="ULO2" s="742"/>
      <c r="ULP2" s="742"/>
      <c r="ULQ2" s="742"/>
      <c r="ULR2" s="742"/>
      <c r="ULS2" s="742"/>
      <c r="ULT2" s="742"/>
      <c r="ULU2" s="742"/>
      <c r="ULV2" s="742"/>
      <c r="ULW2" s="742"/>
      <c r="ULX2" s="742"/>
      <c r="ULY2" s="742"/>
      <c r="ULZ2" s="742"/>
      <c r="UMA2" s="742"/>
      <c r="UMB2" s="742"/>
      <c r="UMC2" s="742"/>
      <c r="UMD2" s="742"/>
      <c r="UME2" s="742"/>
      <c r="UMF2" s="742"/>
      <c r="UMG2" s="742"/>
      <c r="UMH2" s="742"/>
      <c r="UMI2" s="742"/>
      <c r="UMJ2" s="742"/>
      <c r="UMK2" s="742"/>
      <c r="UML2" s="742"/>
      <c r="UMM2" s="742"/>
      <c r="UMN2" s="742"/>
      <c r="UMO2" s="742"/>
      <c r="UMP2" s="742"/>
      <c r="UMQ2" s="742"/>
      <c r="UMR2" s="742"/>
      <c r="UMS2" s="742"/>
      <c r="UMT2" s="742"/>
      <c r="UMU2" s="742"/>
      <c r="UMV2" s="742"/>
      <c r="UMW2" s="742"/>
      <c r="UMX2" s="742"/>
      <c r="UMY2" s="742"/>
      <c r="UMZ2" s="742"/>
      <c r="UNA2" s="742"/>
      <c r="UNB2" s="742"/>
      <c r="UNC2" s="742"/>
      <c r="UND2" s="742"/>
      <c r="UNE2" s="742"/>
      <c r="UNF2" s="742"/>
      <c r="UNG2" s="742"/>
      <c r="UNH2" s="742"/>
      <c r="UNI2" s="742"/>
      <c r="UNJ2" s="742"/>
      <c r="UNK2" s="742"/>
      <c r="UNL2" s="742"/>
      <c r="UNM2" s="742"/>
      <c r="UNN2" s="742"/>
      <c r="UNO2" s="742"/>
      <c r="UNP2" s="742"/>
      <c r="UNQ2" s="742"/>
      <c r="UNR2" s="742"/>
      <c r="UNS2" s="742"/>
      <c r="UNT2" s="742"/>
      <c r="UNU2" s="742"/>
      <c r="UNV2" s="742"/>
      <c r="UNW2" s="742"/>
      <c r="UNX2" s="742"/>
      <c r="UNY2" s="742"/>
      <c r="UNZ2" s="742"/>
      <c r="UOA2" s="742"/>
      <c r="UOB2" s="742"/>
      <c r="UOC2" s="742"/>
      <c r="UOD2" s="742"/>
      <c r="UOE2" s="742"/>
      <c r="UOF2" s="742"/>
      <c r="UOG2" s="742"/>
      <c r="UOH2" s="742"/>
      <c r="UOI2" s="742"/>
      <c r="UOJ2" s="742"/>
      <c r="UOK2" s="742"/>
      <c r="UOL2" s="742"/>
      <c r="UOM2" s="742"/>
      <c r="UON2" s="742"/>
      <c r="UOO2" s="742"/>
      <c r="UOP2" s="742"/>
      <c r="UOQ2" s="742"/>
      <c r="UOR2" s="742"/>
      <c r="UOS2" s="742"/>
      <c r="UOT2" s="742"/>
      <c r="UOU2" s="742"/>
      <c r="UOV2" s="742"/>
      <c r="UOW2" s="742"/>
      <c r="UOX2" s="742"/>
      <c r="UOY2" s="742"/>
      <c r="UOZ2" s="742"/>
      <c r="UPA2" s="742"/>
      <c r="UPB2" s="742"/>
      <c r="UPC2" s="742"/>
      <c r="UPD2" s="742"/>
      <c r="UPE2" s="742"/>
      <c r="UPF2" s="742"/>
      <c r="UPG2" s="742"/>
      <c r="UPH2" s="742"/>
      <c r="UPI2" s="742"/>
      <c r="UPJ2" s="742"/>
      <c r="UPK2" s="742"/>
      <c r="UPL2" s="742"/>
      <c r="UPM2" s="742"/>
      <c r="UPN2" s="742"/>
      <c r="UPO2" s="742"/>
      <c r="UPP2" s="742"/>
      <c r="UPQ2" s="742"/>
      <c r="UPR2" s="742"/>
      <c r="UPS2" s="742"/>
      <c r="UPT2" s="742"/>
      <c r="UPU2" s="742"/>
      <c r="UPV2" s="742"/>
      <c r="UPW2" s="742"/>
      <c r="UPX2" s="742"/>
      <c r="UPY2" s="742"/>
      <c r="UPZ2" s="742"/>
      <c r="UQA2" s="742"/>
      <c r="UQB2" s="742"/>
      <c r="UQC2" s="742"/>
      <c r="UQD2" s="742"/>
      <c r="UQE2" s="742"/>
      <c r="UQF2" s="742"/>
      <c r="UQG2" s="742"/>
      <c r="UQH2" s="742"/>
      <c r="UQI2" s="742"/>
      <c r="UQJ2" s="742"/>
      <c r="UQK2" s="742"/>
      <c r="UQL2" s="742"/>
      <c r="UQM2" s="742"/>
      <c r="UQN2" s="742"/>
      <c r="UQO2" s="742"/>
      <c r="UQP2" s="742"/>
      <c r="UQQ2" s="742"/>
      <c r="UQR2" s="742"/>
      <c r="UQS2" s="742"/>
      <c r="UQT2" s="742"/>
      <c r="UQU2" s="742"/>
      <c r="UQV2" s="742"/>
      <c r="UQW2" s="742"/>
      <c r="UQX2" s="742"/>
      <c r="UQY2" s="742"/>
      <c r="UQZ2" s="742"/>
      <c r="URA2" s="742"/>
      <c r="URB2" s="742"/>
      <c r="URC2" s="742"/>
      <c r="URD2" s="742"/>
      <c r="URE2" s="742"/>
      <c r="URF2" s="742"/>
      <c r="URG2" s="742"/>
      <c r="URH2" s="742"/>
      <c r="URI2" s="742"/>
      <c r="URJ2" s="742"/>
      <c r="URK2" s="742"/>
      <c r="URL2" s="742"/>
      <c r="URM2" s="742"/>
      <c r="URN2" s="742"/>
      <c r="URO2" s="742"/>
      <c r="URP2" s="742"/>
      <c r="URQ2" s="742"/>
      <c r="URR2" s="742"/>
      <c r="URS2" s="742"/>
      <c r="URT2" s="742"/>
      <c r="URU2" s="742"/>
      <c r="URV2" s="742"/>
      <c r="URW2" s="742"/>
      <c r="URX2" s="742"/>
      <c r="URY2" s="742"/>
      <c r="URZ2" s="742"/>
      <c r="USA2" s="742"/>
      <c r="USB2" s="742"/>
      <c r="USC2" s="742"/>
      <c r="USD2" s="742"/>
      <c r="USE2" s="742"/>
      <c r="USF2" s="742"/>
      <c r="USG2" s="742"/>
      <c r="USH2" s="742"/>
      <c r="USI2" s="742"/>
      <c r="USJ2" s="742"/>
      <c r="USK2" s="742"/>
      <c r="USL2" s="742"/>
      <c r="USM2" s="742"/>
      <c r="USN2" s="742"/>
      <c r="USO2" s="742"/>
      <c r="USP2" s="742"/>
      <c r="USQ2" s="742"/>
      <c r="USR2" s="742"/>
      <c r="USS2" s="742"/>
      <c r="UST2" s="742"/>
      <c r="USU2" s="742"/>
      <c r="USV2" s="742"/>
      <c r="USW2" s="742"/>
      <c r="USX2" s="742"/>
      <c r="USY2" s="742"/>
      <c r="USZ2" s="742"/>
      <c r="UTA2" s="742"/>
      <c r="UTB2" s="742"/>
      <c r="UTC2" s="742"/>
      <c r="UTD2" s="742"/>
      <c r="UTE2" s="742"/>
      <c r="UTF2" s="742"/>
      <c r="UTG2" s="742"/>
      <c r="UTH2" s="742"/>
      <c r="UTI2" s="742"/>
      <c r="UTJ2" s="742"/>
      <c r="UTK2" s="742"/>
      <c r="UTL2" s="742"/>
      <c r="UTM2" s="742"/>
      <c r="UTN2" s="742"/>
      <c r="UTO2" s="742"/>
      <c r="UTP2" s="742"/>
      <c r="UTQ2" s="742"/>
      <c r="UTR2" s="742"/>
      <c r="UTS2" s="742"/>
      <c r="UTT2" s="742"/>
      <c r="UTU2" s="742"/>
      <c r="UTV2" s="742"/>
      <c r="UTW2" s="742"/>
      <c r="UTX2" s="742"/>
      <c r="UTY2" s="742"/>
      <c r="UTZ2" s="742"/>
      <c r="UUA2" s="742"/>
      <c r="UUB2" s="742"/>
      <c r="UUC2" s="742"/>
      <c r="UUD2" s="742"/>
      <c r="UUE2" s="742"/>
      <c r="UUF2" s="742"/>
      <c r="UUG2" s="742"/>
      <c r="UUH2" s="742"/>
      <c r="UUI2" s="742"/>
      <c r="UUJ2" s="742"/>
      <c r="UUK2" s="742"/>
      <c r="UUL2" s="742"/>
      <c r="UUM2" s="742"/>
      <c r="UUN2" s="742"/>
      <c r="UUO2" s="742"/>
      <c r="UUP2" s="742"/>
      <c r="UUQ2" s="742"/>
      <c r="UUR2" s="742"/>
      <c r="UUS2" s="742"/>
      <c r="UUT2" s="742"/>
      <c r="UUU2" s="742"/>
      <c r="UUV2" s="742"/>
      <c r="UUW2" s="742"/>
      <c r="UUX2" s="742"/>
      <c r="UUY2" s="742"/>
      <c r="UUZ2" s="742"/>
      <c r="UVA2" s="742"/>
      <c r="UVB2" s="742"/>
      <c r="UVC2" s="742"/>
      <c r="UVD2" s="742"/>
      <c r="UVE2" s="742"/>
      <c r="UVF2" s="742"/>
      <c r="UVG2" s="742"/>
      <c r="UVH2" s="742"/>
      <c r="UVI2" s="742"/>
      <c r="UVJ2" s="742"/>
      <c r="UVK2" s="742"/>
      <c r="UVL2" s="742"/>
      <c r="UVM2" s="742"/>
      <c r="UVN2" s="742"/>
      <c r="UVO2" s="742"/>
      <c r="UVP2" s="742"/>
      <c r="UVQ2" s="742"/>
      <c r="UVR2" s="742"/>
      <c r="UVS2" s="742"/>
      <c r="UVT2" s="742"/>
      <c r="UVU2" s="742"/>
      <c r="UVV2" s="742"/>
      <c r="UVW2" s="742"/>
      <c r="UVX2" s="742"/>
      <c r="UVY2" s="742"/>
      <c r="UVZ2" s="742"/>
      <c r="UWA2" s="742"/>
      <c r="UWB2" s="742"/>
      <c r="UWC2" s="742"/>
      <c r="UWD2" s="742"/>
      <c r="UWE2" s="742"/>
      <c r="UWF2" s="742"/>
      <c r="UWG2" s="742"/>
      <c r="UWH2" s="742"/>
      <c r="UWI2" s="742"/>
      <c r="UWJ2" s="742"/>
      <c r="UWK2" s="742"/>
      <c r="UWL2" s="742"/>
      <c r="UWM2" s="742"/>
      <c r="UWN2" s="742"/>
      <c r="UWO2" s="742"/>
      <c r="UWP2" s="742"/>
      <c r="UWQ2" s="742"/>
      <c r="UWR2" s="742"/>
      <c r="UWS2" s="742"/>
      <c r="UWT2" s="742"/>
      <c r="UWU2" s="742"/>
      <c r="UWV2" s="742"/>
      <c r="UWW2" s="742"/>
      <c r="UWX2" s="742"/>
      <c r="UWY2" s="742"/>
      <c r="UWZ2" s="742"/>
      <c r="UXA2" s="742"/>
      <c r="UXB2" s="742"/>
      <c r="UXC2" s="742"/>
      <c r="UXD2" s="742"/>
      <c r="UXE2" s="742"/>
      <c r="UXF2" s="742"/>
      <c r="UXG2" s="742"/>
      <c r="UXH2" s="742"/>
      <c r="UXI2" s="742"/>
      <c r="UXJ2" s="742"/>
      <c r="UXK2" s="742"/>
      <c r="UXL2" s="742"/>
      <c r="UXM2" s="742"/>
      <c r="UXN2" s="742"/>
      <c r="UXO2" s="742"/>
      <c r="UXP2" s="742"/>
      <c r="UXQ2" s="742"/>
      <c r="UXR2" s="742"/>
      <c r="UXS2" s="742"/>
      <c r="UXT2" s="742"/>
      <c r="UXU2" s="742"/>
      <c r="UXV2" s="742"/>
      <c r="UXW2" s="742"/>
      <c r="UXX2" s="742"/>
      <c r="UXY2" s="742"/>
      <c r="UXZ2" s="742"/>
      <c r="UYA2" s="742"/>
      <c r="UYB2" s="742"/>
      <c r="UYC2" s="742"/>
      <c r="UYD2" s="742"/>
      <c r="UYE2" s="742"/>
      <c r="UYF2" s="742"/>
      <c r="UYG2" s="742"/>
      <c r="UYH2" s="742"/>
      <c r="UYI2" s="742"/>
      <c r="UYJ2" s="742"/>
      <c r="UYK2" s="742"/>
      <c r="UYL2" s="742"/>
      <c r="UYM2" s="742"/>
      <c r="UYN2" s="742"/>
      <c r="UYO2" s="742"/>
      <c r="UYP2" s="742"/>
      <c r="UYQ2" s="742"/>
      <c r="UYR2" s="742"/>
      <c r="UYS2" s="742"/>
      <c r="UYT2" s="742"/>
      <c r="UYU2" s="742"/>
      <c r="UYV2" s="742"/>
      <c r="UYW2" s="742"/>
      <c r="UYX2" s="742"/>
      <c r="UYY2" s="742"/>
      <c r="UYZ2" s="742"/>
      <c r="UZA2" s="742"/>
      <c r="UZB2" s="742"/>
      <c r="UZC2" s="742"/>
      <c r="UZD2" s="742"/>
      <c r="UZE2" s="742"/>
      <c r="UZF2" s="742"/>
      <c r="UZG2" s="742"/>
      <c r="UZH2" s="742"/>
      <c r="UZI2" s="742"/>
      <c r="UZJ2" s="742"/>
      <c r="UZK2" s="742"/>
      <c r="UZL2" s="742"/>
      <c r="UZM2" s="742"/>
      <c r="UZN2" s="742"/>
      <c r="UZO2" s="742"/>
      <c r="UZP2" s="742"/>
      <c r="UZQ2" s="742"/>
      <c r="UZR2" s="742"/>
      <c r="UZS2" s="742"/>
      <c r="UZT2" s="742"/>
      <c r="UZU2" s="742"/>
      <c r="UZV2" s="742"/>
      <c r="UZW2" s="742"/>
      <c r="UZX2" s="742"/>
      <c r="UZY2" s="742"/>
      <c r="UZZ2" s="742"/>
      <c r="VAA2" s="742"/>
      <c r="VAB2" s="742"/>
      <c r="VAC2" s="742"/>
      <c r="VAD2" s="742"/>
      <c r="VAE2" s="742"/>
      <c r="VAF2" s="742"/>
      <c r="VAG2" s="742"/>
      <c r="VAH2" s="742"/>
      <c r="VAI2" s="742"/>
      <c r="VAJ2" s="742"/>
      <c r="VAK2" s="742"/>
      <c r="VAL2" s="742"/>
      <c r="VAM2" s="742"/>
      <c r="VAN2" s="742"/>
      <c r="VAO2" s="742"/>
      <c r="VAP2" s="742"/>
      <c r="VAQ2" s="742"/>
      <c r="VAR2" s="742"/>
      <c r="VAS2" s="742"/>
      <c r="VAT2" s="742"/>
      <c r="VAU2" s="742"/>
      <c r="VAV2" s="742"/>
      <c r="VAW2" s="742"/>
      <c r="VAX2" s="742"/>
      <c r="VAY2" s="742"/>
      <c r="VAZ2" s="742"/>
      <c r="VBA2" s="742"/>
      <c r="VBB2" s="742"/>
      <c r="VBC2" s="742"/>
      <c r="VBD2" s="742"/>
      <c r="VBE2" s="742"/>
      <c r="VBF2" s="742"/>
      <c r="VBG2" s="742"/>
      <c r="VBH2" s="742"/>
      <c r="VBI2" s="742"/>
      <c r="VBJ2" s="742"/>
      <c r="VBK2" s="742"/>
      <c r="VBL2" s="742"/>
      <c r="VBM2" s="742"/>
      <c r="VBN2" s="742"/>
      <c r="VBO2" s="742"/>
      <c r="VBP2" s="742"/>
      <c r="VBQ2" s="742"/>
      <c r="VBR2" s="742"/>
      <c r="VBS2" s="742"/>
      <c r="VBT2" s="742"/>
      <c r="VBU2" s="742"/>
      <c r="VBV2" s="742"/>
      <c r="VBW2" s="742"/>
      <c r="VBX2" s="742"/>
      <c r="VBY2" s="742"/>
      <c r="VBZ2" s="742"/>
      <c r="VCA2" s="742"/>
      <c r="VCB2" s="742"/>
      <c r="VCC2" s="742"/>
      <c r="VCD2" s="742"/>
      <c r="VCE2" s="742"/>
      <c r="VCF2" s="742"/>
      <c r="VCG2" s="742"/>
      <c r="VCH2" s="742"/>
      <c r="VCI2" s="742"/>
      <c r="VCJ2" s="742"/>
      <c r="VCK2" s="742"/>
      <c r="VCL2" s="742"/>
      <c r="VCM2" s="742"/>
      <c r="VCN2" s="742"/>
      <c r="VCO2" s="742"/>
      <c r="VCP2" s="742"/>
      <c r="VCQ2" s="742"/>
      <c r="VCR2" s="742"/>
      <c r="VCS2" s="742"/>
      <c r="VCT2" s="742"/>
      <c r="VCU2" s="742"/>
      <c r="VCV2" s="742"/>
      <c r="VCW2" s="742"/>
      <c r="VCX2" s="742"/>
      <c r="VCY2" s="742"/>
      <c r="VCZ2" s="742"/>
      <c r="VDA2" s="742"/>
      <c r="VDB2" s="742"/>
      <c r="VDC2" s="742"/>
      <c r="VDD2" s="742"/>
      <c r="VDE2" s="742"/>
      <c r="VDF2" s="742"/>
      <c r="VDG2" s="742"/>
      <c r="VDH2" s="742"/>
      <c r="VDI2" s="742"/>
      <c r="VDJ2" s="742"/>
      <c r="VDK2" s="742"/>
      <c r="VDL2" s="742"/>
      <c r="VDM2" s="742"/>
      <c r="VDN2" s="742"/>
      <c r="VDO2" s="742"/>
      <c r="VDP2" s="742"/>
      <c r="VDQ2" s="742"/>
      <c r="VDR2" s="742"/>
      <c r="VDS2" s="742"/>
      <c r="VDT2" s="742"/>
      <c r="VDU2" s="742"/>
      <c r="VDV2" s="742"/>
      <c r="VDW2" s="742"/>
      <c r="VDX2" s="742"/>
      <c r="VDY2" s="742"/>
      <c r="VDZ2" s="742"/>
      <c r="VEA2" s="742"/>
      <c r="VEB2" s="742"/>
      <c r="VEC2" s="742"/>
      <c r="VED2" s="742"/>
      <c r="VEE2" s="742"/>
      <c r="VEF2" s="742"/>
      <c r="VEG2" s="742"/>
      <c r="VEH2" s="742"/>
      <c r="VEI2" s="742"/>
      <c r="VEJ2" s="742"/>
      <c r="VEK2" s="742"/>
      <c r="VEL2" s="742"/>
      <c r="VEM2" s="742"/>
      <c r="VEN2" s="742"/>
      <c r="VEO2" s="742"/>
      <c r="VEP2" s="742"/>
      <c r="VEQ2" s="742"/>
      <c r="VER2" s="742"/>
      <c r="VES2" s="742"/>
      <c r="VET2" s="742"/>
      <c r="VEU2" s="742"/>
      <c r="VEV2" s="742"/>
      <c r="VEW2" s="742"/>
      <c r="VEX2" s="742"/>
      <c r="VEY2" s="742"/>
      <c r="VEZ2" s="742"/>
      <c r="VFA2" s="742"/>
      <c r="VFB2" s="742"/>
      <c r="VFC2" s="742"/>
      <c r="VFD2" s="742"/>
      <c r="VFE2" s="742"/>
      <c r="VFF2" s="742"/>
      <c r="VFG2" s="742"/>
      <c r="VFH2" s="742"/>
      <c r="VFI2" s="742"/>
      <c r="VFJ2" s="742"/>
      <c r="VFK2" s="742"/>
      <c r="VFL2" s="742"/>
      <c r="VFM2" s="742"/>
      <c r="VFN2" s="742"/>
      <c r="VFO2" s="742"/>
      <c r="VFP2" s="742"/>
      <c r="VFQ2" s="742"/>
      <c r="VFR2" s="742"/>
      <c r="VFS2" s="742"/>
      <c r="VFT2" s="742"/>
      <c r="VFU2" s="742"/>
      <c r="VFV2" s="742"/>
      <c r="VFW2" s="742"/>
      <c r="VFX2" s="742"/>
      <c r="VFY2" s="742"/>
      <c r="VFZ2" s="742"/>
      <c r="VGA2" s="742"/>
      <c r="VGB2" s="742"/>
      <c r="VGC2" s="742"/>
      <c r="VGD2" s="742"/>
      <c r="VGE2" s="742"/>
      <c r="VGF2" s="742"/>
      <c r="VGG2" s="742"/>
      <c r="VGH2" s="742"/>
      <c r="VGI2" s="742"/>
      <c r="VGJ2" s="742"/>
      <c r="VGK2" s="742"/>
      <c r="VGL2" s="742"/>
      <c r="VGM2" s="742"/>
      <c r="VGN2" s="742"/>
      <c r="VGO2" s="742"/>
      <c r="VGP2" s="742"/>
      <c r="VGQ2" s="742"/>
      <c r="VGR2" s="742"/>
      <c r="VGS2" s="742"/>
      <c r="VGT2" s="742"/>
      <c r="VGU2" s="742"/>
      <c r="VGV2" s="742"/>
      <c r="VGW2" s="742"/>
      <c r="VGX2" s="742"/>
      <c r="VGY2" s="742"/>
      <c r="VGZ2" s="742"/>
      <c r="VHA2" s="742"/>
      <c r="VHB2" s="742"/>
      <c r="VHC2" s="742"/>
      <c r="VHD2" s="742"/>
      <c r="VHE2" s="742"/>
      <c r="VHF2" s="742"/>
      <c r="VHG2" s="742"/>
      <c r="VHH2" s="742"/>
      <c r="VHI2" s="742"/>
      <c r="VHJ2" s="742"/>
      <c r="VHK2" s="742"/>
      <c r="VHL2" s="742"/>
      <c r="VHM2" s="742"/>
      <c r="VHN2" s="742"/>
      <c r="VHO2" s="742"/>
      <c r="VHP2" s="742"/>
      <c r="VHQ2" s="742"/>
      <c r="VHR2" s="742"/>
      <c r="VHS2" s="742"/>
      <c r="VHT2" s="742"/>
      <c r="VHU2" s="742"/>
      <c r="VHV2" s="742"/>
      <c r="VHW2" s="742"/>
      <c r="VHX2" s="742"/>
      <c r="VHY2" s="742"/>
      <c r="VHZ2" s="742"/>
      <c r="VIA2" s="742"/>
      <c r="VIB2" s="742"/>
      <c r="VIC2" s="742"/>
      <c r="VID2" s="742"/>
      <c r="VIE2" s="742"/>
      <c r="VIF2" s="742"/>
      <c r="VIG2" s="742"/>
      <c r="VIH2" s="742"/>
      <c r="VII2" s="742"/>
      <c r="VIJ2" s="742"/>
      <c r="VIK2" s="742"/>
      <c r="VIL2" s="742"/>
      <c r="VIM2" s="742"/>
      <c r="VIN2" s="742"/>
      <c r="VIO2" s="742"/>
      <c r="VIP2" s="742"/>
      <c r="VIQ2" s="742"/>
      <c r="VIR2" s="742"/>
      <c r="VIS2" s="742"/>
      <c r="VIT2" s="742"/>
      <c r="VIU2" s="742"/>
      <c r="VIV2" s="742"/>
      <c r="VIW2" s="742"/>
      <c r="VIX2" s="742"/>
      <c r="VIY2" s="742"/>
      <c r="VIZ2" s="742"/>
      <c r="VJA2" s="742"/>
      <c r="VJB2" s="742"/>
      <c r="VJC2" s="742"/>
      <c r="VJD2" s="742"/>
      <c r="VJE2" s="742"/>
      <c r="VJF2" s="742"/>
      <c r="VJG2" s="742"/>
      <c r="VJH2" s="742"/>
      <c r="VJI2" s="742"/>
      <c r="VJJ2" s="742"/>
      <c r="VJK2" s="742"/>
      <c r="VJL2" s="742"/>
      <c r="VJM2" s="742"/>
      <c r="VJN2" s="742"/>
      <c r="VJO2" s="742"/>
      <c r="VJP2" s="742"/>
      <c r="VJQ2" s="742"/>
      <c r="VJR2" s="742"/>
      <c r="VJS2" s="742"/>
      <c r="VJT2" s="742"/>
      <c r="VJU2" s="742"/>
      <c r="VJV2" s="742"/>
      <c r="VJW2" s="742"/>
      <c r="VJX2" s="742"/>
      <c r="VJY2" s="742"/>
      <c r="VJZ2" s="742"/>
      <c r="VKA2" s="742"/>
      <c r="VKB2" s="742"/>
      <c r="VKC2" s="742"/>
      <c r="VKD2" s="742"/>
      <c r="VKE2" s="742"/>
      <c r="VKF2" s="742"/>
      <c r="VKG2" s="742"/>
      <c r="VKH2" s="742"/>
      <c r="VKI2" s="742"/>
      <c r="VKJ2" s="742"/>
      <c r="VKK2" s="742"/>
      <c r="VKL2" s="742"/>
      <c r="VKM2" s="742"/>
      <c r="VKN2" s="742"/>
      <c r="VKO2" s="742"/>
      <c r="VKP2" s="742"/>
      <c r="VKQ2" s="742"/>
      <c r="VKR2" s="742"/>
      <c r="VKS2" s="742"/>
      <c r="VKT2" s="742"/>
      <c r="VKU2" s="742"/>
      <c r="VKV2" s="742"/>
      <c r="VKW2" s="742"/>
      <c r="VKX2" s="742"/>
      <c r="VKY2" s="742"/>
      <c r="VKZ2" s="742"/>
      <c r="VLA2" s="742"/>
      <c r="VLB2" s="742"/>
      <c r="VLC2" s="742"/>
      <c r="VLD2" s="742"/>
      <c r="VLE2" s="742"/>
      <c r="VLF2" s="742"/>
      <c r="VLG2" s="742"/>
      <c r="VLH2" s="742"/>
      <c r="VLI2" s="742"/>
      <c r="VLJ2" s="742"/>
      <c r="VLK2" s="742"/>
      <c r="VLL2" s="742"/>
      <c r="VLM2" s="742"/>
      <c r="VLN2" s="742"/>
      <c r="VLO2" s="742"/>
      <c r="VLP2" s="742"/>
      <c r="VLQ2" s="742"/>
      <c r="VLR2" s="742"/>
      <c r="VLS2" s="742"/>
      <c r="VLT2" s="742"/>
      <c r="VLU2" s="742"/>
      <c r="VLV2" s="742"/>
      <c r="VLW2" s="742"/>
      <c r="VLX2" s="742"/>
      <c r="VLY2" s="742"/>
      <c r="VLZ2" s="742"/>
      <c r="VMA2" s="742"/>
      <c r="VMB2" s="742"/>
      <c r="VMC2" s="742"/>
      <c r="VMD2" s="742"/>
      <c r="VME2" s="742"/>
      <c r="VMF2" s="742"/>
      <c r="VMG2" s="742"/>
      <c r="VMH2" s="742"/>
      <c r="VMI2" s="742"/>
      <c r="VMJ2" s="742"/>
      <c r="VMK2" s="742"/>
      <c r="VML2" s="742"/>
      <c r="VMM2" s="742"/>
      <c r="VMN2" s="742"/>
      <c r="VMO2" s="742"/>
      <c r="VMP2" s="742"/>
      <c r="VMQ2" s="742"/>
      <c r="VMR2" s="742"/>
      <c r="VMS2" s="742"/>
      <c r="VMT2" s="742"/>
      <c r="VMU2" s="742"/>
      <c r="VMV2" s="742"/>
      <c r="VMW2" s="742"/>
      <c r="VMX2" s="742"/>
      <c r="VMY2" s="742"/>
      <c r="VMZ2" s="742"/>
      <c r="VNA2" s="742"/>
      <c r="VNB2" s="742"/>
      <c r="VNC2" s="742"/>
      <c r="VND2" s="742"/>
      <c r="VNE2" s="742"/>
      <c r="VNF2" s="742"/>
      <c r="VNG2" s="742"/>
      <c r="VNH2" s="742"/>
      <c r="VNI2" s="742"/>
      <c r="VNJ2" s="742"/>
      <c r="VNK2" s="742"/>
      <c r="VNL2" s="742"/>
      <c r="VNM2" s="742"/>
      <c r="VNN2" s="742"/>
      <c r="VNO2" s="742"/>
      <c r="VNP2" s="742"/>
      <c r="VNQ2" s="742"/>
      <c r="VNR2" s="742"/>
      <c r="VNS2" s="742"/>
      <c r="VNT2" s="742"/>
      <c r="VNU2" s="742"/>
      <c r="VNV2" s="742"/>
      <c r="VNW2" s="742"/>
      <c r="VNX2" s="742"/>
      <c r="VNY2" s="742"/>
      <c r="VNZ2" s="742"/>
      <c r="VOA2" s="742"/>
      <c r="VOB2" s="742"/>
      <c r="VOC2" s="742"/>
      <c r="VOD2" s="742"/>
      <c r="VOE2" s="742"/>
      <c r="VOF2" s="742"/>
      <c r="VOG2" s="742"/>
      <c r="VOH2" s="742"/>
      <c r="VOI2" s="742"/>
      <c r="VOJ2" s="742"/>
      <c r="VOK2" s="742"/>
      <c r="VOL2" s="742"/>
      <c r="VOM2" s="742"/>
      <c r="VON2" s="742"/>
      <c r="VOO2" s="742"/>
      <c r="VOP2" s="742"/>
      <c r="VOQ2" s="742"/>
      <c r="VOR2" s="742"/>
      <c r="VOS2" s="742"/>
      <c r="VOT2" s="742"/>
      <c r="VOU2" s="742"/>
      <c r="VOV2" s="742"/>
      <c r="VOW2" s="742"/>
      <c r="VOX2" s="742"/>
      <c r="VOY2" s="742"/>
      <c r="VOZ2" s="742"/>
      <c r="VPA2" s="742"/>
      <c r="VPB2" s="742"/>
      <c r="VPC2" s="742"/>
      <c r="VPD2" s="742"/>
      <c r="VPE2" s="742"/>
      <c r="VPF2" s="742"/>
      <c r="VPG2" s="742"/>
      <c r="VPH2" s="742"/>
      <c r="VPI2" s="742"/>
      <c r="VPJ2" s="742"/>
      <c r="VPK2" s="742"/>
      <c r="VPL2" s="742"/>
      <c r="VPM2" s="742"/>
      <c r="VPN2" s="742"/>
      <c r="VPO2" s="742"/>
      <c r="VPP2" s="742"/>
      <c r="VPQ2" s="742"/>
      <c r="VPR2" s="742"/>
      <c r="VPS2" s="742"/>
      <c r="VPT2" s="742"/>
      <c r="VPU2" s="742"/>
      <c r="VPV2" s="742"/>
      <c r="VPW2" s="742"/>
      <c r="VPX2" s="742"/>
      <c r="VPY2" s="742"/>
      <c r="VPZ2" s="742"/>
      <c r="VQA2" s="742"/>
      <c r="VQB2" s="742"/>
      <c r="VQC2" s="742"/>
      <c r="VQD2" s="742"/>
      <c r="VQE2" s="742"/>
      <c r="VQF2" s="742"/>
      <c r="VQG2" s="742"/>
      <c r="VQH2" s="742"/>
      <c r="VQI2" s="742"/>
      <c r="VQJ2" s="742"/>
      <c r="VQK2" s="742"/>
      <c r="VQL2" s="742"/>
      <c r="VQM2" s="742"/>
      <c r="VQN2" s="742"/>
      <c r="VQO2" s="742"/>
      <c r="VQP2" s="742"/>
      <c r="VQQ2" s="742"/>
      <c r="VQR2" s="742"/>
      <c r="VQS2" s="742"/>
      <c r="VQT2" s="742"/>
      <c r="VQU2" s="742"/>
      <c r="VQV2" s="742"/>
      <c r="VQW2" s="742"/>
      <c r="VQX2" s="742"/>
      <c r="VQY2" s="742"/>
      <c r="VQZ2" s="742"/>
      <c r="VRA2" s="742"/>
      <c r="VRB2" s="742"/>
      <c r="VRC2" s="742"/>
      <c r="VRD2" s="742"/>
      <c r="VRE2" s="742"/>
      <c r="VRF2" s="742"/>
      <c r="VRG2" s="742"/>
      <c r="VRH2" s="742"/>
      <c r="VRI2" s="742"/>
      <c r="VRJ2" s="742"/>
      <c r="VRK2" s="742"/>
      <c r="VRL2" s="742"/>
      <c r="VRM2" s="742"/>
      <c r="VRN2" s="742"/>
      <c r="VRO2" s="742"/>
      <c r="VRP2" s="742"/>
      <c r="VRQ2" s="742"/>
      <c r="VRR2" s="742"/>
      <c r="VRS2" s="742"/>
      <c r="VRT2" s="742"/>
      <c r="VRU2" s="742"/>
      <c r="VRV2" s="742"/>
      <c r="VRW2" s="742"/>
      <c r="VRX2" s="742"/>
      <c r="VRY2" s="742"/>
      <c r="VRZ2" s="742"/>
      <c r="VSA2" s="742"/>
      <c r="VSB2" s="742"/>
      <c r="VSC2" s="742"/>
      <c r="VSD2" s="742"/>
      <c r="VSE2" s="742"/>
      <c r="VSF2" s="742"/>
      <c r="VSG2" s="742"/>
      <c r="VSH2" s="742"/>
      <c r="VSI2" s="742"/>
      <c r="VSJ2" s="742"/>
      <c r="VSK2" s="742"/>
      <c r="VSL2" s="742"/>
      <c r="VSM2" s="742"/>
      <c r="VSN2" s="742"/>
      <c r="VSO2" s="742"/>
      <c r="VSP2" s="742"/>
      <c r="VSQ2" s="742"/>
      <c r="VSR2" s="742"/>
      <c r="VSS2" s="742"/>
      <c r="VST2" s="742"/>
      <c r="VSU2" s="742"/>
      <c r="VSV2" s="742"/>
      <c r="VSW2" s="742"/>
      <c r="VSX2" s="742"/>
      <c r="VSY2" s="742"/>
      <c r="VSZ2" s="742"/>
      <c r="VTA2" s="742"/>
      <c r="VTB2" s="742"/>
      <c r="VTC2" s="742"/>
      <c r="VTD2" s="742"/>
      <c r="VTE2" s="742"/>
      <c r="VTF2" s="742"/>
      <c r="VTG2" s="742"/>
      <c r="VTH2" s="742"/>
      <c r="VTI2" s="742"/>
      <c r="VTJ2" s="742"/>
      <c r="VTK2" s="742"/>
      <c r="VTL2" s="742"/>
      <c r="VTM2" s="742"/>
      <c r="VTN2" s="742"/>
      <c r="VTO2" s="742"/>
      <c r="VTP2" s="742"/>
      <c r="VTQ2" s="742"/>
      <c r="VTR2" s="742"/>
      <c r="VTS2" s="742"/>
      <c r="VTT2" s="742"/>
      <c r="VTU2" s="742"/>
      <c r="VTV2" s="742"/>
      <c r="VTW2" s="742"/>
      <c r="VTX2" s="742"/>
      <c r="VTY2" s="742"/>
      <c r="VTZ2" s="742"/>
      <c r="VUA2" s="742"/>
      <c r="VUB2" s="742"/>
      <c r="VUC2" s="742"/>
      <c r="VUD2" s="742"/>
      <c r="VUE2" s="742"/>
      <c r="VUF2" s="742"/>
      <c r="VUG2" s="742"/>
      <c r="VUH2" s="742"/>
      <c r="VUI2" s="742"/>
      <c r="VUJ2" s="742"/>
      <c r="VUK2" s="742"/>
      <c r="VUL2" s="742"/>
      <c r="VUM2" s="742"/>
      <c r="VUN2" s="742"/>
      <c r="VUO2" s="742"/>
      <c r="VUP2" s="742"/>
      <c r="VUQ2" s="742"/>
      <c r="VUR2" s="742"/>
      <c r="VUS2" s="742"/>
      <c r="VUT2" s="742"/>
      <c r="VUU2" s="742"/>
      <c r="VUV2" s="742"/>
      <c r="VUW2" s="742"/>
      <c r="VUX2" s="742"/>
      <c r="VUY2" s="742"/>
      <c r="VUZ2" s="742"/>
      <c r="VVA2" s="742"/>
      <c r="VVB2" s="742"/>
      <c r="VVC2" s="742"/>
      <c r="VVD2" s="742"/>
      <c r="VVE2" s="742"/>
      <c r="VVF2" s="742"/>
      <c r="VVG2" s="742"/>
      <c r="VVH2" s="742"/>
      <c r="VVI2" s="742"/>
      <c r="VVJ2" s="742"/>
      <c r="VVK2" s="742"/>
      <c r="VVL2" s="742"/>
      <c r="VVM2" s="742"/>
      <c r="VVN2" s="742"/>
      <c r="VVO2" s="742"/>
      <c r="VVP2" s="742"/>
      <c r="VVQ2" s="742"/>
      <c r="VVR2" s="742"/>
      <c r="VVS2" s="742"/>
      <c r="VVT2" s="742"/>
      <c r="VVU2" s="742"/>
      <c r="VVV2" s="742"/>
      <c r="VVW2" s="742"/>
      <c r="VVX2" s="742"/>
      <c r="VVY2" s="742"/>
      <c r="VVZ2" s="742"/>
      <c r="VWA2" s="742"/>
      <c r="VWB2" s="742"/>
      <c r="VWC2" s="742"/>
      <c r="VWD2" s="742"/>
      <c r="VWE2" s="742"/>
      <c r="VWF2" s="742"/>
      <c r="VWG2" s="742"/>
      <c r="VWH2" s="742"/>
      <c r="VWI2" s="742"/>
      <c r="VWJ2" s="742"/>
      <c r="VWK2" s="742"/>
      <c r="VWL2" s="742"/>
      <c r="VWM2" s="742"/>
      <c r="VWN2" s="742"/>
      <c r="VWO2" s="742"/>
      <c r="VWP2" s="742"/>
      <c r="VWQ2" s="742"/>
      <c r="VWR2" s="742"/>
      <c r="VWS2" s="742"/>
      <c r="VWT2" s="742"/>
      <c r="VWU2" s="742"/>
      <c r="VWV2" s="742"/>
      <c r="VWW2" s="742"/>
      <c r="VWX2" s="742"/>
      <c r="VWY2" s="742"/>
      <c r="VWZ2" s="742"/>
      <c r="VXA2" s="742"/>
      <c r="VXB2" s="742"/>
      <c r="VXC2" s="742"/>
      <c r="VXD2" s="742"/>
      <c r="VXE2" s="742"/>
      <c r="VXF2" s="742"/>
      <c r="VXG2" s="742"/>
      <c r="VXH2" s="742"/>
      <c r="VXI2" s="742"/>
      <c r="VXJ2" s="742"/>
      <c r="VXK2" s="742"/>
      <c r="VXL2" s="742"/>
      <c r="VXM2" s="742"/>
      <c r="VXN2" s="742"/>
      <c r="VXO2" s="742"/>
      <c r="VXP2" s="742"/>
      <c r="VXQ2" s="742"/>
      <c r="VXR2" s="742"/>
      <c r="VXS2" s="742"/>
      <c r="VXT2" s="742"/>
      <c r="VXU2" s="742"/>
      <c r="VXV2" s="742"/>
      <c r="VXW2" s="742"/>
      <c r="VXX2" s="742"/>
      <c r="VXY2" s="742"/>
      <c r="VXZ2" s="742"/>
      <c r="VYA2" s="742"/>
      <c r="VYB2" s="742"/>
      <c r="VYC2" s="742"/>
      <c r="VYD2" s="742"/>
      <c r="VYE2" s="742"/>
      <c r="VYF2" s="742"/>
      <c r="VYG2" s="742"/>
      <c r="VYH2" s="742"/>
      <c r="VYI2" s="742"/>
      <c r="VYJ2" s="742"/>
      <c r="VYK2" s="742"/>
      <c r="VYL2" s="742"/>
      <c r="VYM2" s="742"/>
      <c r="VYN2" s="742"/>
      <c r="VYO2" s="742"/>
      <c r="VYP2" s="742"/>
      <c r="VYQ2" s="742"/>
      <c r="VYR2" s="742"/>
      <c r="VYS2" s="742"/>
      <c r="VYT2" s="742"/>
      <c r="VYU2" s="742"/>
      <c r="VYV2" s="742"/>
      <c r="VYW2" s="742"/>
      <c r="VYX2" s="742"/>
      <c r="VYY2" s="742"/>
      <c r="VYZ2" s="742"/>
      <c r="VZA2" s="742"/>
      <c r="VZB2" s="742"/>
      <c r="VZC2" s="742"/>
      <c r="VZD2" s="742"/>
      <c r="VZE2" s="742"/>
      <c r="VZF2" s="742"/>
      <c r="VZG2" s="742"/>
      <c r="VZH2" s="742"/>
      <c r="VZI2" s="742"/>
      <c r="VZJ2" s="742"/>
      <c r="VZK2" s="742"/>
      <c r="VZL2" s="742"/>
      <c r="VZM2" s="742"/>
      <c r="VZN2" s="742"/>
      <c r="VZO2" s="742"/>
      <c r="VZP2" s="742"/>
      <c r="VZQ2" s="742"/>
      <c r="VZR2" s="742"/>
      <c r="VZS2" s="742"/>
      <c r="VZT2" s="742"/>
      <c r="VZU2" s="742"/>
      <c r="VZV2" s="742"/>
      <c r="VZW2" s="742"/>
      <c r="VZX2" s="742"/>
      <c r="VZY2" s="742"/>
      <c r="VZZ2" s="742"/>
      <c r="WAA2" s="742"/>
      <c r="WAB2" s="742"/>
      <c r="WAC2" s="742"/>
      <c r="WAD2" s="742"/>
      <c r="WAE2" s="742"/>
      <c r="WAF2" s="742"/>
      <c r="WAG2" s="742"/>
      <c r="WAH2" s="742"/>
      <c r="WAI2" s="742"/>
      <c r="WAJ2" s="742"/>
      <c r="WAK2" s="742"/>
      <c r="WAL2" s="742"/>
      <c r="WAM2" s="742"/>
      <c r="WAN2" s="742"/>
      <c r="WAO2" s="742"/>
      <c r="WAP2" s="742"/>
      <c r="WAQ2" s="742"/>
      <c r="WAR2" s="742"/>
      <c r="WAS2" s="742"/>
      <c r="WAT2" s="742"/>
      <c r="WAU2" s="742"/>
      <c r="WAV2" s="742"/>
      <c r="WAW2" s="742"/>
      <c r="WAX2" s="742"/>
      <c r="WAY2" s="742"/>
      <c r="WAZ2" s="742"/>
      <c r="WBA2" s="742"/>
      <c r="WBB2" s="742"/>
      <c r="WBC2" s="742"/>
      <c r="WBD2" s="742"/>
      <c r="WBE2" s="742"/>
      <c r="WBF2" s="742"/>
      <c r="WBG2" s="742"/>
      <c r="WBH2" s="742"/>
      <c r="WBI2" s="742"/>
      <c r="WBJ2" s="742"/>
      <c r="WBK2" s="742"/>
      <c r="WBL2" s="742"/>
      <c r="WBM2" s="742"/>
      <c r="WBN2" s="742"/>
      <c r="WBO2" s="742"/>
      <c r="WBP2" s="742"/>
      <c r="WBQ2" s="742"/>
      <c r="WBR2" s="742"/>
      <c r="WBS2" s="742"/>
      <c r="WBT2" s="742"/>
      <c r="WBU2" s="742"/>
      <c r="WBV2" s="742"/>
      <c r="WBW2" s="742"/>
      <c r="WBX2" s="742"/>
      <c r="WBY2" s="742"/>
      <c r="WBZ2" s="742"/>
      <c r="WCA2" s="742"/>
      <c r="WCB2" s="742"/>
      <c r="WCC2" s="742"/>
      <c r="WCD2" s="742"/>
      <c r="WCE2" s="742"/>
      <c r="WCF2" s="742"/>
      <c r="WCG2" s="742"/>
      <c r="WCH2" s="742"/>
      <c r="WCI2" s="742"/>
      <c r="WCJ2" s="742"/>
      <c r="WCK2" s="742"/>
      <c r="WCL2" s="742"/>
      <c r="WCM2" s="742"/>
      <c r="WCN2" s="742"/>
      <c r="WCO2" s="742"/>
      <c r="WCP2" s="742"/>
      <c r="WCQ2" s="742"/>
      <c r="WCR2" s="742"/>
      <c r="WCS2" s="742"/>
      <c r="WCT2" s="742"/>
      <c r="WCU2" s="742"/>
      <c r="WCV2" s="742"/>
      <c r="WCW2" s="742"/>
      <c r="WCX2" s="742"/>
      <c r="WCY2" s="742"/>
      <c r="WCZ2" s="742"/>
      <c r="WDA2" s="742"/>
      <c r="WDB2" s="742"/>
      <c r="WDC2" s="742"/>
      <c r="WDD2" s="742"/>
      <c r="WDE2" s="742"/>
      <c r="WDF2" s="742"/>
      <c r="WDG2" s="742"/>
      <c r="WDH2" s="742"/>
      <c r="WDI2" s="742"/>
      <c r="WDJ2" s="742"/>
      <c r="WDK2" s="742"/>
      <c r="WDL2" s="742"/>
      <c r="WDM2" s="742"/>
      <c r="WDN2" s="742"/>
      <c r="WDO2" s="742"/>
      <c r="WDP2" s="742"/>
      <c r="WDQ2" s="742"/>
      <c r="WDR2" s="742"/>
      <c r="WDS2" s="742"/>
      <c r="WDT2" s="742"/>
      <c r="WDU2" s="742"/>
      <c r="WDV2" s="742"/>
      <c r="WDW2" s="742"/>
      <c r="WDX2" s="742"/>
      <c r="WDY2" s="742"/>
      <c r="WDZ2" s="742"/>
      <c r="WEA2" s="742"/>
      <c r="WEB2" s="742"/>
      <c r="WEC2" s="742"/>
      <c r="WED2" s="742"/>
      <c r="WEE2" s="742"/>
      <c r="WEF2" s="742"/>
      <c r="WEG2" s="742"/>
      <c r="WEH2" s="742"/>
      <c r="WEI2" s="742"/>
      <c r="WEJ2" s="742"/>
      <c r="WEK2" s="742"/>
      <c r="WEL2" s="742"/>
      <c r="WEM2" s="742"/>
      <c r="WEN2" s="742"/>
      <c r="WEO2" s="742"/>
      <c r="WEP2" s="742"/>
      <c r="WEQ2" s="742"/>
      <c r="WER2" s="742"/>
      <c r="WES2" s="742"/>
      <c r="WET2" s="742"/>
      <c r="WEU2" s="742"/>
      <c r="WEV2" s="742"/>
      <c r="WEW2" s="742"/>
      <c r="WEX2" s="742"/>
      <c r="WEY2" s="742"/>
      <c r="WEZ2" s="742"/>
      <c r="WFA2" s="742"/>
      <c r="WFB2" s="742"/>
      <c r="WFC2" s="742"/>
      <c r="WFD2" s="742"/>
      <c r="WFE2" s="742"/>
      <c r="WFF2" s="742"/>
      <c r="WFG2" s="742"/>
      <c r="WFH2" s="742"/>
      <c r="WFI2" s="742"/>
      <c r="WFJ2" s="742"/>
      <c r="WFK2" s="742"/>
      <c r="WFL2" s="742"/>
      <c r="WFM2" s="742"/>
      <c r="WFN2" s="742"/>
      <c r="WFO2" s="742"/>
      <c r="WFP2" s="742"/>
      <c r="WFQ2" s="742"/>
      <c r="WFR2" s="742"/>
      <c r="WFS2" s="742"/>
      <c r="WFT2" s="742"/>
      <c r="WFU2" s="742"/>
      <c r="WFV2" s="742"/>
      <c r="WFW2" s="742"/>
      <c r="WFX2" s="742"/>
      <c r="WFY2" s="742"/>
      <c r="WFZ2" s="742"/>
      <c r="WGA2" s="742"/>
      <c r="WGB2" s="742"/>
      <c r="WGC2" s="742"/>
      <c r="WGD2" s="742"/>
      <c r="WGE2" s="742"/>
      <c r="WGF2" s="742"/>
      <c r="WGG2" s="742"/>
      <c r="WGH2" s="742"/>
      <c r="WGI2" s="742"/>
      <c r="WGJ2" s="742"/>
      <c r="WGK2" s="742"/>
      <c r="WGL2" s="742"/>
      <c r="WGM2" s="742"/>
      <c r="WGN2" s="742"/>
      <c r="WGO2" s="742"/>
      <c r="WGP2" s="742"/>
      <c r="WGQ2" s="742"/>
      <c r="WGR2" s="742"/>
      <c r="WGS2" s="742"/>
      <c r="WGT2" s="742"/>
      <c r="WGU2" s="742"/>
      <c r="WGV2" s="742"/>
      <c r="WGW2" s="742"/>
      <c r="WGX2" s="742"/>
      <c r="WGY2" s="742"/>
      <c r="WGZ2" s="742"/>
      <c r="WHA2" s="742"/>
      <c r="WHB2" s="742"/>
      <c r="WHC2" s="742"/>
      <c r="WHD2" s="742"/>
      <c r="WHE2" s="742"/>
      <c r="WHF2" s="742"/>
      <c r="WHG2" s="742"/>
      <c r="WHH2" s="742"/>
      <c r="WHI2" s="742"/>
      <c r="WHJ2" s="742"/>
      <c r="WHK2" s="742"/>
      <c r="WHL2" s="742"/>
      <c r="WHM2" s="742"/>
      <c r="WHN2" s="742"/>
      <c r="WHO2" s="742"/>
      <c r="WHP2" s="742"/>
      <c r="WHQ2" s="742"/>
      <c r="WHR2" s="742"/>
      <c r="WHS2" s="742"/>
      <c r="WHT2" s="742"/>
      <c r="WHU2" s="742"/>
      <c r="WHV2" s="742"/>
      <c r="WHW2" s="742"/>
      <c r="WHX2" s="742"/>
      <c r="WHY2" s="742"/>
      <c r="WHZ2" s="742"/>
      <c r="WIA2" s="742"/>
      <c r="WIB2" s="742"/>
      <c r="WIC2" s="742"/>
      <c r="WID2" s="742"/>
      <c r="WIE2" s="742"/>
      <c r="WIF2" s="742"/>
      <c r="WIG2" s="742"/>
      <c r="WIH2" s="742"/>
      <c r="WII2" s="742"/>
      <c r="WIJ2" s="742"/>
      <c r="WIK2" s="742"/>
      <c r="WIL2" s="742"/>
      <c r="WIM2" s="742"/>
      <c r="WIN2" s="742"/>
      <c r="WIO2" s="742"/>
      <c r="WIP2" s="742"/>
      <c r="WIQ2" s="742"/>
      <c r="WIR2" s="742"/>
      <c r="WIS2" s="742"/>
      <c r="WIT2" s="742"/>
      <c r="WIU2" s="742"/>
      <c r="WIV2" s="742"/>
      <c r="WIW2" s="742"/>
      <c r="WIX2" s="742"/>
      <c r="WIY2" s="742"/>
      <c r="WIZ2" s="742"/>
      <c r="WJA2" s="742"/>
      <c r="WJB2" s="742"/>
      <c r="WJC2" s="742"/>
      <c r="WJD2" s="742"/>
      <c r="WJE2" s="742"/>
      <c r="WJF2" s="742"/>
      <c r="WJG2" s="742"/>
      <c r="WJH2" s="742"/>
      <c r="WJI2" s="742"/>
      <c r="WJJ2" s="742"/>
      <c r="WJK2" s="742"/>
      <c r="WJL2" s="742"/>
      <c r="WJM2" s="742"/>
      <c r="WJN2" s="742"/>
      <c r="WJO2" s="742"/>
      <c r="WJP2" s="742"/>
      <c r="WJQ2" s="742"/>
      <c r="WJR2" s="742"/>
      <c r="WJS2" s="742"/>
      <c r="WJT2" s="742"/>
      <c r="WJU2" s="742"/>
      <c r="WJV2" s="742"/>
      <c r="WJW2" s="742"/>
      <c r="WJX2" s="742"/>
      <c r="WJY2" s="742"/>
      <c r="WJZ2" s="742"/>
      <c r="WKA2" s="742"/>
      <c r="WKB2" s="742"/>
      <c r="WKC2" s="742"/>
      <c r="WKD2" s="742"/>
      <c r="WKE2" s="742"/>
      <c r="WKF2" s="742"/>
      <c r="WKG2" s="742"/>
      <c r="WKH2" s="742"/>
      <c r="WKI2" s="742"/>
      <c r="WKJ2" s="742"/>
      <c r="WKK2" s="742"/>
      <c r="WKL2" s="742"/>
      <c r="WKM2" s="742"/>
      <c r="WKN2" s="742"/>
      <c r="WKO2" s="742"/>
      <c r="WKP2" s="742"/>
      <c r="WKQ2" s="742"/>
      <c r="WKR2" s="742"/>
      <c r="WKS2" s="742"/>
      <c r="WKT2" s="742"/>
      <c r="WKU2" s="742"/>
      <c r="WKV2" s="742"/>
      <c r="WKW2" s="742"/>
      <c r="WKX2" s="742"/>
      <c r="WKY2" s="742"/>
      <c r="WKZ2" s="742"/>
      <c r="WLA2" s="742"/>
      <c r="WLB2" s="742"/>
      <c r="WLC2" s="742"/>
      <c r="WLD2" s="742"/>
      <c r="WLE2" s="742"/>
      <c r="WLF2" s="742"/>
      <c r="WLG2" s="742"/>
      <c r="WLH2" s="742"/>
      <c r="WLI2" s="742"/>
      <c r="WLJ2" s="742"/>
      <c r="WLK2" s="742"/>
      <c r="WLL2" s="742"/>
      <c r="WLM2" s="742"/>
      <c r="WLN2" s="742"/>
      <c r="WLO2" s="742"/>
      <c r="WLP2" s="742"/>
      <c r="WLQ2" s="742"/>
      <c r="WLR2" s="742"/>
      <c r="WLS2" s="742"/>
      <c r="WLT2" s="742"/>
      <c r="WLU2" s="742"/>
      <c r="WLV2" s="742"/>
      <c r="WLW2" s="742"/>
      <c r="WLX2" s="742"/>
      <c r="WLY2" s="742"/>
      <c r="WLZ2" s="742"/>
      <c r="WMA2" s="742"/>
      <c r="WMB2" s="742"/>
      <c r="WMC2" s="742"/>
      <c r="WMD2" s="742"/>
      <c r="WME2" s="742"/>
      <c r="WMF2" s="742"/>
      <c r="WMG2" s="742"/>
      <c r="WMH2" s="742"/>
      <c r="WMI2" s="742"/>
      <c r="WMJ2" s="742"/>
      <c r="WMK2" s="742"/>
      <c r="WML2" s="742"/>
      <c r="WMM2" s="742"/>
      <c r="WMN2" s="742"/>
      <c r="WMO2" s="742"/>
      <c r="WMP2" s="742"/>
      <c r="WMQ2" s="742"/>
      <c r="WMR2" s="742"/>
      <c r="WMS2" s="742"/>
      <c r="WMT2" s="742"/>
      <c r="WMU2" s="742"/>
      <c r="WMV2" s="742"/>
      <c r="WMW2" s="742"/>
      <c r="WMX2" s="742"/>
      <c r="WMY2" s="742"/>
      <c r="WMZ2" s="742"/>
      <c r="WNA2" s="742"/>
      <c r="WNB2" s="742"/>
      <c r="WNC2" s="742"/>
      <c r="WND2" s="742"/>
      <c r="WNE2" s="742"/>
      <c r="WNF2" s="742"/>
      <c r="WNG2" s="742"/>
      <c r="WNH2" s="742"/>
      <c r="WNI2" s="742"/>
      <c r="WNJ2" s="742"/>
      <c r="WNK2" s="742"/>
      <c r="WNL2" s="742"/>
      <c r="WNM2" s="742"/>
      <c r="WNN2" s="742"/>
      <c r="WNO2" s="742"/>
      <c r="WNP2" s="742"/>
      <c r="WNQ2" s="742"/>
      <c r="WNR2" s="742"/>
      <c r="WNS2" s="742"/>
      <c r="WNT2" s="742"/>
      <c r="WNU2" s="742"/>
      <c r="WNV2" s="742"/>
      <c r="WNW2" s="742"/>
      <c r="WNX2" s="742"/>
      <c r="WNY2" s="742"/>
      <c r="WNZ2" s="742"/>
      <c r="WOA2" s="742"/>
      <c r="WOB2" s="742"/>
      <c r="WOC2" s="742"/>
      <c r="WOD2" s="742"/>
      <c r="WOE2" s="742"/>
      <c r="WOF2" s="742"/>
      <c r="WOG2" s="742"/>
      <c r="WOH2" s="742"/>
      <c r="WOI2" s="742"/>
      <c r="WOJ2" s="742"/>
      <c r="WOK2" s="742"/>
      <c r="WOL2" s="742"/>
      <c r="WOM2" s="742"/>
      <c r="WON2" s="742"/>
      <c r="WOO2" s="742"/>
      <c r="WOP2" s="742"/>
      <c r="WOQ2" s="742"/>
      <c r="WOR2" s="742"/>
      <c r="WOS2" s="742"/>
      <c r="WOT2" s="742"/>
      <c r="WOU2" s="742"/>
      <c r="WOV2" s="742"/>
      <c r="WOW2" s="742"/>
      <c r="WOX2" s="742"/>
      <c r="WOY2" s="742"/>
      <c r="WOZ2" s="742"/>
      <c r="WPA2" s="742"/>
      <c r="WPB2" s="742"/>
      <c r="WPC2" s="742"/>
      <c r="WPD2" s="742"/>
      <c r="WPE2" s="742"/>
      <c r="WPF2" s="742"/>
      <c r="WPG2" s="742"/>
      <c r="WPH2" s="742"/>
      <c r="WPI2" s="742"/>
      <c r="WPJ2" s="742"/>
      <c r="WPK2" s="742"/>
      <c r="WPL2" s="742"/>
      <c r="WPM2" s="742"/>
      <c r="WPN2" s="742"/>
      <c r="WPO2" s="742"/>
      <c r="WPP2" s="742"/>
      <c r="WPQ2" s="742"/>
      <c r="WPR2" s="742"/>
      <c r="WPS2" s="742"/>
      <c r="WPT2" s="742"/>
      <c r="WPU2" s="742"/>
      <c r="WPV2" s="742"/>
      <c r="WPW2" s="742"/>
      <c r="WPX2" s="742"/>
      <c r="WPY2" s="742"/>
      <c r="WPZ2" s="742"/>
      <c r="WQA2" s="742"/>
      <c r="WQB2" s="742"/>
      <c r="WQC2" s="742"/>
      <c r="WQD2" s="742"/>
      <c r="WQE2" s="742"/>
      <c r="WQF2" s="742"/>
      <c r="WQG2" s="742"/>
      <c r="WQH2" s="742"/>
      <c r="WQI2" s="742"/>
      <c r="WQJ2" s="742"/>
      <c r="WQK2" s="742"/>
      <c r="WQL2" s="742"/>
      <c r="WQM2" s="742"/>
      <c r="WQN2" s="742"/>
      <c r="WQO2" s="742"/>
      <c r="WQP2" s="742"/>
      <c r="WQQ2" s="742"/>
      <c r="WQR2" s="742"/>
      <c r="WQS2" s="742"/>
      <c r="WQT2" s="742"/>
      <c r="WQU2" s="742"/>
      <c r="WQV2" s="742"/>
      <c r="WQW2" s="742"/>
      <c r="WQX2" s="742"/>
      <c r="WQY2" s="742"/>
      <c r="WQZ2" s="742"/>
      <c r="WRA2" s="742"/>
      <c r="WRB2" s="742"/>
      <c r="WRC2" s="742"/>
      <c r="WRD2" s="742"/>
      <c r="WRE2" s="742"/>
      <c r="WRF2" s="742"/>
      <c r="WRG2" s="742"/>
      <c r="WRH2" s="742"/>
      <c r="WRI2" s="742"/>
      <c r="WRJ2" s="742"/>
      <c r="WRK2" s="742"/>
      <c r="WRL2" s="742"/>
      <c r="WRM2" s="742"/>
      <c r="WRN2" s="742"/>
      <c r="WRO2" s="742"/>
      <c r="WRP2" s="742"/>
      <c r="WRQ2" s="742"/>
      <c r="WRR2" s="742"/>
      <c r="WRS2" s="742"/>
      <c r="WRT2" s="742"/>
      <c r="WRU2" s="742"/>
      <c r="WRV2" s="742"/>
      <c r="WRW2" s="742"/>
      <c r="WRX2" s="742"/>
      <c r="WRY2" s="742"/>
      <c r="WRZ2" s="742"/>
      <c r="WSA2" s="742"/>
      <c r="WSB2" s="742"/>
      <c r="WSC2" s="742"/>
      <c r="WSD2" s="742"/>
      <c r="WSE2" s="742"/>
      <c r="WSF2" s="742"/>
      <c r="WSG2" s="742"/>
      <c r="WSH2" s="742"/>
      <c r="WSI2" s="742"/>
      <c r="WSJ2" s="742"/>
      <c r="WSK2" s="742"/>
      <c r="WSL2" s="742"/>
      <c r="WSM2" s="742"/>
      <c r="WSN2" s="742"/>
      <c r="WSO2" s="742"/>
      <c r="WSP2" s="742"/>
      <c r="WSQ2" s="742"/>
      <c r="WSR2" s="742"/>
      <c r="WSS2" s="742"/>
      <c r="WST2" s="742"/>
      <c r="WSU2" s="742"/>
      <c r="WSV2" s="742"/>
      <c r="WSW2" s="742"/>
      <c r="WSX2" s="742"/>
      <c r="WSY2" s="742"/>
      <c r="WSZ2" s="742"/>
      <c r="WTA2" s="742"/>
      <c r="WTB2" s="742"/>
      <c r="WTC2" s="742"/>
      <c r="WTD2" s="742"/>
      <c r="WTE2" s="742"/>
      <c r="WTF2" s="742"/>
      <c r="WTG2" s="742"/>
      <c r="WTH2" s="742"/>
      <c r="WTI2" s="742"/>
      <c r="WTJ2" s="742"/>
      <c r="WTK2" s="742"/>
      <c r="WTL2" s="742"/>
      <c r="WTM2" s="742"/>
      <c r="WTN2" s="742"/>
      <c r="WTO2" s="742"/>
      <c r="WTP2" s="742"/>
      <c r="WTQ2" s="742"/>
      <c r="WTR2" s="742"/>
      <c r="WTS2" s="742"/>
      <c r="WTT2" s="742"/>
      <c r="WTU2" s="742"/>
      <c r="WTV2" s="742"/>
      <c r="WTW2" s="742"/>
      <c r="WTX2" s="742"/>
      <c r="WTY2" s="742"/>
      <c r="WTZ2" s="742"/>
      <c r="WUA2" s="742"/>
      <c r="WUB2" s="742"/>
      <c r="WUC2" s="742"/>
      <c r="WUD2" s="742"/>
      <c r="WUE2" s="742"/>
      <c r="WUF2" s="742"/>
      <c r="WUG2" s="742"/>
      <c r="WUH2" s="742"/>
      <c r="WUI2" s="742"/>
      <c r="WUJ2" s="742"/>
      <c r="WUK2" s="742"/>
      <c r="WUL2" s="742"/>
      <c r="WUM2" s="742"/>
      <c r="WUN2" s="742"/>
      <c r="WUO2" s="742"/>
      <c r="WUP2" s="742"/>
      <c r="WUQ2" s="742"/>
      <c r="WUR2" s="742"/>
      <c r="WUS2" s="742"/>
      <c r="WUT2" s="742"/>
      <c r="WUU2" s="742"/>
      <c r="WUV2" s="742"/>
      <c r="WUW2" s="742"/>
      <c r="WUX2" s="742"/>
      <c r="WUY2" s="742"/>
      <c r="WUZ2" s="742"/>
      <c r="WVA2" s="742"/>
      <c r="WVB2" s="742"/>
      <c r="WVC2" s="742"/>
      <c r="WVD2" s="742"/>
      <c r="WVE2" s="742"/>
      <c r="WVF2" s="742"/>
      <c r="WVG2" s="742"/>
      <c r="WVH2" s="742"/>
      <c r="WVI2" s="742"/>
      <c r="WVJ2" s="742"/>
      <c r="WVK2" s="742"/>
      <c r="WVL2" s="742"/>
      <c r="WVM2" s="742"/>
      <c r="WVN2" s="742"/>
      <c r="WVO2" s="742"/>
      <c r="WVP2" s="742"/>
      <c r="WVQ2" s="742"/>
      <c r="WVR2" s="742"/>
      <c r="WVS2" s="742"/>
      <c r="WVT2" s="742"/>
      <c r="WVU2" s="742"/>
      <c r="WVV2" s="742"/>
      <c r="WVW2" s="742"/>
      <c r="WVX2" s="742"/>
      <c r="WVY2" s="742"/>
      <c r="WVZ2" s="742"/>
      <c r="WWA2" s="742"/>
      <c r="WWB2" s="742"/>
      <c r="WWC2" s="742"/>
      <c r="WWD2" s="742"/>
      <c r="WWE2" s="742"/>
      <c r="WWF2" s="742"/>
      <c r="WWG2" s="742"/>
      <c r="WWH2" s="742"/>
      <c r="WWI2" s="742"/>
      <c r="WWJ2" s="742"/>
      <c r="WWK2" s="742"/>
      <c r="WWL2" s="742"/>
      <c r="WWM2" s="742"/>
      <c r="WWN2" s="742"/>
      <c r="WWO2" s="742"/>
      <c r="WWP2" s="742"/>
      <c r="WWQ2" s="742"/>
      <c r="WWR2" s="742"/>
      <c r="WWS2" s="742"/>
      <c r="WWT2" s="742"/>
      <c r="WWU2" s="742"/>
      <c r="WWV2" s="742"/>
      <c r="WWW2" s="742"/>
      <c r="WWX2" s="742"/>
      <c r="WWY2" s="742"/>
      <c r="WWZ2" s="742"/>
      <c r="WXA2" s="742"/>
      <c r="WXB2" s="742"/>
      <c r="WXC2" s="742"/>
      <c r="WXD2" s="742"/>
      <c r="WXE2" s="742"/>
      <c r="WXF2" s="742"/>
      <c r="WXG2" s="742"/>
      <c r="WXH2" s="742"/>
      <c r="WXI2" s="742"/>
      <c r="WXJ2" s="742"/>
      <c r="WXK2" s="742"/>
      <c r="WXL2" s="742"/>
      <c r="WXM2" s="742"/>
      <c r="WXN2" s="742"/>
      <c r="WXO2" s="742"/>
      <c r="WXP2" s="742"/>
      <c r="WXQ2" s="742"/>
      <c r="WXR2" s="742"/>
      <c r="WXS2" s="742"/>
      <c r="WXT2" s="742"/>
      <c r="WXU2" s="742"/>
      <c r="WXV2" s="742"/>
      <c r="WXW2" s="742"/>
      <c r="WXX2" s="742"/>
      <c r="WXY2" s="742"/>
      <c r="WXZ2" s="742"/>
      <c r="WYA2" s="742"/>
      <c r="WYB2" s="742"/>
      <c r="WYC2" s="742"/>
      <c r="WYD2" s="742"/>
      <c r="WYE2" s="742"/>
      <c r="WYF2" s="742"/>
      <c r="WYG2" s="742"/>
      <c r="WYH2" s="742"/>
      <c r="WYI2" s="742"/>
      <c r="WYJ2" s="742"/>
      <c r="WYK2" s="742"/>
      <c r="WYL2" s="742"/>
      <c r="WYM2" s="742"/>
      <c r="WYN2" s="742"/>
      <c r="WYO2" s="742"/>
      <c r="WYP2" s="742"/>
      <c r="WYQ2" s="742"/>
      <c r="WYR2" s="742"/>
      <c r="WYS2" s="742"/>
      <c r="WYT2" s="742"/>
      <c r="WYU2" s="742"/>
      <c r="WYV2" s="742"/>
      <c r="WYW2" s="742"/>
      <c r="WYX2" s="742"/>
      <c r="WYY2" s="742"/>
      <c r="WYZ2" s="742"/>
      <c r="WZA2" s="742"/>
      <c r="WZB2" s="742"/>
      <c r="WZC2" s="742"/>
      <c r="WZD2" s="742"/>
      <c r="WZE2" s="742"/>
      <c r="WZF2" s="742"/>
      <c r="WZG2" s="742"/>
      <c r="WZH2" s="742"/>
      <c r="WZI2" s="742"/>
      <c r="WZJ2" s="742"/>
      <c r="WZK2" s="742"/>
      <c r="WZL2" s="742"/>
      <c r="WZM2" s="742"/>
      <c r="WZN2" s="742"/>
      <c r="WZO2" s="742"/>
      <c r="WZP2" s="742"/>
      <c r="WZQ2" s="742"/>
      <c r="WZR2" s="742"/>
      <c r="WZS2" s="742"/>
      <c r="WZT2" s="742"/>
      <c r="WZU2" s="742"/>
      <c r="WZV2" s="742"/>
      <c r="WZW2" s="742"/>
      <c r="WZX2" s="742"/>
      <c r="WZY2" s="742"/>
      <c r="WZZ2" s="742"/>
      <c r="XAA2" s="742"/>
      <c r="XAB2" s="742"/>
      <c r="XAC2" s="742"/>
      <c r="XAD2" s="742"/>
      <c r="XAE2" s="742"/>
      <c r="XAF2" s="742"/>
      <c r="XAG2" s="742"/>
      <c r="XAH2" s="742"/>
      <c r="XAI2" s="742"/>
      <c r="XAJ2" s="742"/>
      <c r="XAK2" s="742"/>
      <c r="XAL2" s="742"/>
      <c r="XAM2" s="742"/>
      <c r="XAN2" s="742"/>
      <c r="XAO2" s="742"/>
      <c r="XAP2" s="742"/>
      <c r="XAQ2" s="742"/>
      <c r="XAR2" s="742"/>
      <c r="XAS2" s="742"/>
      <c r="XAT2" s="742"/>
      <c r="XAU2" s="742"/>
      <c r="XAV2" s="742"/>
      <c r="XAW2" s="742"/>
      <c r="XAX2" s="742"/>
      <c r="XAY2" s="742"/>
      <c r="XAZ2" s="742"/>
      <c r="XBA2" s="742"/>
      <c r="XBB2" s="742"/>
      <c r="XBC2" s="742"/>
      <c r="XBD2" s="742"/>
      <c r="XBE2" s="742"/>
      <c r="XBF2" s="742"/>
      <c r="XBG2" s="742"/>
      <c r="XBH2" s="742"/>
      <c r="XBI2" s="742"/>
      <c r="XBJ2" s="742"/>
      <c r="XBK2" s="742"/>
      <c r="XBL2" s="742"/>
      <c r="XBM2" s="742"/>
      <c r="XBN2" s="742"/>
      <c r="XBO2" s="742"/>
      <c r="XBP2" s="742"/>
      <c r="XBQ2" s="742"/>
      <c r="XBR2" s="742"/>
      <c r="XBS2" s="742"/>
      <c r="XBT2" s="742"/>
      <c r="XBU2" s="742"/>
      <c r="XBV2" s="742"/>
      <c r="XBW2" s="742"/>
      <c r="XBX2" s="742"/>
      <c r="XBY2" s="742"/>
      <c r="XBZ2" s="742"/>
      <c r="XCA2" s="742"/>
      <c r="XCB2" s="742"/>
      <c r="XCC2" s="742"/>
      <c r="XCD2" s="742"/>
      <c r="XCE2" s="742"/>
      <c r="XCF2" s="742"/>
      <c r="XCG2" s="742"/>
      <c r="XCH2" s="742"/>
      <c r="XCI2" s="742"/>
      <c r="XCJ2" s="742"/>
      <c r="XCK2" s="742"/>
      <c r="XCL2" s="742"/>
      <c r="XCM2" s="742"/>
      <c r="XCN2" s="742"/>
      <c r="XCO2" s="742"/>
      <c r="XCP2" s="742"/>
      <c r="XCQ2" s="742"/>
      <c r="XCR2" s="742"/>
      <c r="XCS2" s="742"/>
      <c r="XCT2" s="742"/>
      <c r="XCU2" s="742"/>
      <c r="XCV2" s="742"/>
      <c r="XCW2" s="742"/>
      <c r="XCX2" s="742"/>
      <c r="XCY2" s="742"/>
      <c r="XCZ2" s="742"/>
      <c r="XDA2" s="742"/>
      <c r="XDB2" s="742"/>
      <c r="XDC2" s="742"/>
      <c r="XDD2" s="742"/>
      <c r="XDE2" s="742"/>
      <c r="XDF2" s="742"/>
      <c r="XDG2" s="742"/>
      <c r="XDH2" s="742"/>
      <c r="XDI2" s="742"/>
      <c r="XDJ2" s="742"/>
      <c r="XDK2" s="742"/>
      <c r="XDL2" s="742"/>
      <c r="XDM2" s="742"/>
      <c r="XDN2" s="742"/>
      <c r="XDO2" s="742"/>
      <c r="XDP2" s="742"/>
      <c r="XDQ2" s="742"/>
      <c r="XDR2" s="742"/>
      <c r="XDS2" s="742"/>
      <c r="XDT2" s="742"/>
      <c r="XDU2" s="742"/>
      <c r="XDV2" s="742"/>
      <c r="XDW2" s="742"/>
      <c r="XDX2" s="742"/>
      <c r="XDY2" s="742"/>
      <c r="XDZ2" s="742"/>
      <c r="XEA2" s="742"/>
      <c r="XEB2" s="742"/>
      <c r="XEC2" s="742"/>
      <c r="XED2" s="742"/>
      <c r="XEE2" s="742"/>
      <c r="XEF2" s="742"/>
      <c r="XEG2" s="742"/>
      <c r="XEH2" s="742"/>
      <c r="XEI2" s="742"/>
      <c r="XEJ2" s="742"/>
      <c r="XEK2" s="742"/>
      <c r="XEL2" s="742"/>
      <c r="XEM2" s="742"/>
      <c r="XEN2" s="742"/>
      <c r="XEO2" s="742"/>
      <c r="XEP2" s="742"/>
      <c r="XEQ2" s="742"/>
      <c r="XER2" s="742"/>
      <c r="XES2" s="742"/>
      <c r="XET2" s="742"/>
      <c r="XEU2" s="742"/>
      <c r="XEV2" s="742"/>
      <c r="XEW2" s="742"/>
      <c r="XEX2" s="742"/>
      <c r="XEY2" s="742"/>
      <c r="XEZ2" s="742"/>
      <c r="XFA2" s="742"/>
      <c r="XFB2" s="742"/>
      <c r="XFC2" s="742"/>
      <c r="XFD2" s="742"/>
    </row>
    <row r="3" spans="1:16384" s="80" customFormat="1" ht="19.5" thickBot="1">
      <c r="A3" s="348"/>
      <c r="B3" s="82"/>
      <c r="C3" s="82"/>
      <c r="D3" s="82"/>
      <c r="E3" s="82"/>
      <c r="F3" s="82"/>
      <c r="G3" s="82"/>
      <c r="H3" s="82"/>
      <c r="I3" s="82"/>
      <c r="J3" s="82"/>
      <c r="K3" s="82"/>
      <c r="L3" s="350"/>
      <c r="M3" s="79"/>
      <c r="N3" s="483" t="s">
        <v>265</v>
      </c>
      <c r="O3" s="490"/>
      <c r="P3" s="138"/>
      <c r="Q3" s="138"/>
      <c r="R3" s="138"/>
      <c r="S3" s="138"/>
      <c r="T3" s="138"/>
      <c r="U3" s="138"/>
      <c r="V3" s="138"/>
      <c r="W3" s="138"/>
      <c r="X3" s="138"/>
    </row>
    <row r="4" spans="1:16384" s="449" customFormat="1" ht="18.75">
      <c r="A4" s="348"/>
      <c r="B4" s="506" t="s">
        <v>266</v>
      </c>
      <c r="C4" s="505">
        <f>ProjectBudget!H6</f>
        <v>0</v>
      </c>
      <c r="D4" s="212"/>
      <c r="E4" s="212"/>
      <c r="F4" s="212"/>
      <c r="G4" s="212"/>
      <c r="H4" s="212"/>
      <c r="I4" s="212"/>
      <c r="J4" s="212"/>
      <c r="K4" s="212"/>
      <c r="L4" s="350"/>
      <c r="M4" s="450"/>
      <c r="N4" s="483" t="s">
        <v>267</v>
      </c>
      <c r="O4" s="79"/>
      <c r="P4" s="79"/>
      <c r="Q4" s="79"/>
      <c r="R4" s="79"/>
      <c r="S4" s="79"/>
      <c r="T4" s="79"/>
      <c r="U4" s="79"/>
      <c r="V4" s="79"/>
      <c r="W4" s="79"/>
      <c r="X4" s="79"/>
    </row>
    <row r="5" spans="1:16384" s="449" customFormat="1" ht="15.75" thickBot="1">
      <c r="A5" s="348"/>
      <c r="B5" s="504" t="s">
        <v>141</v>
      </c>
      <c r="C5" s="503">
        <f>R_Units</f>
        <v>0</v>
      </c>
      <c r="D5" s="212"/>
      <c r="E5" s="212"/>
      <c r="F5" s="212"/>
      <c r="G5" s="212"/>
      <c r="H5" s="212"/>
      <c r="I5" s="212"/>
      <c r="J5" s="212"/>
      <c r="K5" s="212"/>
      <c r="L5" s="350"/>
      <c r="M5" s="450"/>
      <c r="N5" s="450"/>
      <c r="O5" s="450"/>
      <c r="P5" s="450"/>
      <c r="Q5" s="450"/>
      <c r="R5" s="450"/>
      <c r="S5" s="450"/>
      <c r="T5" s="450"/>
      <c r="U5" s="450"/>
      <c r="V5" s="450"/>
      <c r="W5" s="450"/>
      <c r="X5" s="450"/>
    </row>
    <row r="6" spans="1:16384" s="449" customFormat="1" ht="18.75">
      <c r="A6" s="348"/>
      <c r="B6" s="96"/>
      <c r="C6" s="212"/>
      <c r="D6" s="212"/>
      <c r="E6" s="286"/>
      <c r="F6" s="212"/>
      <c r="G6" s="212"/>
      <c r="H6" s="212"/>
      <c r="I6" s="212"/>
      <c r="J6" s="212"/>
      <c r="K6" s="212"/>
      <c r="L6" s="350"/>
      <c r="M6" s="450"/>
      <c r="N6" s="644" t="s">
        <v>83</v>
      </c>
      <c r="O6" s="645"/>
      <c r="P6" s="645"/>
      <c r="Q6" s="645"/>
      <c r="R6" s="645"/>
      <c r="S6" s="645"/>
      <c r="T6" s="645"/>
      <c r="U6" s="645"/>
      <c r="V6" s="645"/>
      <c r="W6" s="645"/>
      <c r="X6" s="646"/>
    </row>
    <row r="7" spans="1:16384" s="78" customFormat="1" ht="20.25">
      <c r="A7" s="502"/>
      <c r="B7" s="413" t="s">
        <v>395</v>
      </c>
      <c r="C7" s="410"/>
      <c r="D7" s="501"/>
      <c r="E7" s="500"/>
      <c r="F7" s="410"/>
      <c r="G7" s="458"/>
      <c r="H7" s="466"/>
      <c r="I7" s="499"/>
      <c r="J7" s="410"/>
      <c r="K7" s="410"/>
      <c r="L7" s="350"/>
      <c r="M7" s="79"/>
      <c r="N7" s="498" t="s">
        <v>268</v>
      </c>
      <c r="O7" s="494"/>
      <c r="P7" s="494"/>
      <c r="Q7" s="489"/>
      <c r="R7" s="489"/>
      <c r="S7" s="489"/>
      <c r="T7" s="489"/>
      <c r="U7" s="489"/>
      <c r="V7" s="489"/>
      <c r="W7" s="489"/>
      <c r="X7" s="488"/>
    </row>
    <row r="8" spans="1:16384" s="78" customFormat="1" ht="20.25">
      <c r="A8" s="348"/>
      <c r="B8" s="212"/>
      <c r="C8" s="96"/>
      <c r="D8" s="497" t="s">
        <v>269</v>
      </c>
      <c r="E8" s="496" t="s">
        <v>270</v>
      </c>
      <c r="F8" s="445" t="s">
        <v>271</v>
      </c>
      <c r="G8" s="94"/>
      <c r="H8" s="212"/>
      <c r="I8" s="434"/>
      <c r="J8" s="96"/>
      <c r="K8" s="96"/>
      <c r="L8" s="350"/>
      <c r="M8" s="79"/>
      <c r="N8" s="495" t="s">
        <v>272</v>
      </c>
      <c r="O8" s="494"/>
      <c r="P8" s="494"/>
      <c r="Q8" s="489"/>
      <c r="R8" s="489"/>
      <c r="S8" s="489"/>
      <c r="T8" s="489"/>
      <c r="U8" s="489"/>
      <c r="V8" s="489"/>
      <c r="W8" s="489"/>
      <c r="X8" s="488"/>
    </row>
    <row r="9" spans="1:16384" s="78" customFormat="1" ht="18.75">
      <c r="A9" s="348"/>
      <c r="B9" s="96" t="s">
        <v>273</v>
      </c>
      <c r="C9" s="96"/>
      <c r="D9" s="493">
        <f t="shared" ref="D9:D19" si="0">IF($C$5=0,0,E9/$C$5)</f>
        <v>0</v>
      </c>
      <c r="E9" s="481">
        <f>ProjectBudget!E10</f>
        <v>0</v>
      </c>
      <c r="F9" s="459"/>
      <c r="G9" s="96"/>
      <c r="H9" s="212"/>
      <c r="I9" s="1"/>
      <c r="J9" s="96"/>
      <c r="K9" s="96"/>
      <c r="L9" s="350"/>
      <c r="M9" s="79"/>
      <c r="N9" s="492" t="s">
        <v>396</v>
      </c>
      <c r="O9" s="490"/>
      <c r="P9" s="490"/>
      <c r="Q9" s="489"/>
      <c r="R9" s="489"/>
      <c r="S9" s="489"/>
      <c r="T9" s="489"/>
      <c r="U9" s="489"/>
      <c r="V9" s="489"/>
      <c r="W9" s="489"/>
      <c r="X9" s="488"/>
    </row>
    <row r="10" spans="1:16384" s="78" customFormat="1" ht="18.75">
      <c r="A10" s="348"/>
      <c r="B10" s="96" t="s">
        <v>275</v>
      </c>
      <c r="C10" s="96"/>
      <c r="D10" s="481">
        <f t="shared" si="0"/>
        <v>0</v>
      </c>
      <c r="E10" s="481">
        <f>ProjectBudget!E11</f>
        <v>0</v>
      </c>
      <c r="F10" s="459"/>
      <c r="G10" s="96"/>
      <c r="H10" s="96"/>
      <c r="I10" s="1"/>
      <c r="J10" s="96"/>
      <c r="K10" s="96"/>
      <c r="L10" s="350"/>
      <c r="M10" s="79"/>
      <c r="N10" s="491" t="s">
        <v>276</v>
      </c>
      <c r="O10" s="490"/>
      <c r="P10" s="490"/>
      <c r="Q10" s="489"/>
      <c r="R10" s="489"/>
      <c r="S10" s="489"/>
      <c r="T10" s="489"/>
      <c r="U10" s="489"/>
      <c r="V10" s="489"/>
      <c r="W10" s="489"/>
      <c r="X10" s="488"/>
    </row>
    <row r="11" spans="1:16384" s="78" customFormat="1" ht="18.75">
      <c r="A11" s="348"/>
      <c r="B11" s="96" t="s">
        <v>159</v>
      </c>
      <c r="C11" s="96"/>
      <c r="D11" s="481">
        <f t="shared" si="0"/>
        <v>0</v>
      </c>
      <c r="E11" s="481">
        <f>ProjectBudget!E12</f>
        <v>0</v>
      </c>
      <c r="F11" s="459"/>
      <c r="G11" s="96"/>
      <c r="H11" s="96"/>
      <c r="I11" s="1"/>
      <c r="J11" s="96"/>
      <c r="K11" s="96"/>
      <c r="L11" s="350"/>
      <c r="M11" s="79"/>
      <c r="N11" s="487" t="s">
        <v>277</v>
      </c>
      <c r="O11" s="486"/>
      <c r="P11" s="486"/>
      <c r="Q11" s="485"/>
      <c r="R11" s="485"/>
      <c r="S11" s="485"/>
      <c r="T11" s="485"/>
      <c r="U11" s="485"/>
      <c r="V11" s="485"/>
      <c r="W11" s="485"/>
      <c r="X11" s="484"/>
    </row>
    <row r="12" spans="1:16384" s="78" customFormat="1">
      <c r="A12" s="348"/>
      <c r="B12" s="96" t="s">
        <v>162</v>
      </c>
      <c r="C12" s="96"/>
      <c r="D12" s="481">
        <f t="shared" si="0"/>
        <v>0</v>
      </c>
      <c r="E12" s="481">
        <f>ProjectBudget!E13</f>
        <v>0</v>
      </c>
      <c r="F12" s="459"/>
      <c r="G12" s="96"/>
      <c r="H12" s="96"/>
      <c r="I12" s="1"/>
      <c r="J12" s="96"/>
      <c r="K12" s="96"/>
      <c r="L12" s="350"/>
      <c r="M12" s="79"/>
      <c r="N12" s="79"/>
      <c r="O12" s="79"/>
      <c r="P12" s="79"/>
      <c r="Q12" s="79"/>
      <c r="R12" s="79"/>
      <c r="S12" s="79"/>
      <c r="T12" s="79"/>
      <c r="U12" s="79"/>
      <c r="V12" s="79"/>
      <c r="W12" s="79"/>
      <c r="X12" s="79"/>
    </row>
    <row r="13" spans="1:16384" s="78" customFormat="1" ht="18.75">
      <c r="A13" s="348"/>
      <c r="B13" s="96" t="s">
        <v>278</v>
      </c>
      <c r="C13" s="96"/>
      <c r="D13" s="481">
        <f t="shared" si="0"/>
        <v>0</v>
      </c>
      <c r="E13" s="481">
        <f>ProjectBudget!E14</f>
        <v>0</v>
      </c>
      <c r="F13" s="459"/>
      <c r="G13" s="96"/>
      <c r="H13" s="96"/>
      <c r="I13" s="1"/>
      <c r="J13" s="96"/>
      <c r="K13" s="96"/>
      <c r="L13" s="350"/>
      <c r="M13" s="79"/>
      <c r="N13" s="483" t="s">
        <v>279</v>
      </c>
      <c r="O13" s="79"/>
      <c r="P13" s="79"/>
      <c r="Q13" s="79"/>
      <c r="R13" s="79"/>
      <c r="S13" s="79"/>
      <c r="T13" s="79"/>
      <c r="U13" s="79"/>
      <c r="V13" s="79"/>
      <c r="W13" s="79"/>
      <c r="X13" s="79"/>
    </row>
    <row r="14" spans="1:16384" s="78" customFormat="1" ht="18.75">
      <c r="A14" s="348"/>
      <c r="B14" s="299" t="s">
        <v>166</v>
      </c>
      <c r="C14" s="96"/>
      <c r="D14" s="481">
        <f t="shared" si="0"/>
        <v>0</v>
      </c>
      <c r="E14" s="481">
        <f>ProjectBudget!E15</f>
        <v>0</v>
      </c>
      <c r="F14" s="459"/>
      <c r="G14" s="96"/>
      <c r="H14" s="96"/>
      <c r="I14" s="1"/>
      <c r="J14" s="96"/>
      <c r="K14" s="96"/>
      <c r="L14" s="350"/>
      <c r="M14" s="79"/>
      <c r="N14" s="483" t="s">
        <v>280</v>
      </c>
      <c r="O14" s="79"/>
      <c r="P14" s="79"/>
      <c r="Q14" s="79"/>
      <c r="R14" s="79"/>
      <c r="S14" s="79"/>
      <c r="T14" s="79"/>
      <c r="U14" s="79"/>
      <c r="V14" s="79"/>
      <c r="W14" s="79"/>
      <c r="X14" s="79"/>
    </row>
    <row r="15" spans="1:16384" s="78" customFormat="1" ht="18.75">
      <c r="A15" s="348"/>
      <c r="B15" s="299" t="str">
        <f>ProjectBudget!B16</f>
        <v>Other (describe)</v>
      </c>
      <c r="C15" s="96"/>
      <c r="D15" s="481">
        <f t="shared" si="0"/>
        <v>0</v>
      </c>
      <c r="E15" s="481">
        <f>ProjectBudget!E16</f>
        <v>0</v>
      </c>
      <c r="F15" s="459"/>
      <c r="G15" s="96"/>
      <c r="H15" s="96"/>
      <c r="I15" s="1"/>
      <c r="J15" s="96"/>
      <c r="K15" s="96"/>
      <c r="L15" s="350"/>
      <c r="M15" s="79"/>
      <c r="N15" s="483" t="s">
        <v>281</v>
      </c>
      <c r="O15" s="79"/>
      <c r="P15" s="79"/>
      <c r="Q15" s="79"/>
      <c r="R15" s="79"/>
      <c r="S15" s="79"/>
      <c r="T15" s="79"/>
      <c r="U15" s="79"/>
      <c r="V15" s="79"/>
      <c r="W15" s="79"/>
      <c r="X15" s="79"/>
    </row>
    <row r="16" spans="1:16384" s="78" customFormat="1">
      <c r="A16" s="348"/>
      <c r="B16" s="299" t="str">
        <f>ProjectBudget!B17</f>
        <v>Other (describe)</v>
      </c>
      <c r="C16" s="96"/>
      <c r="D16" s="481">
        <f t="shared" si="0"/>
        <v>0</v>
      </c>
      <c r="E16" s="481">
        <f>ProjectBudget!E17</f>
        <v>0</v>
      </c>
      <c r="F16" s="459"/>
      <c r="G16" s="96"/>
      <c r="H16" s="96"/>
      <c r="I16" s="1"/>
      <c r="J16" s="96"/>
      <c r="K16" s="96"/>
      <c r="L16" s="350"/>
      <c r="M16" s="79"/>
      <c r="N16" s="79"/>
      <c r="O16" s="79"/>
      <c r="P16" s="79"/>
      <c r="Q16" s="79"/>
      <c r="R16" s="79"/>
      <c r="S16" s="79"/>
      <c r="T16" s="79"/>
      <c r="U16" s="79"/>
      <c r="V16" s="79"/>
      <c r="W16" s="79"/>
      <c r="X16" s="79"/>
    </row>
    <row r="17" spans="1:24">
      <c r="A17" s="348"/>
      <c r="B17" s="299" t="str">
        <f>ProjectBudget!B18</f>
        <v>Other (describe)</v>
      </c>
      <c r="C17" s="96"/>
      <c r="D17" s="481">
        <f t="shared" si="0"/>
        <v>0</v>
      </c>
      <c r="E17" s="481">
        <f>ProjectBudget!E18</f>
        <v>0</v>
      </c>
      <c r="F17" s="459"/>
      <c r="G17" s="96"/>
      <c r="H17" s="96"/>
      <c r="I17" s="1"/>
      <c r="J17" s="96"/>
      <c r="K17" s="96"/>
      <c r="L17" s="350"/>
      <c r="N17" s="79"/>
      <c r="O17" s="79"/>
      <c r="P17" s="79"/>
      <c r="Q17" s="79"/>
      <c r="R17" s="79"/>
      <c r="S17" s="79"/>
      <c r="T17" s="79"/>
      <c r="U17" s="79"/>
      <c r="V17" s="79"/>
      <c r="W17" s="79"/>
      <c r="X17" s="79"/>
    </row>
    <row r="18" spans="1:24" ht="16.5" customHeight="1">
      <c r="A18" s="348"/>
      <c r="B18" s="299" t="str">
        <f>ProjectBudget!B19</f>
        <v>Other (describe)</v>
      </c>
      <c r="C18" s="96"/>
      <c r="D18" s="482">
        <f t="shared" si="0"/>
        <v>0</v>
      </c>
      <c r="E18" s="481">
        <f>ProjectBudget!E19</f>
        <v>0</v>
      </c>
      <c r="F18" s="459"/>
      <c r="G18" s="386"/>
      <c r="H18" s="434"/>
      <c r="I18" s="434"/>
      <c r="J18" s="96"/>
      <c r="K18" s="96"/>
      <c r="L18" s="350"/>
      <c r="N18" s="79"/>
      <c r="O18" s="79"/>
      <c r="P18" s="79"/>
      <c r="Q18" s="79"/>
      <c r="R18" s="79"/>
      <c r="S18" s="79"/>
      <c r="T18" s="79"/>
      <c r="U18" s="79"/>
      <c r="V18" s="79"/>
      <c r="W18" s="79"/>
      <c r="X18" s="79"/>
    </row>
    <row r="19" spans="1:24" ht="15.75" thickBot="1">
      <c r="A19" s="348"/>
      <c r="B19" s="312" t="s">
        <v>359</v>
      </c>
      <c r="C19" s="312"/>
      <c r="D19" s="480">
        <f t="shared" si="0"/>
        <v>0</v>
      </c>
      <c r="E19" s="480">
        <f>SUM(E9:E18)</f>
        <v>0</v>
      </c>
      <c r="F19" s="409"/>
      <c r="G19" s="96"/>
      <c r="H19" s="96"/>
      <c r="I19" s="154"/>
      <c r="J19" s="96"/>
      <c r="K19" s="96"/>
      <c r="L19" s="350"/>
      <c r="N19" s="79"/>
      <c r="O19" s="79"/>
      <c r="P19" s="79"/>
      <c r="Q19" s="79"/>
      <c r="R19" s="79"/>
      <c r="S19" s="79"/>
      <c r="T19" s="79"/>
      <c r="U19" s="79"/>
      <c r="V19" s="79"/>
      <c r="W19" s="79"/>
      <c r="X19" s="79"/>
    </row>
    <row r="20" spans="1:24" ht="10.5" customHeight="1" thickTop="1" thickBot="1">
      <c r="A20" s="348"/>
      <c r="B20" s="96"/>
      <c r="C20" s="96"/>
      <c r="D20" s="96"/>
      <c r="E20" s="96"/>
      <c r="F20" s="96"/>
      <c r="G20" s="96"/>
      <c r="H20" s="96"/>
      <c r="I20" s="1"/>
      <c r="J20" s="96"/>
      <c r="K20" s="96"/>
      <c r="L20" s="350"/>
      <c r="N20" s="79"/>
      <c r="O20" s="79"/>
      <c r="P20" s="79"/>
      <c r="Q20" s="79"/>
      <c r="R20" s="79"/>
      <c r="S20" s="79"/>
      <c r="T20" s="79"/>
      <c r="U20" s="79"/>
      <c r="V20" s="79"/>
      <c r="W20" s="79"/>
      <c r="X20" s="79"/>
    </row>
    <row r="21" spans="1:24" ht="15.75" customHeight="1">
      <c r="A21" s="348"/>
      <c r="B21" s="479" t="s">
        <v>397</v>
      </c>
      <c r="C21" s="478">
        <f>E19*C4</f>
        <v>0</v>
      </c>
      <c r="D21" s="475" t="s">
        <v>284</v>
      </c>
      <c r="E21" s="96"/>
      <c r="F21" s="96"/>
      <c r="G21" s="96"/>
      <c r="H21" s="96"/>
      <c r="I21" s="1"/>
      <c r="J21" s="96"/>
      <c r="K21" s="96"/>
      <c r="L21" s="350"/>
      <c r="N21" s="79"/>
      <c r="O21" s="79"/>
      <c r="P21" s="79"/>
      <c r="Q21" s="79"/>
      <c r="R21" s="79"/>
      <c r="S21" s="79"/>
      <c r="T21" s="79"/>
      <c r="U21" s="79"/>
      <c r="V21" s="79"/>
      <c r="W21" s="79"/>
      <c r="X21" s="79"/>
    </row>
    <row r="22" spans="1:24" s="471" customFormat="1" ht="15.75" thickBot="1">
      <c r="A22" s="348"/>
      <c r="B22" s="477" t="s">
        <v>398</v>
      </c>
      <c r="C22" s="476">
        <f>ProjectBudget!E37*C4</f>
        <v>0</v>
      </c>
      <c r="D22" s="475" t="s">
        <v>399</v>
      </c>
      <c r="E22" s="386"/>
      <c r="F22" s="474"/>
      <c r="G22" s="473"/>
      <c r="H22" s="386"/>
      <c r="I22" s="1"/>
      <c r="J22" s="386"/>
      <c r="K22" s="386"/>
      <c r="L22" s="350"/>
      <c r="M22" s="472"/>
      <c r="N22" s="472"/>
      <c r="O22" s="472"/>
      <c r="P22" s="472"/>
      <c r="Q22" s="472"/>
      <c r="R22" s="472"/>
      <c r="S22" s="472"/>
      <c r="T22" s="472"/>
      <c r="U22" s="472"/>
      <c r="V22" s="472"/>
      <c r="W22" s="472"/>
      <c r="X22" s="472"/>
    </row>
    <row r="23" spans="1:24" s="471" customFormat="1">
      <c r="A23" s="348"/>
      <c r="B23" s="96"/>
      <c r="C23" s="386"/>
      <c r="D23" s="386"/>
      <c r="E23" s="386"/>
      <c r="F23" s="94"/>
      <c r="G23" s="386"/>
      <c r="H23" s="386"/>
      <c r="I23" s="759"/>
      <c r="J23" s="759"/>
      <c r="K23" s="386"/>
      <c r="L23" s="350"/>
      <c r="M23" s="472"/>
      <c r="N23" s="472"/>
      <c r="O23" s="472"/>
      <c r="P23" s="472"/>
      <c r="Q23" s="472"/>
      <c r="R23" s="472"/>
      <c r="S23" s="472"/>
      <c r="T23" s="472"/>
      <c r="U23" s="472"/>
      <c r="V23" s="472"/>
      <c r="W23" s="472"/>
      <c r="X23" s="472"/>
    </row>
    <row r="24" spans="1:24" ht="21" customHeight="1">
      <c r="A24" s="348"/>
      <c r="B24" s="448" t="s">
        <v>287</v>
      </c>
      <c r="C24" s="457"/>
      <c r="D24" s="457"/>
      <c r="E24" s="457"/>
      <c r="F24" s="457"/>
      <c r="G24" s="458"/>
      <c r="H24" s="458"/>
      <c r="I24" s="760"/>
      <c r="J24" s="760"/>
      <c r="K24" s="470"/>
      <c r="L24" s="350"/>
      <c r="M24" s="1"/>
      <c r="N24" s="1"/>
      <c r="O24" s="1"/>
      <c r="P24" s="1"/>
      <c r="Q24" s="1"/>
      <c r="R24" s="1"/>
      <c r="S24" s="79"/>
      <c r="T24" s="79"/>
      <c r="U24" s="79"/>
      <c r="V24" s="79"/>
      <c r="W24" s="79"/>
      <c r="X24" s="79"/>
    </row>
    <row r="25" spans="1:24" ht="30">
      <c r="A25" s="348"/>
      <c r="B25" s="212"/>
      <c r="C25" s="1"/>
      <c r="D25" s="1"/>
      <c r="E25" s="1"/>
      <c r="F25" s="1"/>
      <c r="G25" s="286" t="s">
        <v>288</v>
      </c>
      <c r="H25" s="94"/>
      <c r="I25" s="445" t="s">
        <v>289</v>
      </c>
      <c r="J25" s="469"/>
      <c r="K25" s="468"/>
      <c r="L25" s="350"/>
      <c r="M25" s="1"/>
      <c r="N25" s="1"/>
      <c r="O25" s="1"/>
      <c r="P25" s="1"/>
      <c r="Q25" s="1"/>
      <c r="R25" s="1"/>
      <c r="S25" s="79"/>
      <c r="T25" s="79"/>
      <c r="U25" s="79"/>
      <c r="V25" s="79"/>
      <c r="W25" s="79"/>
      <c r="X25" s="79"/>
    </row>
    <row r="26" spans="1:24">
      <c r="A26" s="348"/>
      <c r="B26" s="386" t="s">
        <v>290</v>
      </c>
      <c r="C26" s="1"/>
      <c r="D26" s="96"/>
      <c r="E26" s="96"/>
      <c r="F26" s="94"/>
      <c r="G26" s="290">
        <f>SUMPRODUCT(RentRoll!D14:D33,RentRoll!F14:F33)*12*1.1</f>
        <v>0</v>
      </c>
      <c r="H26" s="467"/>
      <c r="I26" s="315"/>
      <c r="J26" s="1"/>
      <c r="K26" s="1"/>
      <c r="L26" s="350"/>
      <c r="M26" s="1"/>
      <c r="N26" s="1"/>
      <c r="O26" s="1"/>
      <c r="P26" s="1"/>
      <c r="Q26" s="1"/>
      <c r="R26" s="1"/>
      <c r="S26" s="1"/>
      <c r="T26" s="1"/>
      <c r="U26" s="79"/>
      <c r="V26" s="79"/>
      <c r="W26" s="79"/>
      <c r="X26" s="79"/>
    </row>
    <row r="27" spans="1:24">
      <c r="A27" s="348"/>
      <c r="B27" s="462" t="s">
        <v>291</v>
      </c>
      <c r="C27" s="96"/>
      <c r="D27" s="96"/>
      <c r="E27" s="96"/>
      <c r="F27" s="94"/>
      <c r="G27" s="436">
        <f>'Proforma-Res'!G27</f>
        <v>0</v>
      </c>
      <c r="H27" s="460"/>
      <c r="I27" s="315"/>
      <c r="J27" s="1"/>
      <c r="K27" s="1"/>
      <c r="L27" s="350"/>
      <c r="M27" s="1"/>
      <c r="N27" s="1"/>
      <c r="O27" s="1"/>
      <c r="P27" s="1"/>
      <c r="Q27" s="1"/>
      <c r="R27" s="1"/>
      <c r="S27" s="1"/>
      <c r="T27" s="1"/>
      <c r="U27" s="79"/>
      <c r="V27" s="79"/>
      <c r="W27" s="79"/>
      <c r="X27" s="79"/>
    </row>
    <row r="28" spans="1:24" ht="17.25">
      <c r="A28" s="348"/>
      <c r="B28" s="96" t="s">
        <v>292</v>
      </c>
      <c r="C28" s="96"/>
      <c r="D28" s="96"/>
      <c r="E28" s="96"/>
      <c r="F28" s="96"/>
      <c r="G28" s="435">
        <f>G26*G27</f>
        <v>0</v>
      </c>
      <c r="H28" s="434"/>
      <c r="I28" s="315"/>
      <c r="J28" s="1"/>
      <c r="K28" s="1"/>
      <c r="L28" s="350"/>
      <c r="M28" s="1"/>
      <c r="N28" s="1"/>
      <c r="O28" s="1"/>
      <c r="P28" s="1"/>
      <c r="Q28" s="1"/>
      <c r="R28" s="1"/>
      <c r="S28" s="1"/>
      <c r="T28" s="1"/>
      <c r="U28" s="79"/>
      <c r="V28" s="79"/>
      <c r="W28" s="79"/>
      <c r="X28" s="79"/>
    </row>
    <row r="29" spans="1:24" ht="15.75" thickBot="1">
      <c r="A29" s="348"/>
      <c r="B29" s="312" t="s">
        <v>293</v>
      </c>
      <c r="C29" s="312"/>
      <c r="D29" s="312"/>
      <c r="E29" s="312"/>
      <c r="F29" s="312"/>
      <c r="G29" s="310">
        <f>G26-G28</f>
        <v>0</v>
      </c>
      <c r="H29" s="96"/>
      <c r="I29" s="315"/>
      <c r="J29" s="1"/>
      <c r="K29" s="1"/>
      <c r="L29" s="350"/>
      <c r="N29" s="79"/>
      <c r="O29" s="79"/>
      <c r="P29" s="79"/>
      <c r="Q29" s="79"/>
      <c r="R29" s="79"/>
      <c r="S29" s="79"/>
      <c r="T29" s="79"/>
      <c r="U29" s="79"/>
      <c r="V29" s="79"/>
      <c r="W29" s="79"/>
      <c r="X29" s="79"/>
    </row>
    <row r="30" spans="1:24" ht="16.5" customHeight="1" thickTop="1">
      <c r="A30" s="348"/>
      <c r="B30" s="96"/>
      <c r="C30" s="96"/>
      <c r="D30" s="96"/>
      <c r="E30" s="96"/>
      <c r="F30" s="94"/>
      <c r="G30" s="96"/>
      <c r="H30" s="96"/>
      <c r="I30" s="1"/>
      <c r="J30" s="1"/>
      <c r="K30" s="1"/>
      <c r="L30" s="350"/>
      <c r="N30" s="79"/>
      <c r="O30" s="79"/>
      <c r="P30" s="79"/>
      <c r="Q30" s="79"/>
      <c r="R30" s="79"/>
      <c r="S30" s="79"/>
      <c r="T30" s="79"/>
      <c r="U30" s="79"/>
      <c r="V30" s="79"/>
      <c r="W30" s="79"/>
      <c r="X30" s="79"/>
    </row>
    <row r="31" spans="1:24" ht="21" customHeight="1">
      <c r="A31" s="348"/>
      <c r="B31" s="448" t="s">
        <v>294</v>
      </c>
      <c r="C31" s="410"/>
      <c r="D31" s="466"/>
      <c r="E31" s="410"/>
      <c r="F31" s="410"/>
      <c r="G31" s="410"/>
      <c r="H31" s="410"/>
      <c r="I31" s="457"/>
      <c r="J31" s="410"/>
      <c r="K31" s="410"/>
      <c r="L31" s="350"/>
      <c r="N31" s="79"/>
      <c r="O31" s="79"/>
      <c r="P31" s="79"/>
      <c r="Q31" s="79"/>
      <c r="R31" s="79"/>
      <c r="S31" s="79"/>
      <c r="T31" s="79"/>
      <c r="U31" s="79"/>
      <c r="V31" s="79"/>
      <c r="W31" s="79"/>
      <c r="X31" s="79"/>
    </row>
    <row r="32" spans="1:24" ht="32.25">
      <c r="A32" s="348"/>
      <c r="B32" s="212"/>
      <c r="C32" s="465" t="s">
        <v>295</v>
      </c>
      <c r="D32" s="465" t="s">
        <v>400</v>
      </c>
      <c r="E32" s="96"/>
      <c r="F32" s="96"/>
      <c r="G32" s="96"/>
      <c r="H32" s="96"/>
      <c r="I32" s="445" t="s">
        <v>289</v>
      </c>
      <c r="J32" s="96"/>
      <c r="K32" s="96"/>
      <c r="L32" s="350"/>
      <c r="N32" s="79"/>
      <c r="O32" s="79"/>
      <c r="P32" s="79"/>
      <c r="Q32" s="79"/>
      <c r="R32" s="79"/>
      <c r="S32" s="79"/>
      <c r="T32" s="79"/>
      <c r="U32" s="79"/>
      <c r="V32" s="79"/>
      <c r="W32" s="79"/>
      <c r="X32" s="79"/>
    </row>
    <row r="33" spans="1:24">
      <c r="A33" s="348"/>
      <c r="B33" s="96" t="s">
        <v>296</v>
      </c>
      <c r="C33" s="439">
        <f>'Proforma-Res'!C33</f>
        <v>0</v>
      </c>
      <c r="D33" s="439">
        <f>'Proforma-Res'!D33</f>
        <v>0</v>
      </c>
      <c r="E33" s="96"/>
      <c r="F33" s="96"/>
      <c r="G33" s="290">
        <f>D33*C33*12</f>
        <v>0</v>
      </c>
      <c r="H33" s="96"/>
      <c r="I33" s="459"/>
      <c r="J33" s="96"/>
      <c r="K33" s="96"/>
      <c r="L33" s="350"/>
      <c r="N33" s="79"/>
      <c r="O33" s="79"/>
      <c r="P33" s="79"/>
      <c r="Q33" s="79"/>
      <c r="R33" s="79"/>
      <c r="S33" s="79"/>
      <c r="T33" s="79"/>
      <c r="U33" s="79"/>
      <c r="V33" s="79"/>
      <c r="W33" s="79"/>
      <c r="X33" s="79"/>
    </row>
    <row r="34" spans="1:24">
      <c r="A34" s="348"/>
      <c r="B34" s="96" t="s">
        <v>297</v>
      </c>
      <c r="C34" s="439">
        <f>'Proforma-Res'!C34</f>
        <v>0</v>
      </c>
      <c r="D34" s="439">
        <f>'Proforma-Res'!D34</f>
        <v>0</v>
      </c>
      <c r="E34" s="96"/>
      <c r="F34" s="96"/>
      <c r="G34" s="290">
        <f>D34*C34*12</f>
        <v>0</v>
      </c>
      <c r="H34" s="96"/>
      <c r="I34" s="459"/>
      <c r="J34" s="96"/>
      <c r="K34" s="96"/>
      <c r="L34" s="350"/>
      <c r="N34" s="79"/>
      <c r="O34" s="79"/>
      <c r="P34" s="79"/>
      <c r="Q34" s="79"/>
      <c r="R34" s="79"/>
      <c r="S34" s="79"/>
      <c r="T34" s="79"/>
      <c r="U34" s="79"/>
      <c r="V34" s="79"/>
      <c r="W34" s="79"/>
      <c r="X34" s="79"/>
    </row>
    <row r="35" spans="1:24" ht="17.25">
      <c r="A35" s="348"/>
      <c r="B35" s="96" t="s">
        <v>298</v>
      </c>
      <c r="C35" s="96"/>
      <c r="D35" s="96"/>
      <c r="E35" s="96"/>
      <c r="F35" s="96"/>
      <c r="G35" s="464">
        <f>'Proforma-Res'!G35</f>
        <v>0</v>
      </c>
      <c r="H35" s="463"/>
      <c r="I35" s="459"/>
      <c r="J35" s="96"/>
      <c r="K35" s="96"/>
      <c r="L35" s="350"/>
      <c r="N35" s="79"/>
      <c r="O35" s="79"/>
      <c r="P35" s="79"/>
      <c r="Q35" s="79"/>
      <c r="R35" s="79"/>
      <c r="S35" s="79"/>
      <c r="T35" s="79"/>
      <c r="U35" s="79"/>
      <c r="V35" s="79"/>
      <c r="W35" s="79"/>
      <c r="X35" s="79"/>
    </row>
    <row r="36" spans="1:24">
      <c r="A36" s="348"/>
      <c r="B36" s="96" t="s">
        <v>234</v>
      </c>
      <c r="C36" s="96"/>
      <c r="D36" s="96"/>
      <c r="E36" s="96"/>
      <c r="F36" s="96"/>
      <c r="G36" s="290">
        <f>SUM(G33:G35)</f>
        <v>0</v>
      </c>
      <c r="H36" s="96"/>
      <c r="I36" s="459"/>
      <c r="J36" s="96"/>
      <c r="K36" s="96"/>
      <c r="L36" s="350"/>
      <c r="N36" s="79"/>
      <c r="O36" s="79"/>
      <c r="P36" s="79"/>
      <c r="Q36" s="79"/>
      <c r="R36" s="79"/>
      <c r="S36" s="79"/>
      <c r="T36" s="79"/>
      <c r="U36" s="79"/>
      <c r="V36" s="79"/>
      <c r="W36" s="79"/>
      <c r="X36" s="79"/>
    </row>
    <row r="37" spans="1:24">
      <c r="A37" s="348"/>
      <c r="B37" s="462" t="s">
        <v>299</v>
      </c>
      <c r="C37" s="96"/>
      <c r="D37" s="96"/>
      <c r="E37" s="96"/>
      <c r="F37" s="96"/>
      <c r="G37" s="461">
        <f>G27</f>
        <v>0</v>
      </c>
      <c r="H37" s="460"/>
      <c r="I37" s="459"/>
      <c r="J37" s="96"/>
      <c r="K37" s="96"/>
      <c r="L37" s="350"/>
      <c r="N37" s="79"/>
      <c r="O37" s="79"/>
      <c r="P37" s="79"/>
      <c r="Q37" s="79"/>
      <c r="R37" s="79"/>
      <c r="S37" s="79"/>
      <c r="T37" s="79"/>
      <c r="U37" s="79"/>
      <c r="V37" s="79"/>
      <c r="W37" s="79"/>
      <c r="X37" s="79"/>
    </row>
    <row r="38" spans="1:24">
      <c r="A38" s="348"/>
      <c r="B38" s="96" t="s">
        <v>292</v>
      </c>
      <c r="C38" s="96"/>
      <c r="D38" s="96"/>
      <c r="E38" s="96"/>
      <c r="F38" s="96"/>
      <c r="G38" s="435">
        <f>G36*G37</f>
        <v>0</v>
      </c>
      <c r="H38" s="460"/>
      <c r="I38" s="459"/>
      <c r="J38" s="96"/>
      <c r="K38" s="96"/>
      <c r="L38" s="350"/>
      <c r="N38" s="79"/>
      <c r="O38" s="79"/>
      <c r="P38" s="79"/>
      <c r="Q38" s="79"/>
      <c r="R38" s="79"/>
      <c r="S38" s="79"/>
      <c r="T38" s="79"/>
      <c r="U38" s="79"/>
      <c r="V38" s="79"/>
      <c r="W38" s="79"/>
      <c r="X38" s="79"/>
    </row>
    <row r="39" spans="1:24" ht="15.75" thickBot="1">
      <c r="A39" s="348"/>
      <c r="B39" s="312" t="s">
        <v>300</v>
      </c>
      <c r="C39" s="312"/>
      <c r="D39" s="312"/>
      <c r="E39" s="312"/>
      <c r="F39" s="312"/>
      <c r="G39" s="310">
        <f>+G36-G38</f>
        <v>0</v>
      </c>
      <c r="H39" s="96"/>
      <c r="I39" s="459"/>
      <c r="J39" s="96"/>
      <c r="K39" s="96"/>
      <c r="L39" s="350"/>
      <c r="N39" s="79"/>
      <c r="O39" s="79"/>
      <c r="P39" s="79"/>
      <c r="Q39" s="79"/>
      <c r="R39" s="79"/>
      <c r="S39" s="79"/>
      <c r="T39" s="79"/>
      <c r="U39" s="79"/>
      <c r="V39" s="79"/>
      <c r="W39" s="79"/>
      <c r="X39" s="79"/>
    </row>
    <row r="40" spans="1:24" ht="10.5" customHeight="1" thickTop="1">
      <c r="A40" s="348"/>
      <c r="B40" s="96"/>
      <c r="C40" s="96"/>
      <c r="D40" s="96"/>
      <c r="E40" s="96"/>
      <c r="F40" s="96"/>
      <c r="G40" s="409"/>
      <c r="H40" s="96"/>
      <c r="J40" s="96"/>
      <c r="K40" s="96"/>
      <c r="L40" s="350"/>
      <c r="N40" s="79"/>
      <c r="O40" s="79"/>
      <c r="P40" s="79"/>
      <c r="Q40" s="79"/>
      <c r="R40" s="79"/>
      <c r="S40" s="79"/>
      <c r="T40" s="79"/>
      <c r="U40" s="79"/>
      <c r="V40" s="79"/>
      <c r="W40" s="79"/>
      <c r="X40" s="79"/>
    </row>
    <row r="41" spans="1:24" ht="20.25" customHeight="1">
      <c r="A41" s="348"/>
      <c r="B41" s="448" t="s">
        <v>301</v>
      </c>
      <c r="C41" s="410"/>
      <c r="D41" s="410"/>
      <c r="E41" s="410"/>
      <c r="F41" s="458"/>
      <c r="G41" s="410"/>
      <c r="H41" s="410"/>
      <c r="I41" s="457"/>
      <c r="J41" s="410"/>
      <c r="K41" s="410"/>
      <c r="L41" s="456"/>
      <c r="N41" s="79"/>
      <c r="O41" s="79"/>
      <c r="P41" s="79"/>
      <c r="Q41" s="79"/>
      <c r="R41" s="79"/>
      <c r="S41" s="79"/>
      <c r="T41" s="79"/>
      <c r="U41" s="79"/>
      <c r="V41" s="79"/>
      <c r="W41" s="79"/>
      <c r="X41" s="79"/>
    </row>
    <row r="42" spans="1:24" s="80" customFormat="1" ht="30">
      <c r="A42" s="348"/>
      <c r="B42" s="212"/>
      <c r="C42" s="96"/>
      <c r="D42" s="96"/>
      <c r="E42" s="96"/>
      <c r="F42" s="94"/>
      <c r="G42" s="305"/>
      <c r="H42" s="96"/>
      <c r="I42" s="445" t="s">
        <v>289</v>
      </c>
      <c r="J42" s="96"/>
      <c r="K42" s="96"/>
      <c r="L42" s="350"/>
      <c r="M42" s="79"/>
      <c r="N42" s="79"/>
      <c r="O42" s="79"/>
      <c r="P42" s="79"/>
      <c r="Q42" s="79"/>
      <c r="R42" s="79"/>
      <c r="S42" s="79"/>
      <c r="T42" s="79"/>
      <c r="U42" s="79"/>
      <c r="V42" s="79"/>
      <c r="W42" s="79"/>
      <c r="X42" s="79"/>
    </row>
    <row r="43" spans="1:24">
      <c r="A43" s="348"/>
      <c r="B43" s="96" t="s">
        <v>401</v>
      </c>
      <c r="C43" s="96"/>
      <c r="D43" s="96"/>
      <c r="E43" s="96"/>
      <c r="F43" s="96"/>
      <c r="G43" s="438">
        <f>'Proforma-Res'!G85</f>
        <v>0</v>
      </c>
      <c r="H43" s="96"/>
      <c r="I43" s="315"/>
      <c r="J43" s="96"/>
      <c r="K43" s="96"/>
      <c r="L43" s="350"/>
      <c r="N43" s="79"/>
      <c r="O43" s="79"/>
      <c r="P43" s="79"/>
      <c r="Q43" s="79"/>
      <c r="R43" s="79"/>
      <c r="S43" s="79"/>
      <c r="T43" s="79"/>
      <c r="U43" s="79"/>
      <c r="V43" s="79"/>
      <c r="W43" s="79"/>
      <c r="X43" s="79"/>
    </row>
    <row r="44" spans="1:24">
      <c r="A44" s="348"/>
      <c r="B44" s="439" t="s">
        <v>167</v>
      </c>
      <c r="C44" s="96"/>
      <c r="D44" s="96"/>
      <c r="E44" s="96"/>
      <c r="F44" s="96"/>
      <c r="G44" s="438">
        <f>'Proforma-Res'!G86</f>
        <v>0</v>
      </c>
      <c r="H44" s="96"/>
      <c r="I44" s="315"/>
      <c r="J44" s="96"/>
      <c r="K44" s="235"/>
      <c r="L44" s="350"/>
      <c r="N44" s="79"/>
      <c r="O44" s="79"/>
      <c r="P44" s="79"/>
      <c r="Q44" s="79"/>
      <c r="R44" s="79"/>
      <c r="S44" s="79"/>
      <c r="T44" s="79"/>
      <c r="U44" s="79"/>
      <c r="V44" s="79"/>
      <c r="W44" s="79"/>
      <c r="X44" s="79"/>
    </row>
    <row r="45" spans="1:24">
      <c r="A45" s="348"/>
      <c r="B45" s="439" t="s">
        <v>167</v>
      </c>
      <c r="C45" s="96"/>
      <c r="D45" s="96"/>
      <c r="E45" s="96"/>
      <c r="F45" s="96"/>
      <c r="G45" s="438">
        <f>'Proforma-Res'!G87</f>
        <v>0</v>
      </c>
      <c r="H45" s="96"/>
      <c r="I45" s="315"/>
      <c r="J45" s="96"/>
      <c r="K45" s="96"/>
      <c r="L45" s="350"/>
      <c r="N45" s="79"/>
      <c r="O45" s="79"/>
      <c r="P45" s="79"/>
      <c r="Q45" s="79"/>
      <c r="R45" s="79"/>
      <c r="S45" s="79"/>
      <c r="T45" s="79"/>
      <c r="U45" s="79"/>
      <c r="V45" s="79"/>
      <c r="W45" s="79"/>
      <c r="X45" s="79"/>
    </row>
    <row r="46" spans="1:24">
      <c r="A46" s="348"/>
      <c r="B46" s="439" t="s">
        <v>167</v>
      </c>
      <c r="C46" s="96"/>
      <c r="D46" s="96"/>
      <c r="E46" s="96"/>
      <c r="F46" s="96"/>
      <c r="G46" s="438">
        <f>'Proforma-Res'!G88</f>
        <v>0</v>
      </c>
      <c r="H46" s="96"/>
      <c r="I46" s="315"/>
      <c r="J46" s="96"/>
      <c r="K46" s="96"/>
      <c r="L46" s="350"/>
      <c r="N46" s="79"/>
      <c r="O46" s="79"/>
      <c r="P46" s="79"/>
      <c r="Q46" s="79"/>
      <c r="R46" s="79"/>
      <c r="S46" s="79"/>
      <c r="T46" s="79"/>
      <c r="U46" s="79"/>
      <c r="V46" s="79"/>
      <c r="W46" s="79"/>
      <c r="X46" s="79"/>
    </row>
    <row r="47" spans="1:24">
      <c r="A47" s="348"/>
      <c r="B47" s="439" t="s">
        <v>167</v>
      </c>
      <c r="C47" s="96"/>
      <c r="D47" s="96"/>
      <c r="E47" s="96"/>
      <c r="F47" s="96"/>
      <c r="G47" s="438">
        <f>'Proforma-Res'!G89</f>
        <v>0</v>
      </c>
      <c r="H47" s="96"/>
      <c r="I47" s="315"/>
      <c r="J47" s="96"/>
      <c r="K47" s="96"/>
      <c r="L47" s="350"/>
      <c r="N47" s="79"/>
      <c r="O47" s="79"/>
      <c r="P47" s="79"/>
      <c r="Q47" s="79"/>
      <c r="R47" s="79"/>
      <c r="S47" s="79"/>
      <c r="T47" s="79"/>
      <c r="U47" s="79"/>
      <c r="V47" s="79"/>
      <c r="W47" s="79"/>
      <c r="X47" s="79"/>
    </row>
    <row r="48" spans="1:24" ht="15.75" thickBot="1">
      <c r="A48" s="348"/>
      <c r="B48" s="312" t="s">
        <v>402</v>
      </c>
      <c r="C48" s="312"/>
      <c r="D48" s="312"/>
      <c r="E48" s="312"/>
      <c r="F48" s="312"/>
      <c r="G48" s="310">
        <f>SUM(G43:G47)</f>
        <v>0</v>
      </c>
      <c r="H48" s="96"/>
      <c r="I48" s="315"/>
      <c r="J48" s="96"/>
      <c r="K48" s="96"/>
      <c r="L48" s="350"/>
      <c r="N48" s="79"/>
      <c r="O48" s="79"/>
      <c r="P48" s="79"/>
      <c r="Q48" s="79"/>
      <c r="R48" s="79"/>
      <c r="S48" s="79"/>
      <c r="T48" s="79"/>
      <c r="U48" s="79"/>
      <c r="V48" s="79"/>
      <c r="W48" s="79"/>
      <c r="X48" s="79"/>
    </row>
    <row r="49" spans="1:24" ht="16.5" thickTop="1" thickBot="1">
      <c r="A49" s="348"/>
      <c r="B49" s="455"/>
      <c r="C49" s="455"/>
      <c r="D49" s="455"/>
      <c r="E49" s="455"/>
      <c r="F49" s="455"/>
      <c r="G49" s="454"/>
      <c r="H49" s="96"/>
      <c r="I49" s="315"/>
      <c r="J49" s="96"/>
      <c r="K49" s="96"/>
      <c r="L49" s="350"/>
      <c r="N49" s="79"/>
      <c r="O49" s="79"/>
      <c r="P49" s="79"/>
      <c r="Q49" s="79"/>
      <c r="R49" s="79"/>
      <c r="S49" s="79"/>
      <c r="T49" s="79"/>
      <c r="U49" s="79"/>
      <c r="V49" s="79"/>
      <c r="W49" s="79"/>
      <c r="X49" s="79"/>
    </row>
    <row r="50" spans="1:24" s="449" customFormat="1" ht="17.25" thickTop="1" thickBot="1">
      <c r="A50" s="348"/>
      <c r="B50" s="453" t="s">
        <v>304</v>
      </c>
      <c r="C50" s="453"/>
      <c r="D50" s="453"/>
      <c r="E50" s="453"/>
      <c r="F50" s="453"/>
      <c r="G50" s="452">
        <f>G29+G39+G48</f>
        <v>0</v>
      </c>
      <c r="H50" s="212"/>
      <c r="I50" s="315"/>
      <c r="J50" s="212"/>
      <c r="K50" s="212"/>
      <c r="L50" s="350"/>
      <c r="M50" s="450"/>
      <c r="N50" s="450"/>
      <c r="O50" s="450"/>
      <c r="P50" s="450"/>
      <c r="Q50" s="450"/>
      <c r="R50" s="450"/>
      <c r="S50" s="450"/>
      <c r="T50" s="450"/>
      <c r="U50" s="450"/>
      <c r="V50" s="450"/>
      <c r="W50" s="450"/>
      <c r="X50" s="450"/>
    </row>
    <row r="51" spans="1:24" s="449" customFormat="1" ht="18" customHeight="1" thickTop="1">
      <c r="A51" s="348"/>
      <c r="B51" s="212"/>
      <c r="C51" s="212"/>
      <c r="D51" s="212"/>
      <c r="E51" s="212"/>
      <c r="F51" s="212"/>
      <c r="G51" s="451"/>
      <c r="H51" s="212"/>
      <c r="I51" s="212"/>
      <c r="J51" s="212"/>
      <c r="K51" s="212"/>
      <c r="L51" s="350"/>
      <c r="M51" s="450"/>
      <c r="N51" s="450"/>
      <c r="O51" s="450"/>
      <c r="P51" s="450"/>
      <c r="Q51" s="450"/>
      <c r="R51" s="450"/>
      <c r="S51" s="450"/>
      <c r="T51" s="450"/>
      <c r="U51" s="450"/>
      <c r="V51" s="450"/>
      <c r="W51" s="450"/>
      <c r="X51" s="450"/>
    </row>
    <row r="52" spans="1:24" ht="20.25" customHeight="1">
      <c r="A52" s="348"/>
      <c r="B52" s="448" t="s">
        <v>305</v>
      </c>
      <c r="C52" s="410"/>
      <c r="D52" s="410"/>
      <c r="E52" s="410"/>
      <c r="F52" s="412"/>
      <c r="G52" s="411"/>
      <c r="H52" s="411"/>
      <c r="I52" s="411"/>
      <c r="J52" s="410"/>
      <c r="K52" s="410"/>
      <c r="L52" s="350"/>
      <c r="N52" s="79"/>
      <c r="O52" s="79"/>
      <c r="P52" s="79"/>
      <c r="Q52" s="79"/>
      <c r="R52" s="79"/>
      <c r="S52" s="79"/>
      <c r="T52" s="79"/>
      <c r="U52" s="79"/>
      <c r="V52" s="79"/>
      <c r="W52" s="79"/>
      <c r="X52" s="79"/>
    </row>
    <row r="53" spans="1:24" ht="30">
      <c r="A53" s="348"/>
      <c r="B53" s="96"/>
      <c r="C53" s="96"/>
      <c r="D53" s="96"/>
      <c r="E53" s="96"/>
      <c r="F53" s="447" t="s">
        <v>306</v>
      </c>
      <c r="G53" s="446" t="s">
        <v>288</v>
      </c>
      <c r="H53" s="384"/>
      <c r="I53" s="445" t="s">
        <v>289</v>
      </c>
      <c r="J53" s="96"/>
      <c r="K53" s="96"/>
      <c r="L53" s="350"/>
      <c r="N53" s="79"/>
      <c r="O53" s="79"/>
      <c r="P53" s="79"/>
      <c r="Q53" s="79"/>
      <c r="R53" s="79"/>
      <c r="S53" s="79"/>
      <c r="T53" s="79"/>
      <c r="U53" s="79"/>
      <c r="V53" s="79"/>
      <c r="W53" s="79"/>
      <c r="X53" s="79"/>
    </row>
    <row r="54" spans="1:24">
      <c r="A54" s="348"/>
      <c r="B54" s="422" t="s">
        <v>307</v>
      </c>
      <c r="C54" s="96"/>
      <c r="D54" s="96"/>
      <c r="E54" s="96"/>
      <c r="F54" s="317">
        <f>IF($C$5=0,0,G54/$C$5)</f>
        <v>0</v>
      </c>
      <c r="G54" s="444">
        <f>'Proforma-Res'!G54</f>
        <v>0</v>
      </c>
      <c r="H54" s="96"/>
      <c r="I54" s="315"/>
      <c r="J54" s="96"/>
      <c r="K54" s="96"/>
      <c r="L54" s="350"/>
      <c r="N54" s="79"/>
      <c r="O54" s="79"/>
      <c r="P54" s="79"/>
      <c r="Q54" s="79"/>
      <c r="R54" s="79"/>
      <c r="S54" s="79"/>
      <c r="T54" s="79"/>
      <c r="U54" s="79"/>
      <c r="V54" s="79"/>
      <c r="W54" s="79"/>
      <c r="X54" s="79"/>
    </row>
    <row r="55" spans="1:24">
      <c r="A55" s="348"/>
      <c r="B55" s="96" t="s">
        <v>308</v>
      </c>
      <c r="C55" s="96"/>
      <c r="D55" s="96"/>
      <c r="E55" s="96"/>
      <c r="F55" s="317">
        <f>IF($C$5=0,0,G55/$C$5)</f>
        <v>0</v>
      </c>
      <c r="G55" s="444">
        <f>'Proforma-Res'!G55</f>
        <v>0</v>
      </c>
      <c r="H55" s="96"/>
      <c r="I55" s="315"/>
      <c r="J55" s="96"/>
      <c r="K55" s="96"/>
      <c r="L55" s="350"/>
      <c r="N55" s="79"/>
      <c r="O55" s="79"/>
      <c r="P55" s="79"/>
      <c r="Q55" s="79"/>
      <c r="R55" s="79"/>
      <c r="S55" s="79"/>
      <c r="T55" s="79"/>
      <c r="U55" s="79"/>
      <c r="V55" s="79"/>
      <c r="W55" s="79"/>
      <c r="X55" s="79"/>
    </row>
    <row r="56" spans="1:24">
      <c r="A56" s="348"/>
      <c r="B56" s="96" t="s">
        <v>309</v>
      </c>
      <c r="C56" s="96"/>
      <c r="D56" s="96"/>
      <c r="E56" s="96"/>
      <c r="F56" s="438">
        <f>'Proforma-Res'!F56</f>
        <v>0</v>
      </c>
      <c r="G56" s="290">
        <f>F56*$C$5</f>
        <v>0</v>
      </c>
      <c r="H56" s="96"/>
      <c r="I56" s="315"/>
      <c r="J56" s="96"/>
      <c r="K56" s="96"/>
      <c r="L56" s="350"/>
      <c r="N56" s="79"/>
      <c r="O56" s="79"/>
      <c r="P56" s="79"/>
      <c r="Q56" s="79"/>
      <c r="R56" s="79"/>
      <c r="S56" s="79"/>
      <c r="T56" s="79"/>
      <c r="U56" s="79"/>
      <c r="V56" s="79"/>
      <c r="W56" s="79"/>
      <c r="X56" s="79"/>
    </row>
    <row r="57" spans="1:24">
      <c r="A57" s="348"/>
      <c r="B57" s="96" t="s">
        <v>310</v>
      </c>
      <c r="C57" s="96"/>
      <c r="D57" s="96"/>
      <c r="E57" s="96"/>
      <c r="F57" s="438">
        <f>'Proforma-Res'!F57</f>
        <v>0</v>
      </c>
      <c r="G57" s="290">
        <f>F57*$C$5</f>
        <v>0</v>
      </c>
      <c r="H57" s="96"/>
      <c r="I57" s="315"/>
      <c r="J57" s="96"/>
      <c r="K57" s="96"/>
      <c r="L57" s="350"/>
      <c r="N57" s="79"/>
      <c r="O57" s="79"/>
      <c r="P57" s="79"/>
      <c r="Q57" s="79"/>
      <c r="R57" s="79"/>
      <c r="S57" s="79"/>
      <c r="T57" s="79"/>
      <c r="U57" s="79"/>
      <c r="V57" s="79"/>
      <c r="W57" s="79"/>
      <c r="X57" s="79"/>
    </row>
    <row r="58" spans="1:24" ht="17.25">
      <c r="A58" s="348"/>
      <c r="B58" s="96" t="s">
        <v>311</v>
      </c>
      <c r="C58" s="96"/>
      <c r="D58" s="96"/>
      <c r="E58" s="96"/>
      <c r="F58" s="438">
        <f>'Proforma-Res'!F58</f>
        <v>0</v>
      </c>
      <c r="G58" s="593">
        <f>F58*$C$5</f>
        <v>0</v>
      </c>
      <c r="H58" s="434"/>
      <c r="I58" s="315"/>
      <c r="J58" s="96"/>
      <c r="K58" s="96"/>
      <c r="L58" s="350"/>
      <c r="N58" s="79"/>
      <c r="O58" s="79"/>
      <c r="P58" s="79"/>
      <c r="Q58" s="79"/>
      <c r="R58" s="79"/>
      <c r="S58" s="79"/>
      <c r="T58" s="79"/>
      <c r="U58" s="79"/>
      <c r="V58" s="79"/>
      <c r="W58" s="79"/>
      <c r="X58" s="79"/>
    </row>
    <row r="59" spans="1:24">
      <c r="A59" s="348"/>
      <c r="B59" s="96" t="s">
        <v>312</v>
      </c>
      <c r="C59" s="96"/>
      <c r="D59" s="96"/>
      <c r="E59" s="96"/>
      <c r="F59" s="317">
        <f>IF($C$5=0,0,G59/$C$5)</f>
        <v>0</v>
      </c>
      <c r="G59" s="592">
        <f>SUM(G56:G58)</f>
        <v>0</v>
      </c>
      <c r="H59" s="96"/>
      <c r="I59" s="315"/>
      <c r="J59" s="96"/>
      <c r="K59" s="96"/>
      <c r="L59" s="350"/>
      <c r="N59" s="79"/>
      <c r="O59" s="79"/>
      <c r="P59" s="79"/>
      <c r="Q59" s="79"/>
      <c r="R59" s="79"/>
      <c r="S59" s="79"/>
      <c r="T59" s="79"/>
      <c r="U59" s="79"/>
      <c r="V59" s="79"/>
      <c r="W59" s="79"/>
      <c r="X59" s="79"/>
    </row>
    <row r="60" spans="1:24">
      <c r="A60" s="348"/>
      <c r="B60" s="96" t="s">
        <v>313</v>
      </c>
      <c r="C60" s="96"/>
      <c r="D60" s="96"/>
      <c r="E60" s="96"/>
      <c r="F60" s="438">
        <f>'Proforma-Res'!F60</f>
        <v>0</v>
      </c>
      <c r="G60" s="435">
        <f t="shared" ref="G60:G65" si="1">F60*$C$5</f>
        <v>0</v>
      </c>
      <c r="H60" s="96"/>
      <c r="I60" s="315"/>
      <c r="J60" s="96"/>
      <c r="K60" s="96"/>
      <c r="L60" s="350"/>
      <c r="N60" s="79"/>
      <c r="O60" s="79"/>
      <c r="P60" s="79"/>
      <c r="Q60" s="79"/>
      <c r="R60" s="79"/>
      <c r="S60" s="79"/>
      <c r="T60" s="79"/>
      <c r="U60" s="79"/>
      <c r="V60" s="79"/>
      <c r="W60" s="79"/>
      <c r="X60" s="79"/>
    </row>
    <row r="61" spans="1:24">
      <c r="A61" s="348"/>
      <c r="B61" s="96" t="s">
        <v>314</v>
      </c>
      <c r="C61" s="96"/>
      <c r="D61" s="96"/>
      <c r="E61" s="96"/>
      <c r="F61" s="438">
        <f>'Proforma-Res'!F61</f>
        <v>0</v>
      </c>
      <c r="G61" s="290">
        <f t="shared" si="1"/>
        <v>0</v>
      </c>
      <c r="H61" s="96"/>
      <c r="I61" s="315"/>
      <c r="J61" s="96"/>
      <c r="K61" s="96"/>
      <c r="L61" s="350"/>
      <c r="N61" s="79"/>
      <c r="O61" s="79"/>
      <c r="P61" s="79"/>
      <c r="Q61" s="79"/>
      <c r="R61" s="79"/>
      <c r="S61" s="79"/>
      <c r="T61" s="79"/>
      <c r="U61" s="79"/>
      <c r="V61" s="79"/>
      <c r="W61" s="79"/>
      <c r="X61" s="79"/>
    </row>
    <row r="62" spans="1:24">
      <c r="A62" s="348"/>
      <c r="B62" s="439" t="s">
        <v>167</v>
      </c>
      <c r="C62" s="96"/>
      <c r="D62" s="96"/>
      <c r="E62" s="96"/>
      <c r="F62" s="438">
        <f>'Proforma-Res'!F62</f>
        <v>0</v>
      </c>
      <c r="G62" s="290">
        <f t="shared" si="1"/>
        <v>0</v>
      </c>
      <c r="H62" s="96"/>
      <c r="I62" s="315"/>
      <c r="J62" s="96"/>
      <c r="K62" s="96"/>
      <c r="L62" s="350"/>
      <c r="N62" s="79"/>
      <c r="O62" s="79"/>
      <c r="P62" s="79"/>
      <c r="Q62" s="79"/>
      <c r="R62" s="79"/>
      <c r="S62" s="79"/>
      <c r="T62" s="79"/>
      <c r="U62" s="79"/>
      <c r="V62" s="79"/>
      <c r="W62" s="79"/>
      <c r="X62" s="79"/>
    </row>
    <row r="63" spans="1:24">
      <c r="A63" s="348"/>
      <c r="B63" s="439" t="s">
        <v>167</v>
      </c>
      <c r="C63" s="96"/>
      <c r="D63" s="96"/>
      <c r="E63" s="96"/>
      <c r="F63" s="438">
        <f>'Proforma-Res'!F63</f>
        <v>0</v>
      </c>
      <c r="G63" s="290">
        <f t="shared" si="1"/>
        <v>0</v>
      </c>
      <c r="H63" s="96"/>
      <c r="I63" s="315"/>
      <c r="J63" s="96"/>
      <c r="K63" s="96"/>
      <c r="L63" s="350"/>
      <c r="N63" s="79"/>
      <c r="O63" s="79"/>
      <c r="P63" s="79"/>
      <c r="Q63" s="79"/>
      <c r="R63" s="79"/>
      <c r="S63" s="79"/>
      <c r="T63" s="79"/>
      <c r="U63" s="79"/>
      <c r="V63" s="79"/>
      <c r="W63" s="79"/>
      <c r="X63" s="79"/>
    </row>
    <row r="64" spans="1:24">
      <c r="A64" s="348"/>
      <c r="B64" s="439" t="s">
        <v>167</v>
      </c>
      <c r="C64" s="96"/>
      <c r="D64" s="96"/>
      <c r="E64" s="96"/>
      <c r="F64" s="438">
        <f>'Proforma-Res'!F64</f>
        <v>0</v>
      </c>
      <c r="G64" s="290">
        <f t="shared" si="1"/>
        <v>0</v>
      </c>
      <c r="H64" s="96"/>
      <c r="I64" s="315"/>
      <c r="J64" s="96"/>
      <c r="K64" s="96"/>
      <c r="L64" s="350"/>
      <c r="N64" s="79"/>
      <c r="O64" s="79"/>
      <c r="P64" s="79"/>
      <c r="Q64" s="79"/>
      <c r="R64" s="79"/>
      <c r="S64" s="79"/>
      <c r="T64" s="79"/>
      <c r="U64" s="79"/>
      <c r="V64" s="79"/>
      <c r="W64" s="79"/>
      <c r="X64" s="79"/>
    </row>
    <row r="65" spans="1:24">
      <c r="A65" s="348"/>
      <c r="B65" s="439" t="s">
        <v>167</v>
      </c>
      <c r="C65" s="96"/>
      <c r="D65" s="96"/>
      <c r="E65" s="96"/>
      <c r="F65" s="438">
        <f>'Proforma-Res'!F65</f>
        <v>0</v>
      </c>
      <c r="G65" s="290">
        <f t="shared" si="1"/>
        <v>0</v>
      </c>
      <c r="H65" s="96"/>
      <c r="I65" s="315"/>
      <c r="J65" s="96"/>
      <c r="K65" s="96"/>
      <c r="L65" s="350"/>
      <c r="N65" s="79"/>
      <c r="O65" s="79"/>
      <c r="P65" s="79"/>
      <c r="Q65" s="79"/>
      <c r="R65" s="79"/>
      <c r="S65" s="79"/>
      <c r="T65" s="79"/>
      <c r="U65" s="79"/>
      <c r="V65" s="79"/>
      <c r="W65" s="79"/>
      <c r="X65" s="79"/>
    </row>
    <row r="66" spans="1:24">
      <c r="A66" s="348"/>
      <c r="B66" s="212" t="s">
        <v>315</v>
      </c>
      <c r="C66" s="96"/>
      <c r="D66" s="96"/>
      <c r="E66" s="96"/>
      <c r="F66" s="437">
        <v>0.04</v>
      </c>
      <c r="G66" s="290">
        <f>F66*G50</f>
        <v>0</v>
      </c>
      <c r="H66" s="96"/>
      <c r="I66" s="315"/>
      <c r="J66" s="96"/>
      <c r="K66" s="96"/>
      <c r="L66" s="350"/>
      <c r="N66" s="79"/>
      <c r="O66" s="79"/>
      <c r="P66" s="79"/>
      <c r="Q66" s="79"/>
      <c r="R66" s="79"/>
      <c r="S66" s="79"/>
      <c r="T66" s="79"/>
      <c r="U66" s="79"/>
      <c r="V66" s="79"/>
      <c r="W66" s="79"/>
      <c r="X66" s="79"/>
    </row>
    <row r="67" spans="1:24">
      <c r="A67" s="348"/>
      <c r="B67" s="96" t="s">
        <v>403</v>
      </c>
      <c r="C67" s="96"/>
      <c r="D67" s="96"/>
      <c r="E67" s="96"/>
      <c r="F67" s="436">
        <f>'Proforma-Res'!F67</f>
        <v>0</v>
      </c>
      <c r="G67" s="290">
        <f>F67*G50</f>
        <v>0</v>
      </c>
      <c r="H67" s="96"/>
      <c r="I67" s="315"/>
      <c r="J67" s="96"/>
      <c r="K67" s="96"/>
      <c r="L67" s="350"/>
      <c r="N67" s="79"/>
      <c r="O67" s="79"/>
      <c r="P67" s="79"/>
      <c r="Q67" s="79"/>
      <c r="R67" s="79"/>
      <c r="S67" s="79"/>
      <c r="T67" s="79"/>
      <c r="U67" s="79"/>
      <c r="V67" s="79"/>
      <c r="W67" s="79"/>
      <c r="X67" s="79"/>
    </row>
    <row r="68" spans="1:24" ht="17.25">
      <c r="A68" s="348"/>
      <c r="B68" s="96" t="s">
        <v>404</v>
      </c>
      <c r="C68" s="96"/>
      <c r="D68" s="96"/>
      <c r="E68" s="96"/>
      <c r="F68" s="436">
        <f>'Proforma-Res'!F68</f>
        <v>0</v>
      </c>
      <c r="G68" s="435">
        <f>F68*G50</f>
        <v>0</v>
      </c>
      <c r="H68" s="434"/>
      <c r="I68" s="315"/>
      <c r="J68" s="96"/>
      <c r="K68" s="433"/>
      <c r="L68" s="350"/>
      <c r="N68" s="79"/>
      <c r="O68" s="79"/>
      <c r="P68" s="79"/>
      <c r="Q68" s="79"/>
      <c r="R68" s="79"/>
      <c r="S68" s="79"/>
      <c r="T68" s="79"/>
      <c r="U68" s="79"/>
      <c r="V68" s="79"/>
      <c r="W68" s="79"/>
      <c r="X68" s="79"/>
    </row>
    <row r="69" spans="1:24" ht="16.5" thickBot="1">
      <c r="A69" s="348"/>
      <c r="B69" s="432" t="s">
        <v>381</v>
      </c>
      <c r="C69" s="431"/>
      <c r="D69" s="431"/>
      <c r="E69" s="431"/>
      <c r="F69" s="430">
        <f>IF($C$5=0,0,G69/$C$5)</f>
        <v>0</v>
      </c>
      <c r="G69" s="429">
        <f>SUM(G54:G58,G60:G68)</f>
        <v>0</v>
      </c>
      <c r="H69" s="96"/>
      <c r="I69" s="428" t="s">
        <v>319</v>
      </c>
      <c r="J69" s="427">
        <f>IF(G50=0,0,G69/G50)</f>
        <v>0</v>
      </c>
      <c r="K69" s="96"/>
      <c r="L69" s="350"/>
      <c r="N69" s="79"/>
      <c r="O69" s="79"/>
      <c r="P69" s="79"/>
      <c r="Q69" s="79"/>
      <c r="R69" s="79"/>
      <c r="S69" s="79"/>
      <c r="T69" s="79"/>
      <c r="U69" s="79"/>
      <c r="V69" s="79"/>
      <c r="W69" s="79"/>
      <c r="X69" s="79"/>
    </row>
    <row r="70" spans="1:24" s="419" customFormat="1" ht="16.5" customHeight="1" thickTop="1" thickBot="1">
      <c r="A70" s="348"/>
      <c r="B70" s="425"/>
      <c r="C70" s="426"/>
      <c r="D70" s="425"/>
      <c r="E70" s="425"/>
      <c r="F70" s="424"/>
      <c r="G70" s="424"/>
      <c r="H70" s="422"/>
      <c r="I70" s="423"/>
      <c r="J70" s="422"/>
      <c r="K70" s="422"/>
      <c r="L70" s="421"/>
      <c r="M70" s="420"/>
      <c r="N70" s="420"/>
      <c r="O70" s="420"/>
      <c r="P70" s="420"/>
      <c r="Q70" s="420"/>
      <c r="R70" s="420"/>
      <c r="S70" s="420"/>
      <c r="T70" s="420"/>
      <c r="U70" s="420"/>
      <c r="V70" s="420"/>
      <c r="W70" s="420"/>
      <c r="X70" s="420"/>
    </row>
    <row r="71" spans="1:24" ht="16.5" thickBot="1">
      <c r="A71" s="348"/>
      <c r="B71" s="418" t="s">
        <v>320</v>
      </c>
      <c r="C71" s="417"/>
      <c r="D71" s="417"/>
      <c r="E71" s="417"/>
      <c r="F71" s="416"/>
      <c r="G71" s="415">
        <f>G50-G69</f>
        <v>0</v>
      </c>
      <c r="H71" s="212"/>
      <c r="I71" s="22"/>
      <c r="J71" s="96"/>
      <c r="K71" s="1"/>
      <c r="L71" s="350"/>
      <c r="N71" s="79"/>
      <c r="O71" s="79"/>
      <c r="P71" s="79"/>
      <c r="Q71" s="79"/>
      <c r="R71" s="79"/>
      <c r="S71" s="79"/>
      <c r="T71" s="79"/>
      <c r="U71" s="79"/>
      <c r="V71" s="79"/>
      <c r="W71" s="79"/>
      <c r="X71" s="79"/>
    </row>
    <row r="72" spans="1:24" ht="15.75">
      <c r="A72" s="348"/>
      <c r="B72" s="396"/>
      <c r="C72" s="396"/>
      <c r="D72" s="396"/>
      <c r="E72" s="396"/>
      <c r="F72" s="36"/>
      <c r="G72" s="414"/>
      <c r="H72" s="212"/>
      <c r="I72" s="22"/>
      <c r="J72" s="96"/>
      <c r="K72" s="1"/>
      <c r="L72" s="350"/>
      <c r="N72" s="79"/>
      <c r="O72" s="79"/>
      <c r="P72" s="79"/>
      <c r="Q72" s="79"/>
      <c r="R72" s="79"/>
      <c r="S72" s="79"/>
      <c r="T72" s="79"/>
      <c r="U72" s="79"/>
      <c r="V72" s="79"/>
      <c r="W72" s="79"/>
      <c r="X72" s="79"/>
    </row>
    <row r="73" spans="1:24" ht="15.75">
      <c r="A73" s="348"/>
      <c r="B73" s="396"/>
      <c r="C73" s="396"/>
      <c r="D73" s="94"/>
      <c r="E73" s="96"/>
      <c r="F73" s="96"/>
      <c r="G73" s="94"/>
      <c r="H73" s="386"/>
      <c r="I73" s="385"/>
      <c r="J73" s="384"/>
      <c r="K73" s="384"/>
      <c r="L73" s="350"/>
      <c r="N73" s="79"/>
      <c r="O73" s="79"/>
      <c r="P73" s="79"/>
      <c r="Q73" s="79"/>
      <c r="R73" s="79"/>
      <c r="S73" s="79"/>
      <c r="T73" s="79"/>
      <c r="U73" s="79"/>
      <c r="V73" s="79"/>
      <c r="W73" s="79"/>
      <c r="X73" s="79"/>
    </row>
    <row r="74" spans="1:24" s="409" customFormat="1" ht="20.25" customHeight="1">
      <c r="A74" s="348"/>
      <c r="B74" s="413" t="s">
        <v>405</v>
      </c>
      <c r="C74" s="410"/>
      <c r="D74" s="410"/>
      <c r="E74" s="410"/>
      <c r="F74" s="412"/>
      <c r="G74" s="411"/>
      <c r="H74" s="411"/>
      <c r="I74" s="411"/>
      <c r="J74" s="410"/>
      <c r="K74" s="410"/>
      <c r="L74" s="350"/>
      <c r="M74" s="96"/>
      <c r="N74" s="96"/>
      <c r="O74" s="96"/>
      <c r="P74" s="96"/>
      <c r="Q74" s="96"/>
      <c r="R74" s="96"/>
      <c r="S74" s="96"/>
      <c r="T74" s="96"/>
      <c r="U74" s="96"/>
      <c r="V74" s="96"/>
      <c r="W74" s="96"/>
      <c r="X74" s="96"/>
    </row>
    <row r="75" spans="1:24" ht="16.5" thickBot="1">
      <c r="A75" s="348"/>
      <c r="B75" s="396"/>
      <c r="C75" s="396"/>
      <c r="D75" s="94"/>
      <c r="E75" s="96"/>
      <c r="F75" s="96"/>
      <c r="G75" s="94"/>
      <c r="H75" s="386"/>
      <c r="I75" s="385"/>
      <c r="J75" s="384"/>
      <c r="K75" s="384"/>
      <c r="L75" s="350"/>
      <c r="N75" s="79"/>
      <c r="O75" s="79"/>
      <c r="P75" s="79"/>
      <c r="Q75" s="79"/>
      <c r="R75" s="79"/>
      <c r="S75" s="79"/>
      <c r="T75" s="79"/>
      <c r="U75" s="79"/>
      <c r="V75" s="79"/>
      <c r="W75" s="79"/>
      <c r="X75" s="79"/>
    </row>
    <row r="76" spans="1:24" ht="15.75" thickBot="1">
      <c r="A76" s="348"/>
      <c r="B76" s="747" t="s">
        <v>322</v>
      </c>
      <c r="C76" s="748"/>
      <c r="D76" s="748"/>
      <c r="E76" s="748"/>
      <c r="F76" s="748"/>
      <c r="G76" s="749"/>
      <c r="H76" s="351"/>
      <c r="I76" s="351"/>
      <c r="J76" s="351"/>
      <c r="K76" s="351"/>
      <c r="L76" s="350"/>
      <c r="N76" s="79"/>
      <c r="O76" s="79"/>
      <c r="P76" s="79"/>
      <c r="Q76" s="79"/>
      <c r="R76" s="79"/>
      <c r="S76" s="79"/>
      <c r="T76" s="79"/>
      <c r="U76" s="79"/>
      <c r="V76" s="79"/>
      <c r="W76" s="79"/>
      <c r="X76" s="79"/>
    </row>
    <row r="77" spans="1:24">
      <c r="A77" s="348"/>
      <c r="B77" s="358" t="s">
        <v>406</v>
      </c>
      <c r="C77" s="351"/>
      <c r="D77" s="351"/>
      <c r="E77" s="351"/>
      <c r="F77" s="351"/>
      <c r="G77" s="357">
        <f>MIN(C21,C22)</f>
        <v>0</v>
      </c>
      <c r="H77" s="351"/>
      <c r="I77" s="351"/>
      <c r="J77" s="351"/>
      <c r="K77" s="351"/>
      <c r="L77" s="350"/>
      <c r="N77" s="79"/>
      <c r="O77" s="79"/>
      <c r="P77" s="79"/>
      <c r="Q77" s="79"/>
      <c r="R77" s="79"/>
      <c r="S77" s="79"/>
      <c r="T77" s="79"/>
      <c r="U77" s="79"/>
      <c r="V77" s="79"/>
      <c r="W77" s="79"/>
      <c r="X77" s="79"/>
    </row>
    <row r="78" spans="1:24">
      <c r="A78" s="348"/>
      <c r="B78" s="358" t="s">
        <v>324</v>
      </c>
      <c r="C78" s="351"/>
      <c r="D78" s="351"/>
      <c r="E78" s="351"/>
      <c r="F78" s="351"/>
      <c r="G78" s="591">
        <f>'Proforma-Res'!G78</f>
        <v>4.8000000000000001E-2</v>
      </c>
      <c r="H78" s="403"/>
      <c r="I78" s="403"/>
      <c r="J78" s="404"/>
      <c r="K78" s="403"/>
      <c r="L78" s="350"/>
      <c r="N78" s="79"/>
      <c r="O78" s="79"/>
      <c r="P78" s="79"/>
      <c r="Q78" s="79"/>
      <c r="R78" s="79"/>
      <c r="S78" s="79"/>
      <c r="T78" s="79"/>
      <c r="U78" s="79"/>
      <c r="V78" s="79"/>
      <c r="W78" s="79"/>
      <c r="X78" s="79"/>
    </row>
    <row r="79" spans="1:24" ht="15" customHeight="1">
      <c r="A79" s="348"/>
      <c r="B79" s="358" t="s">
        <v>407</v>
      </c>
      <c r="C79" s="351"/>
      <c r="D79" s="351"/>
      <c r="E79" s="351"/>
      <c r="F79" s="351"/>
      <c r="G79" s="590">
        <f>'Proforma-Res'!G79</f>
        <v>50</v>
      </c>
      <c r="H79" s="351"/>
      <c r="I79" s="360"/>
      <c r="J79" s="351"/>
      <c r="K79" s="351"/>
      <c r="L79" s="350"/>
      <c r="N79" s="79"/>
      <c r="O79" s="79"/>
      <c r="P79" s="79"/>
      <c r="Q79" s="79"/>
      <c r="R79" s="79"/>
      <c r="S79" s="79"/>
      <c r="T79" s="79"/>
      <c r="U79" s="79"/>
      <c r="V79" s="79"/>
      <c r="W79" s="79"/>
      <c r="X79" s="79"/>
    </row>
    <row r="80" spans="1:24">
      <c r="A80" s="348"/>
      <c r="B80" s="358" t="s">
        <v>408</v>
      </c>
      <c r="C80" s="351"/>
      <c r="D80" s="351"/>
      <c r="E80" s="351"/>
      <c r="F80" s="351"/>
      <c r="G80" s="357">
        <f>IF(G77=0, 0, IF(G79=0,0, -PMT((((G78/2)+1)^(1/6))-1, G79*12, G77, 0, 0)))</f>
        <v>0</v>
      </c>
      <c r="H80" s="351"/>
      <c r="I80" s="351"/>
      <c r="J80" s="351"/>
      <c r="K80" s="351"/>
      <c r="L80" s="350"/>
      <c r="N80" s="79"/>
      <c r="O80" s="79"/>
      <c r="P80" s="79"/>
      <c r="Q80" s="79"/>
      <c r="R80" s="79"/>
      <c r="S80" s="79"/>
      <c r="T80" s="79"/>
      <c r="U80" s="79"/>
      <c r="V80" s="79"/>
      <c r="W80" s="79"/>
      <c r="X80" s="79"/>
    </row>
    <row r="81" spans="1:24" ht="15" customHeight="1" thickBot="1">
      <c r="A81" s="348"/>
      <c r="B81" s="356" t="s">
        <v>409</v>
      </c>
      <c r="C81" s="355"/>
      <c r="D81" s="355"/>
      <c r="E81" s="355"/>
      <c r="F81" s="355"/>
      <c r="G81" s="589">
        <f>G80*12</f>
        <v>0</v>
      </c>
      <c r="H81" s="351"/>
      <c r="I81" s="746"/>
      <c r="J81" s="746"/>
      <c r="K81" s="360"/>
      <c r="L81" s="350"/>
      <c r="N81" s="79"/>
      <c r="O81" s="79"/>
      <c r="P81" s="79"/>
      <c r="Q81" s="79"/>
      <c r="R81" s="79"/>
      <c r="S81" s="79"/>
      <c r="T81" s="79"/>
      <c r="U81" s="79"/>
      <c r="V81" s="79"/>
      <c r="W81" s="79"/>
      <c r="X81" s="79"/>
    </row>
    <row r="82" spans="1:24" ht="16.5" thickBot="1">
      <c r="A82" s="348"/>
      <c r="B82" s="396"/>
      <c r="C82" s="396"/>
      <c r="D82" s="94"/>
      <c r="E82" s="96"/>
      <c r="F82" s="96"/>
      <c r="G82" s="94"/>
      <c r="H82" s="386"/>
      <c r="I82" s="385"/>
      <c r="J82" s="384"/>
      <c r="K82" s="384"/>
      <c r="L82" s="350"/>
      <c r="N82" s="79"/>
      <c r="O82" s="79"/>
      <c r="P82" s="79"/>
      <c r="Q82" s="79"/>
      <c r="R82" s="79"/>
      <c r="S82" s="79"/>
      <c r="T82" s="79"/>
      <c r="U82" s="79"/>
      <c r="V82" s="79"/>
      <c r="W82" s="79"/>
      <c r="X82" s="79"/>
    </row>
    <row r="83" spans="1:24" ht="15.75" thickBot="1">
      <c r="A83" s="348"/>
      <c r="B83" s="747" t="s">
        <v>330</v>
      </c>
      <c r="C83" s="748"/>
      <c r="D83" s="748"/>
      <c r="E83" s="748"/>
      <c r="F83" s="748"/>
      <c r="G83" s="749"/>
      <c r="H83" s="386"/>
      <c r="I83" s="385"/>
      <c r="J83" s="384"/>
      <c r="K83" s="384"/>
      <c r="L83" s="350"/>
      <c r="N83" s="79"/>
      <c r="O83" s="79"/>
      <c r="P83" s="79"/>
      <c r="Q83" s="79"/>
      <c r="R83" s="79"/>
      <c r="S83" s="79"/>
      <c r="T83" s="79"/>
      <c r="U83" s="79"/>
      <c r="V83" s="79"/>
      <c r="W83" s="79"/>
      <c r="X83" s="79"/>
    </row>
    <row r="84" spans="1:24" ht="15" customHeight="1">
      <c r="A84" s="348"/>
      <c r="B84" s="366" t="s">
        <v>331</v>
      </c>
      <c r="C84" s="388"/>
      <c r="D84" s="388"/>
      <c r="E84" s="388"/>
      <c r="F84" s="206"/>
      <c r="G84" s="395">
        <f>'Proforma-Res'!G85</f>
        <v>0</v>
      </c>
      <c r="H84" s="351"/>
      <c r="I84" s="385"/>
      <c r="J84" s="381"/>
      <c r="K84" s="360"/>
      <c r="L84" s="350"/>
      <c r="N84" s="79"/>
      <c r="O84" s="79"/>
      <c r="P84" s="79"/>
      <c r="Q84" s="79"/>
      <c r="R84" s="79"/>
      <c r="S84" s="79"/>
      <c r="T84" s="79"/>
      <c r="U84" s="79"/>
      <c r="V84" s="79"/>
      <c r="W84" s="79"/>
      <c r="X84" s="79"/>
    </row>
    <row r="85" spans="1:24" ht="15" customHeight="1">
      <c r="A85" s="348"/>
      <c r="B85" s="366" t="s">
        <v>332</v>
      </c>
      <c r="C85" s="388"/>
      <c r="D85" s="388"/>
      <c r="E85" s="388"/>
      <c r="F85" s="206"/>
      <c r="G85" s="394">
        <f>'Proforma-Res'!G86</f>
        <v>0</v>
      </c>
      <c r="H85" s="351"/>
      <c r="I85" s="385"/>
      <c r="J85" s="381"/>
      <c r="K85" s="360"/>
      <c r="L85" s="350"/>
      <c r="N85" s="79"/>
      <c r="O85" s="79"/>
      <c r="P85" s="79"/>
      <c r="Q85" s="79"/>
      <c r="R85" s="79"/>
      <c r="S85" s="79"/>
      <c r="T85" s="79"/>
      <c r="U85" s="79"/>
      <c r="V85" s="79"/>
      <c r="W85" s="79"/>
      <c r="X85" s="79"/>
    </row>
    <row r="86" spans="1:24" ht="15" customHeight="1">
      <c r="A86" s="348"/>
      <c r="B86" s="366" t="s">
        <v>333</v>
      </c>
      <c r="C86" s="388"/>
      <c r="D86" s="388"/>
      <c r="E86" s="388"/>
      <c r="F86" s="206"/>
      <c r="G86" s="393">
        <f>'Proforma-Res'!G87</f>
        <v>0</v>
      </c>
      <c r="H86" s="351"/>
      <c r="I86" s="385"/>
      <c r="J86" s="381"/>
      <c r="K86" s="360"/>
      <c r="L86" s="350"/>
      <c r="N86" s="79"/>
      <c r="O86" s="79"/>
      <c r="P86" s="79"/>
      <c r="Q86" s="79"/>
      <c r="R86" s="79"/>
      <c r="S86" s="79"/>
      <c r="T86" s="79"/>
      <c r="U86" s="79"/>
      <c r="V86" s="79"/>
      <c r="W86" s="79"/>
      <c r="X86" s="79"/>
    </row>
    <row r="87" spans="1:24" ht="15" customHeight="1" thickBot="1">
      <c r="A87" s="348"/>
      <c r="B87" s="392" t="s">
        <v>410</v>
      </c>
      <c r="C87" s="391"/>
      <c r="D87" s="391"/>
      <c r="E87" s="391"/>
      <c r="F87" s="390"/>
      <c r="G87" s="389">
        <f>'Proforma-Res'!G88</f>
        <v>0</v>
      </c>
      <c r="H87" s="351"/>
      <c r="I87" s="385"/>
      <c r="J87" s="381"/>
      <c r="K87" s="360"/>
      <c r="L87" s="350"/>
      <c r="N87" s="79"/>
      <c r="O87" s="79"/>
      <c r="P87" s="79"/>
      <c r="Q87" s="79"/>
      <c r="R87" s="79"/>
      <c r="S87" s="79"/>
      <c r="T87" s="79"/>
      <c r="U87" s="79"/>
      <c r="V87" s="79"/>
      <c r="W87" s="79"/>
      <c r="X87" s="79"/>
    </row>
    <row r="88" spans="1:24" ht="15" customHeight="1" thickBot="1">
      <c r="A88" s="348"/>
      <c r="B88" s="388"/>
      <c r="C88" s="388"/>
      <c r="D88" s="388"/>
      <c r="E88" s="388"/>
      <c r="F88" s="206"/>
      <c r="G88" s="387"/>
      <c r="H88" s="351"/>
      <c r="I88" s="385"/>
      <c r="J88" s="381"/>
      <c r="K88" s="360"/>
      <c r="L88" s="350"/>
      <c r="N88" s="79"/>
      <c r="O88" s="79"/>
      <c r="P88" s="79"/>
      <c r="Q88" s="79"/>
      <c r="R88" s="79"/>
      <c r="S88" s="79"/>
      <c r="T88" s="79"/>
      <c r="U88" s="79"/>
      <c r="V88" s="79"/>
      <c r="W88" s="79"/>
      <c r="X88" s="79"/>
    </row>
    <row r="89" spans="1:24" ht="15.75" thickBot="1">
      <c r="A89" s="348"/>
      <c r="B89" s="747" t="s">
        <v>335</v>
      </c>
      <c r="C89" s="748"/>
      <c r="D89" s="748"/>
      <c r="E89" s="748"/>
      <c r="F89" s="748"/>
      <c r="G89" s="749"/>
      <c r="H89" s="386"/>
      <c r="I89" s="385"/>
      <c r="J89" s="384"/>
      <c r="K89" s="384"/>
      <c r="L89" s="350"/>
      <c r="N89" s="79"/>
      <c r="O89" s="79"/>
      <c r="P89" s="79"/>
      <c r="Q89" s="79"/>
      <c r="R89" s="79"/>
      <c r="S89" s="79"/>
      <c r="T89" s="79"/>
      <c r="U89" s="79"/>
      <c r="V89" s="79"/>
      <c r="W89" s="79"/>
      <c r="X89" s="79"/>
    </row>
    <row r="90" spans="1:24" ht="15" customHeight="1">
      <c r="A90" s="348"/>
      <c r="B90" s="383" t="s">
        <v>411</v>
      </c>
      <c r="C90" s="370"/>
      <c r="D90" s="370"/>
      <c r="E90" s="370"/>
      <c r="F90" s="370"/>
      <c r="G90" s="382">
        <f>G84+G81</f>
        <v>0</v>
      </c>
      <c r="H90" s="351"/>
      <c r="I90" s="381"/>
      <c r="J90" s="381"/>
      <c r="K90" s="360"/>
      <c r="L90" s="350"/>
      <c r="N90" s="79"/>
      <c r="O90" s="79"/>
      <c r="P90" s="79"/>
      <c r="Q90" s="79"/>
      <c r="R90" s="79"/>
      <c r="S90" s="79"/>
      <c r="T90" s="79"/>
      <c r="U90" s="79"/>
      <c r="V90" s="79"/>
      <c r="W90" s="79"/>
      <c r="X90" s="79"/>
    </row>
    <row r="91" spans="1:24">
      <c r="A91" s="348"/>
      <c r="B91" s="362" t="s">
        <v>412</v>
      </c>
      <c r="C91" s="351"/>
      <c r="D91" s="351"/>
      <c r="E91" s="351"/>
      <c r="F91" s="351"/>
      <c r="G91" s="380">
        <f>IF(G81=0, 0, ROUND(G71/(G81+G84),2))</f>
        <v>0</v>
      </c>
      <c r="H91" s="360"/>
      <c r="I91" s="1"/>
      <c r="J91" s="351"/>
      <c r="K91" s="360"/>
      <c r="L91" s="350"/>
      <c r="N91" s="79"/>
      <c r="O91" s="79"/>
      <c r="P91" s="79"/>
      <c r="Q91" s="79"/>
      <c r="R91" s="79"/>
      <c r="S91" s="79"/>
      <c r="T91" s="79"/>
      <c r="U91" s="79"/>
      <c r="V91" s="79"/>
      <c r="W91" s="79"/>
      <c r="X91" s="79"/>
    </row>
    <row r="92" spans="1:24" ht="18.75">
      <c r="A92" s="348"/>
      <c r="B92" s="379" t="s">
        <v>338</v>
      </c>
      <c r="C92" s="378"/>
      <c r="D92" s="378"/>
      <c r="E92" s="378"/>
      <c r="F92" s="378"/>
      <c r="G92" s="377" t="str">
        <f>IF(G96=C22,"Yes",IF(G96&lt;C22,"No","Yes"))</f>
        <v>Yes</v>
      </c>
      <c r="H92" s="360"/>
      <c r="I92" s="1"/>
      <c r="J92" s="351"/>
      <c r="K92" s="360"/>
      <c r="L92" s="350"/>
      <c r="N92" s="79"/>
      <c r="O92" s="79"/>
      <c r="P92" s="79"/>
      <c r="Q92" s="79"/>
      <c r="R92" s="79"/>
      <c r="S92" s="79"/>
      <c r="T92" s="79"/>
      <c r="U92" s="79"/>
      <c r="V92" s="79"/>
      <c r="W92" s="79"/>
      <c r="X92" s="79"/>
    </row>
    <row r="93" spans="1:24" ht="15" customHeight="1">
      <c r="A93" s="348"/>
      <c r="B93" s="366" t="s">
        <v>339</v>
      </c>
      <c r="C93" s="351"/>
      <c r="D93" s="351"/>
      <c r="E93" s="376" t="s">
        <v>340</v>
      </c>
      <c r="F93" s="375">
        <v>1</v>
      </c>
      <c r="G93" s="374">
        <f>IF(OR(G$77=0,G71&lt;=0),0,IF(G79=0,0,(((G71-G84)/F$93/12)/(((1+((G78*100)/200))^(1/6)-1)/(1-((1+(G78*100)/200)^(1/6))^(-12*G79))))))</f>
        <v>0</v>
      </c>
      <c r="H93" s="360"/>
      <c r="I93" s="360"/>
      <c r="J93" s="360"/>
      <c r="K93" s="360"/>
      <c r="L93" s="350"/>
      <c r="N93" s="79"/>
      <c r="O93" s="79"/>
      <c r="P93" s="79"/>
      <c r="Q93" s="79"/>
      <c r="R93" s="79"/>
      <c r="S93" s="79"/>
      <c r="T93" s="79"/>
      <c r="U93" s="79"/>
      <c r="V93" s="79"/>
      <c r="W93" s="79"/>
      <c r="X93" s="79"/>
    </row>
    <row r="94" spans="1:24" ht="15" customHeight="1" thickBot="1">
      <c r="A94" s="348"/>
      <c r="B94" s="366"/>
      <c r="C94" s="351"/>
      <c r="D94" s="351"/>
      <c r="E94" s="351"/>
      <c r="F94" s="373"/>
      <c r="G94" s="372"/>
      <c r="H94" s="360"/>
      <c r="I94" s="360"/>
      <c r="J94" s="360"/>
      <c r="K94" s="360"/>
      <c r="L94" s="350"/>
      <c r="N94" s="79"/>
      <c r="O94" s="79"/>
      <c r="P94" s="79"/>
      <c r="Q94" s="79"/>
      <c r="R94" s="79"/>
      <c r="S94" s="79"/>
      <c r="T94" s="79"/>
      <c r="U94" s="79"/>
      <c r="V94" s="79"/>
      <c r="W94" s="79"/>
      <c r="X94" s="79"/>
    </row>
    <row r="95" spans="1:24" ht="16.5" customHeight="1">
      <c r="A95" s="348"/>
      <c r="B95" s="371"/>
      <c r="C95" s="370"/>
      <c r="D95" s="369"/>
      <c r="E95" s="369"/>
      <c r="F95" s="369"/>
      <c r="G95" s="368"/>
      <c r="H95" s="360"/>
      <c r="I95" s="360"/>
      <c r="J95" s="360"/>
      <c r="K95" s="360"/>
      <c r="L95" s="350"/>
      <c r="N95" s="79"/>
      <c r="O95" s="79"/>
      <c r="P95" s="79"/>
      <c r="Q95" s="79"/>
      <c r="R95" s="79"/>
      <c r="S95" s="79"/>
      <c r="T95" s="79"/>
      <c r="U95" s="79"/>
      <c r="V95" s="79"/>
      <c r="W95" s="79"/>
      <c r="X95" s="79"/>
    </row>
    <row r="96" spans="1:24">
      <c r="A96" s="348"/>
      <c r="B96" s="362" t="s">
        <v>341</v>
      </c>
      <c r="C96" s="351"/>
      <c r="D96" s="351"/>
      <c r="E96" s="351"/>
      <c r="F96" s="351"/>
      <c r="G96" s="367">
        <f>MIN(G93,G77)</f>
        <v>0</v>
      </c>
      <c r="H96" s="360"/>
      <c r="I96" s="360"/>
      <c r="J96" s="360"/>
      <c r="K96" s="360"/>
      <c r="L96" s="350"/>
      <c r="N96" s="79"/>
      <c r="O96" s="79"/>
      <c r="P96" s="79"/>
      <c r="Q96" s="79"/>
      <c r="R96" s="79"/>
      <c r="S96" s="79"/>
      <c r="T96" s="79"/>
      <c r="U96" s="79"/>
      <c r="V96" s="79"/>
      <c r="W96" s="79"/>
      <c r="X96" s="79"/>
    </row>
    <row r="97" spans="1:24">
      <c r="A97" s="348"/>
      <c r="B97" s="366" t="s">
        <v>391</v>
      </c>
      <c r="C97" s="351"/>
      <c r="D97" s="351"/>
      <c r="E97" s="351"/>
      <c r="F97" s="351"/>
      <c r="G97" s="357">
        <f>IF(G96=0, 0, -PMT((((G78/2)+1)^(1/6))-1, G79*12, G96, 0, 0))</f>
        <v>0</v>
      </c>
      <c r="H97" s="360"/>
      <c r="I97" s="1"/>
      <c r="J97" s="351"/>
      <c r="K97" s="360"/>
      <c r="L97" s="350"/>
      <c r="N97" s="79"/>
      <c r="O97" s="79"/>
      <c r="P97" s="79"/>
      <c r="Q97" s="79"/>
      <c r="R97" s="79"/>
      <c r="S97" s="79"/>
      <c r="T97" s="79"/>
      <c r="U97" s="79"/>
      <c r="V97" s="79"/>
      <c r="W97" s="79"/>
      <c r="X97" s="79"/>
    </row>
    <row r="98" spans="1:24">
      <c r="A98" s="348"/>
      <c r="B98" s="366" t="s">
        <v>392</v>
      </c>
      <c r="C98" s="351"/>
      <c r="D98" s="351"/>
      <c r="E98" s="351"/>
      <c r="F98" s="351"/>
      <c r="G98" s="357">
        <f>G97*12</f>
        <v>0</v>
      </c>
      <c r="H98" s="360"/>
      <c r="I98" s="1"/>
      <c r="J98" s="351"/>
      <c r="K98" s="360"/>
      <c r="L98" s="350"/>
      <c r="N98" s="79"/>
      <c r="O98" s="79"/>
      <c r="P98" s="79"/>
      <c r="Q98" s="79"/>
      <c r="R98" s="79"/>
      <c r="S98" s="79"/>
      <c r="T98" s="79"/>
      <c r="U98" s="79"/>
      <c r="V98" s="79"/>
      <c r="W98" s="79"/>
      <c r="X98" s="79"/>
    </row>
    <row r="99" spans="1:24">
      <c r="A99" s="348"/>
      <c r="B99" s="362" t="s">
        <v>413</v>
      </c>
      <c r="C99" s="351"/>
      <c r="D99" s="351"/>
      <c r="E99" s="351"/>
      <c r="F99" s="351"/>
      <c r="G99" s="365">
        <f>IF(G98=0, 0, ROUND(G71/G98,2))</f>
        <v>0</v>
      </c>
      <c r="H99" s="360"/>
      <c r="I99" s="360"/>
      <c r="J99" s="360"/>
      <c r="K99" s="360"/>
      <c r="L99" s="350"/>
      <c r="N99" s="79"/>
      <c r="O99" s="79"/>
      <c r="P99" s="79"/>
      <c r="Q99" s="79"/>
      <c r="R99" s="79"/>
      <c r="S99" s="79"/>
      <c r="T99" s="79"/>
      <c r="U99" s="79"/>
      <c r="V99" s="79"/>
      <c r="W99" s="79"/>
      <c r="X99" s="79"/>
    </row>
    <row r="100" spans="1:24" ht="15.75" thickBot="1">
      <c r="A100" s="348"/>
      <c r="B100" s="364"/>
      <c r="C100" s="355"/>
      <c r="D100" s="355"/>
      <c r="E100" s="355"/>
      <c r="F100" s="355"/>
      <c r="G100" s="363"/>
      <c r="H100" s="360"/>
      <c r="I100" s="360"/>
      <c r="J100" s="360"/>
      <c r="K100" s="360"/>
      <c r="L100" s="350"/>
      <c r="N100" s="79"/>
      <c r="O100" s="79"/>
      <c r="P100" s="79"/>
      <c r="Q100" s="79"/>
      <c r="R100" s="79"/>
      <c r="S100" s="79"/>
      <c r="T100" s="79"/>
      <c r="U100" s="79"/>
      <c r="V100" s="79"/>
      <c r="W100" s="79"/>
      <c r="X100" s="79"/>
    </row>
    <row r="101" spans="1:24">
      <c r="A101" s="348"/>
      <c r="B101" s="362"/>
      <c r="C101" s="351"/>
      <c r="D101" s="351"/>
      <c r="E101" s="351"/>
      <c r="F101" s="351"/>
      <c r="G101" s="361"/>
      <c r="H101" s="360"/>
      <c r="I101" s="360"/>
      <c r="J101" s="360"/>
      <c r="K101" s="360"/>
      <c r="L101" s="350"/>
      <c r="N101" s="79"/>
      <c r="O101" s="79"/>
      <c r="P101" s="79"/>
      <c r="Q101" s="79"/>
      <c r="R101" s="79"/>
      <c r="S101" s="79"/>
      <c r="T101" s="79"/>
      <c r="U101" s="79"/>
      <c r="V101" s="79"/>
      <c r="W101" s="79"/>
      <c r="X101" s="79"/>
    </row>
    <row r="102" spans="1:24">
      <c r="A102" s="348"/>
      <c r="B102" s="358" t="s">
        <v>345</v>
      </c>
      <c r="C102" s="351"/>
      <c r="D102" s="351"/>
      <c r="E102" s="351"/>
      <c r="F102" s="351"/>
      <c r="G102" s="357">
        <f>MIN(G93,C21)</f>
        <v>0</v>
      </c>
      <c r="H102" s="360"/>
      <c r="I102" s="253"/>
      <c r="J102" s="351"/>
      <c r="K102" s="351"/>
      <c r="L102" s="350"/>
      <c r="N102" s="79"/>
      <c r="O102" s="79"/>
      <c r="P102" s="79"/>
      <c r="Q102" s="79"/>
      <c r="R102" s="79"/>
      <c r="S102" s="79"/>
      <c r="T102" s="79"/>
      <c r="U102" s="79"/>
      <c r="V102" s="79"/>
      <c r="W102" s="79"/>
      <c r="X102" s="79"/>
    </row>
    <row r="103" spans="1:24">
      <c r="A103" s="348"/>
      <c r="B103" s="358" t="s">
        <v>346</v>
      </c>
      <c r="C103" s="351"/>
      <c r="D103" s="351"/>
      <c r="E103" s="351"/>
      <c r="F103" s="360"/>
      <c r="G103" s="359">
        <f>C22-G96</f>
        <v>0</v>
      </c>
      <c r="H103" s="351"/>
      <c r="I103" s="588" t="str">
        <f>+IF(G103&gt;0,"Go to Non-Residential tab","")</f>
        <v/>
      </c>
      <c r="J103" s="351"/>
      <c r="K103" s="351"/>
      <c r="L103" s="350"/>
      <c r="N103" s="79"/>
      <c r="O103" s="79"/>
      <c r="P103" s="79"/>
      <c r="Q103" s="79"/>
      <c r="R103" s="79"/>
      <c r="S103" s="79"/>
      <c r="T103" s="79"/>
      <c r="U103" s="79"/>
      <c r="V103" s="79"/>
      <c r="W103" s="79"/>
      <c r="X103" s="79"/>
    </row>
    <row r="104" spans="1:24">
      <c r="A104" s="348"/>
      <c r="B104" s="358" t="s">
        <v>347</v>
      </c>
      <c r="C104" s="351"/>
      <c r="D104" s="351"/>
      <c r="E104" s="351"/>
      <c r="F104" s="351"/>
      <c r="G104" s="357">
        <f>E19</f>
        <v>0</v>
      </c>
      <c r="H104" s="352"/>
      <c r="I104" s="352"/>
      <c r="J104" s="587"/>
      <c r="K104" s="351"/>
      <c r="L104" s="350"/>
      <c r="N104" s="79"/>
      <c r="O104" s="79"/>
      <c r="P104" s="79"/>
      <c r="Q104" s="79"/>
      <c r="R104" s="79"/>
      <c r="S104" s="79"/>
      <c r="T104" s="79"/>
      <c r="U104" s="79"/>
      <c r="V104" s="79"/>
      <c r="W104" s="79"/>
      <c r="X104" s="79"/>
    </row>
    <row r="105" spans="1:24" ht="15.75" thickBot="1">
      <c r="A105" s="348"/>
      <c r="B105" s="356" t="s">
        <v>348</v>
      </c>
      <c r="C105" s="355"/>
      <c r="D105" s="355"/>
      <c r="E105" s="354"/>
      <c r="F105" s="354"/>
      <c r="G105" s="353">
        <f>IF(G102=0,0,G96/G104)</f>
        <v>0</v>
      </c>
      <c r="H105" s="352"/>
      <c r="I105" s="1"/>
      <c r="J105" s="351"/>
      <c r="K105" s="351"/>
      <c r="L105" s="350"/>
      <c r="N105" s="79"/>
      <c r="O105" s="79"/>
      <c r="P105" s="79"/>
      <c r="Q105" s="79"/>
      <c r="R105" s="79"/>
      <c r="S105" s="79"/>
      <c r="T105" s="79"/>
      <c r="U105" s="79"/>
      <c r="V105" s="79"/>
      <c r="W105" s="79"/>
      <c r="X105" s="79"/>
    </row>
    <row r="106" spans="1:24">
      <c r="A106" s="348"/>
      <c r="B106" s="351"/>
      <c r="C106" s="351"/>
      <c r="D106" s="351"/>
      <c r="E106" s="351"/>
      <c r="F106" s="351"/>
      <c r="G106" s="1"/>
      <c r="H106" s="351"/>
      <c r="I106" s="1"/>
      <c r="J106" s="351"/>
      <c r="K106" s="351"/>
      <c r="L106" s="350"/>
      <c r="N106" s="79"/>
      <c r="O106" s="79"/>
      <c r="P106" s="79"/>
      <c r="Q106" s="79"/>
      <c r="R106" s="79"/>
      <c r="S106" s="79"/>
      <c r="T106" s="79"/>
      <c r="U106" s="79"/>
      <c r="V106" s="79"/>
      <c r="W106" s="79"/>
      <c r="X106" s="79"/>
    </row>
    <row r="107" spans="1:24" s="80" customFormat="1" ht="6.75" customHeight="1">
      <c r="A107" s="348"/>
      <c r="B107" s="82"/>
      <c r="C107" s="82"/>
      <c r="D107" s="82"/>
      <c r="E107" s="82"/>
      <c r="F107" s="82"/>
      <c r="G107" s="82"/>
      <c r="H107" s="82"/>
      <c r="I107" s="82"/>
      <c r="J107" s="82"/>
      <c r="K107" s="82"/>
      <c r="L107" s="350"/>
      <c r="M107" s="79"/>
      <c r="N107" s="79"/>
      <c r="O107" s="79"/>
      <c r="P107" s="79"/>
      <c r="Q107" s="79"/>
      <c r="R107" s="79"/>
      <c r="S107" s="79"/>
      <c r="T107" s="79"/>
      <c r="U107" s="79"/>
      <c r="V107" s="79"/>
      <c r="W107" s="79"/>
      <c r="X107" s="79"/>
    </row>
    <row r="108" spans="1:24" customFormat="1">
      <c r="A108" s="348"/>
      <c r="B108" s="240" t="s">
        <v>414</v>
      </c>
      <c r="C108" s="82"/>
      <c r="D108" s="82"/>
      <c r="E108" s="82"/>
      <c r="F108" s="82"/>
      <c r="G108" s="82"/>
      <c r="H108" s="82"/>
      <c r="I108" s="82"/>
      <c r="J108" s="82"/>
      <c r="K108" s="82"/>
      <c r="L108" s="347"/>
      <c r="M108" s="1"/>
      <c r="N108" s="1"/>
      <c r="O108" s="1"/>
      <c r="P108" s="1"/>
      <c r="Q108" s="1"/>
      <c r="R108" s="1"/>
      <c r="S108" s="1"/>
      <c r="T108" s="1"/>
      <c r="U108" s="1"/>
      <c r="V108" s="1"/>
      <c r="W108" s="1"/>
      <c r="X108" s="1"/>
    </row>
    <row r="109" spans="1:24" customFormat="1">
      <c r="A109" s="348"/>
      <c r="B109" s="750"/>
      <c r="C109" s="751"/>
      <c r="D109" s="751"/>
      <c r="E109" s="751"/>
      <c r="F109" s="751"/>
      <c r="G109" s="751"/>
      <c r="H109" s="751"/>
      <c r="I109" s="751"/>
      <c r="J109" s="751"/>
      <c r="K109" s="752"/>
      <c r="L109" s="347"/>
      <c r="M109" s="1"/>
      <c r="N109" s="1"/>
      <c r="O109" s="1"/>
      <c r="P109" s="1"/>
      <c r="Q109" s="1"/>
      <c r="R109" s="1"/>
      <c r="S109" s="1"/>
      <c r="T109" s="1"/>
      <c r="U109" s="1"/>
      <c r="V109" s="1"/>
      <c r="W109" s="1"/>
      <c r="X109" s="1"/>
    </row>
    <row r="110" spans="1:24" customFormat="1">
      <c r="A110" s="348"/>
      <c r="B110" s="753"/>
      <c r="C110" s="754"/>
      <c r="D110" s="754"/>
      <c r="E110" s="754"/>
      <c r="F110" s="754"/>
      <c r="G110" s="754"/>
      <c r="H110" s="754"/>
      <c r="I110" s="754"/>
      <c r="J110" s="754"/>
      <c r="K110" s="755"/>
      <c r="L110" s="347"/>
      <c r="M110" s="1"/>
      <c r="N110" s="1"/>
      <c r="O110" s="1"/>
      <c r="P110" s="1"/>
      <c r="Q110" s="1"/>
      <c r="R110" s="1"/>
      <c r="S110" s="1"/>
      <c r="T110" s="1"/>
      <c r="U110" s="1"/>
      <c r="V110" s="1"/>
      <c r="W110" s="1"/>
      <c r="X110" s="1"/>
    </row>
    <row r="111" spans="1:24" customFormat="1">
      <c r="A111" s="348"/>
      <c r="B111" s="753"/>
      <c r="C111" s="754"/>
      <c r="D111" s="754"/>
      <c r="E111" s="754"/>
      <c r="F111" s="754"/>
      <c r="G111" s="754"/>
      <c r="H111" s="754"/>
      <c r="I111" s="754"/>
      <c r="J111" s="754"/>
      <c r="K111" s="755"/>
      <c r="L111" s="347"/>
      <c r="M111" s="1"/>
      <c r="N111" s="1"/>
      <c r="O111" s="1"/>
      <c r="P111" s="1"/>
      <c r="Q111" s="1"/>
      <c r="R111" s="1"/>
      <c r="S111" s="1"/>
      <c r="T111" s="1"/>
      <c r="U111" s="1"/>
      <c r="V111" s="1"/>
      <c r="W111" s="1"/>
      <c r="X111" s="1"/>
    </row>
    <row r="112" spans="1:24" customFormat="1">
      <c r="A112" s="348"/>
      <c r="B112" s="753"/>
      <c r="C112" s="754"/>
      <c r="D112" s="754"/>
      <c r="E112" s="754"/>
      <c r="F112" s="754"/>
      <c r="G112" s="754"/>
      <c r="H112" s="754"/>
      <c r="I112" s="754"/>
      <c r="J112" s="754"/>
      <c r="K112" s="755"/>
      <c r="L112" s="347"/>
      <c r="M112" s="1"/>
      <c r="N112" s="1"/>
      <c r="O112" s="1"/>
      <c r="P112" s="1"/>
      <c r="Q112" s="1"/>
      <c r="R112" s="1"/>
      <c r="S112" s="1"/>
      <c r="T112" s="1"/>
      <c r="U112" s="1"/>
      <c r="V112" s="1"/>
      <c r="W112" s="1"/>
      <c r="X112" s="1"/>
    </row>
    <row r="113" spans="1:24" customFormat="1">
      <c r="A113" s="348"/>
      <c r="B113" s="756"/>
      <c r="C113" s="757"/>
      <c r="D113" s="757"/>
      <c r="E113" s="757"/>
      <c r="F113" s="757"/>
      <c r="G113" s="757"/>
      <c r="H113" s="757"/>
      <c r="I113" s="757"/>
      <c r="J113" s="757"/>
      <c r="K113" s="758"/>
      <c r="L113" s="347"/>
      <c r="M113" s="1"/>
      <c r="N113" s="1"/>
      <c r="O113" s="1"/>
      <c r="P113" s="1"/>
      <c r="Q113" s="1"/>
      <c r="R113" s="1"/>
      <c r="S113" s="1"/>
      <c r="T113" s="1"/>
      <c r="U113" s="1"/>
      <c r="V113" s="1"/>
      <c r="W113" s="1"/>
      <c r="X113" s="1"/>
    </row>
    <row r="114" spans="1:24">
      <c r="A114" s="167"/>
      <c r="B114" s="1"/>
      <c r="C114" s="1"/>
      <c r="D114" s="79"/>
      <c r="E114" s="79"/>
      <c r="F114" s="79"/>
      <c r="G114" s="1"/>
      <c r="H114" s="79"/>
      <c r="I114" s="1"/>
      <c r="J114" s="79"/>
      <c r="K114" s="79"/>
      <c r="L114" s="79"/>
      <c r="N114" s="79"/>
      <c r="O114" s="79"/>
      <c r="P114" s="79"/>
      <c r="Q114" s="79"/>
      <c r="R114" s="79"/>
      <c r="S114" s="79"/>
      <c r="T114" s="79"/>
      <c r="U114" s="79"/>
      <c r="V114" s="79"/>
      <c r="W114" s="79"/>
      <c r="X114" s="79"/>
    </row>
    <row r="115" spans="1:24">
      <c r="A115" s="167"/>
      <c r="B115" s="1"/>
      <c r="C115" s="1"/>
      <c r="D115" s="79"/>
      <c r="E115" s="79"/>
      <c r="F115" s="79"/>
      <c r="G115" s="1"/>
      <c r="H115" s="79"/>
      <c r="I115" s="1"/>
      <c r="J115" s="79"/>
      <c r="K115" s="79"/>
      <c r="L115" s="79"/>
      <c r="N115" s="79"/>
      <c r="O115" s="79"/>
      <c r="P115" s="79"/>
      <c r="Q115" s="79"/>
      <c r="R115" s="79"/>
      <c r="S115" s="79"/>
      <c r="T115" s="79"/>
      <c r="U115" s="79"/>
      <c r="V115" s="79"/>
      <c r="W115" s="79"/>
      <c r="X115" s="79"/>
    </row>
    <row r="123" spans="1:24">
      <c r="B123" s="79"/>
      <c r="C123" s="79"/>
      <c r="D123" s="79"/>
      <c r="E123" s="79"/>
      <c r="F123" s="79"/>
      <c r="G123" s="1"/>
      <c r="H123" s="79"/>
      <c r="I123" s="1"/>
      <c r="J123" s="79"/>
      <c r="K123" s="79"/>
      <c r="L123" s="79"/>
      <c r="N123" s="79"/>
      <c r="O123" s="79"/>
      <c r="P123" s="79"/>
      <c r="Q123" s="79"/>
      <c r="R123" s="79"/>
      <c r="S123" s="79"/>
      <c r="T123" s="79"/>
      <c r="U123" s="79"/>
      <c r="V123" s="79"/>
      <c r="W123" s="79"/>
      <c r="X123" s="79"/>
    </row>
  </sheetData>
  <sheetProtection algorithmName="SHA-512" hashValue="LP5+PJOExKnIDDwE0Mvxht7vO/Eajq+RyoO8mzRkRY8L36L4OCcAjpYAJ8r902lOoV9o1H1k0Sqk8m8+tK1YKA==" saltValue="6jS8nYDcErCmsQ9KbKh5YQ==" spinCount="100000" sheet="1" objects="1" scenarios="1"/>
  <mergeCells count="1373">
    <mergeCell ref="KC2:KN2"/>
    <mergeCell ref="A2:K2"/>
    <mergeCell ref="Y2:AJ2"/>
    <mergeCell ref="AK2:AV2"/>
    <mergeCell ref="AW2:BH2"/>
    <mergeCell ref="BI2:BT2"/>
    <mergeCell ref="BU2:CF2"/>
    <mergeCell ref="CG2:CR2"/>
    <mergeCell ref="CS2:DD2"/>
    <mergeCell ref="DE2:DP2"/>
    <mergeCell ref="DQ2:EB2"/>
    <mergeCell ref="EC2:EN2"/>
    <mergeCell ref="EO2:EZ2"/>
    <mergeCell ref="FA2:FL2"/>
    <mergeCell ref="FM2:FX2"/>
    <mergeCell ref="FY2:GJ2"/>
    <mergeCell ref="GK2:GV2"/>
    <mergeCell ref="GW2:HH2"/>
    <mergeCell ref="HI2:HT2"/>
    <mergeCell ref="HU2:IF2"/>
    <mergeCell ref="IG2:IR2"/>
    <mergeCell ref="IS2:JD2"/>
    <mergeCell ref="JE2:JP2"/>
    <mergeCell ref="JQ2:KB2"/>
    <mergeCell ref="AAS2:ABD2"/>
    <mergeCell ref="KO2:KZ2"/>
    <mergeCell ref="LA2:LL2"/>
    <mergeCell ref="LM2:LX2"/>
    <mergeCell ref="LY2:MJ2"/>
    <mergeCell ref="MK2:MV2"/>
    <mergeCell ref="MW2:NH2"/>
    <mergeCell ref="NI2:NT2"/>
    <mergeCell ref="NU2:OF2"/>
    <mergeCell ref="OG2:OR2"/>
    <mergeCell ref="OS2:PD2"/>
    <mergeCell ref="PE2:PP2"/>
    <mergeCell ref="PQ2:QB2"/>
    <mergeCell ref="QC2:QN2"/>
    <mergeCell ref="QO2:QZ2"/>
    <mergeCell ref="RA2:RL2"/>
    <mergeCell ref="RM2:RX2"/>
    <mergeCell ref="RY2:SJ2"/>
    <mergeCell ref="SK2:SV2"/>
    <mergeCell ref="SW2:TH2"/>
    <mergeCell ref="TI2:TT2"/>
    <mergeCell ref="TU2:UF2"/>
    <mergeCell ref="UG2:UR2"/>
    <mergeCell ref="US2:VD2"/>
    <mergeCell ref="VE2:VP2"/>
    <mergeCell ref="VQ2:WB2"/>
    <mergeCell ref="WC2:WN2"/>
    <mergeCell ref="WO2:WZ2"/>
    <mergeCell ref="XA2:XL2"/>
    <mergeCell ref="XM2:XX2"/>
    <mergeCell ref="XY2:YJ2"/>
    <mergeCell ref="YK2:YV2"/>
    <mergeCell ref="YW2:ZH2"/>
    <mergeCell ref="ZI2:ZT2"/>
    <mergeCell ref="ZU2:AAF2"/>
    <mergeCell ref="AAG2:AAR2"/>
    <mergeCell ref="ARI2:ART2"/>
    <mergeCell ref="ABE2:ABP2"/>
    <mergeCell ref="ABQ2:ACB2"/>
    <mergeCell ref="ACC2:ACN2"/>
    <mergeCell ref="ACO2:ACZ2"/>
    <mergeCell ref="ADA2:ADL2"/>
    <mergeCell ref="ADM2:ADX2"/>
    <mergeCell ref="ADY2:AEJ2"/>
    <mergeCell ref="AEK2:AEV2"/>
    <mergeCell ref="AEW2:AFH2"/>
    <mergeCell ref="AFI2:AFT2"/>
    <mergeCell ref="AFU2:AGF2"/>
    <mergeCell ref="AGG2:AGR2"/>
    <mergeCell ref="AGS2:AHD2"/>
    <mergeCell ref="AHE2:AHP2"/>
    <mergeCell ref="AHQ2:AIB2"/>
    <mergeCell ref="AIC2:AIN2"/>
    <mergeCell ref="AIO2:AIZ2"/>
    <mergeCell ref="AJA2:AJL2"/>
    <mergeCell ref="AJM2:AJX2"/>
    <mergeCell ref="AJY2:AKJ2"/>
    <mergeCell ref="AKK2:AKV2"/>
    <mergeCell ref="AKW2:ALH2"/>
    <mergeCell ref="ALI2:ALT2"/>
    <mergeCell ref="ALU2:AMF2"/>
    <mergeCell ref="AMG2:AMR2"/>
    <mergeCell ref="AMS2:AND2"/>
    <mergeCell ref="ANE2:ANP2"/>
    <mergeCell ref="ANQ2:AOB2"/>
    <mergeCell ref="AOC2:AON2"/>
    <mergeCell ref="AOO2:AOZ2"/>
    <mergeCell ref="APA2:APL2"/>
    <mergeCell ref="APM2:APX2"/>
    <mergeCell ref="APY2:AQJ2"/>
    <mergeCell ref="AQK2:AQV2"/>
    <mergeCell ref="AQW2:ARH2"/>
    <mergeCell ref="BHY2:BIJ2"/>
    <mergeCell ref="ARU2:ASF2"/>
    <mergeCell ref="ASG2:ASR2"/>
    <mergeCell ref="ASS2:ATD2"/>
    <mergeCell ref="ATE2:ATP2"/>
    <mergeCell ref="ATQ2:AUB2"/>
    <mergeCell ref="AUC2:AUN2"/>
    <mergeCell ref="AUO2:AUZ2"/>
    <mergeCell ref="AVA2:AVL2"/>
    <mergeCell ref="AVM2:AVX2"/>
    <mergeCell ref="AVY2:AWJ2"/>
    <mergeCell ref="AWK2:AWV2"/>
    <mergeCell ref="AWW2:AXH2"/>
    <mergeCell ref="AXI2:AXT2"/>
    <mergeCell ref="AXU2:AYF2"/>
    <mergeCell ref="AYG2:AYR2"/>
    <mergeCell ref="AYS2:AZD2"/>
    <mergeCell ref="AZE2:AZP2"/>
    <mergeCell ref="AZQ2:BAB2"/>
    <mergeCell ref="BAC2:BAN2"/>
    <mergeCell ref="BAO2:BAZ2"/>
    <mergeCell ref="BBA2:BBL2"/>
    <mergeCell ref="BBM2:BBX2"/>
    <mergeCell ref="BBY2:BCJ2"/>
    <mergeCell ref="BCK2:BCV2"/>
    <mergeCell ref="BCW2:BDH2"/>
    <mergeCell ref="BDI2:BDT2"/>
    <mergeCell ref="BDU2:BEF2"/>
    <mergeCell ref="BEG2:BER2"/>
    <mergeCell ref="BES2:BFD2"/>
    <mergeCell ref="BFE2:BFP2"/>
    <mergeCell ref="BFQ2:BGB2"/>
    <mergeCell ref="BGC2:BGN2"/>
    <mergeCell ref="BGO2:BGZ2"/>
    <mergeCell ref="BHA2:BHL2"/>
    <mergeCell ref="BHM2:BHX2"/>
    <mergeCell ref="BYO2:BYZ2"/>
    <mergeCell ref="BIK2:BIV2"/>
    <mergeCell ref="BIW2:BJH2"/>
    <mergeCell ref="BJI2:BJT2"/>
    <mergeCell ref="BJU2:BKF2"/>
    <mergeCell ref="BKG2:BKR2"/>
    <mergeCell ref="BKS2:BLD2"/>
    <mergeCell ref="BLE2:BLP2"/>
    <mergeCell ref="BLQ2:BMB2"/>
    <mergeCell ref="BMC2:BMN2"/>
    <mergeCell ref="BMO2:BMZ2"/>
    <mergeCell ref="BNA2:BNL2"/>
    <mergeCell ref="BNM2:BNX2"/>
    <mergeCell ref="BNY2:BOJ2"/>
    <mergeCell ref="BOK2:BOV2"/>
    <mergeCell ref="BOW2:BPH2"/>
    <mergeCell ref="BPI2:BPT2"/>
    <mergeCell ref="BPU2:BQF2"/>
    <mergeCell ref="BQG2:BQR2"/>
    <mergeCell ref="BQS2:BRD2"/>
    <mergeCell ref="BRE2:BRP2"/>
    <mergeCell ref="BRQ2:BSB2"/>
    <mergeCell ref="BSC2:BSN2"/>
    <mergeCell ref="BSO2:BSZ2"/>
    <mergeCell ref="BTA2:BTL2"/>
    <mergeCell ref="BTM2:BTX2"/>
    <mergeCell ref="BTY2:BUJ2"/>
    <mergeCell ref="BUK2:BUV2"/>
    <mergeCell ref="BUW2:BVH2"/>
    <mergeCell ref="BVI2:BVT2"/>
    <mergeCell ref="BVU2:BWF2"/>
    <mergeCell ref="BWG2:BWR2"/>
    <mergeCell ref="BWS2:BXD2"/>
    <mergeCell ref="BXE2:BXP2"/>
    <mergeCell ref="BXQ2:BYB2"/>
    <mergeCell ref="BYC2:BYN2"/>
    <mergeCell ref="CPE2:CPP2"/>
    <mergeCell ref="BZA2:BZL2"/>
    <mergeCell ref="BZM2:BZX2"/>
    <mergeCell ref="BZY2:CAJ2"/>
    <mergeCell ref="CAK2:CAV2"/>
    <mergeCell ref="CAW2:CBH2"/>
    <mergeCell ref="CBI2:CBT2"/>
    <mergeCell ref="CBU2:CCF2"/>
    <mergeCell ref="CCG2:CCR2"/>
    <mergeCell ref="CCS2:CDD2"/>
    <mergeCell ref="CDE2:CDP2"/>
    <mergeCell ref="CDQ2:CEB2"/>
    <mergeCell ref="CEC2:CEN2"/>
    <mergeCell ref="CEO2:CEZ2"/>
    <mergeCell ref="CFA2:CFL2"/>
    <mergeCell ref="CFM2:CFX2"/>
    <mergeCell ref="CFY2:CGJ2"/>
    <mergeCell ref="CGK2:CGV2"/>
    <mergeCell ref="CGW2:CHH2"/>
    <mergeCell ref="CHI2:CHT2"/>
    <mergeCell ref="CHU2:CIF2"/>
    <mergeCell ref="CIG2:CIR2"/>
    <mergeCell ref="CIS2:CJD2"/>
    <mergeCell ref="CJE2:CJP2"/>
    <mergeCell ref="CJQ2:CKB2"/>
    <mergeCell ref="CKC2:CKN2"/>
    <mergeCell ref="CKO2:CKZ2"/>
    <mergeCell ref="CLA2:CLL2"/>
    <mergeCell ref="CLM2:CLX2"/>
    <mergeCell ref="CLY2:CMJ2"/>
    <mergeCell ref="CMK2:CMV2"/>
    <mergeCell ref="CMW2:CNH2"/>
    <mergeCell ref="CNI2:CNT2"/>
    <mergeCell ref="CNU2:COF2"/>
    <mergeCell ref="COG2:COR2"/>
    <mergeCell ref="COS2:CPD2"/>
    <mergeCell ref="DFU2:DGF2"/>
    <mergeCell ref="CPQ2:CQB2"/>
    <mergeCell ref="CQC2:CQN2"/>
    <mergeCell ref="CQO2:CQZ2"/>
    <mergeCell ref="CRA2:CRL2"/>
    <mergeCell ref="CRM2:CRX2"/>
    <mergeCell ref="CRY2:CSJ2"/>
    <mergeCell ref="CSK2:CSV2"/>
    <mergeCell ref="CSW2:CTH2"/>
    <mergeCell ref="CTI2:CTT2"/>
    <mergeCell ref="CTU2:CUF2"/>
    <mergeCell ref="CUG2:CUR2"/>
    <mergeCell ref="CUS2:CVD2"/>
    <mergeCell ref="CVE2:CVP2"/>
    <mergeCell ref="CVQ2:CWB2"/>
    <mergeCell ref="CWC2:CWN2"/>
    <mergeCell ref="CWO2:CWZ2"/>
    <mergeCell ref="CXA2:CXL2"/>
    <mergeCell ref="CXM2:CXX2"/>
    <mergeCell ref="CXY2:CYJ2"/>
    <mergeCell ref="CYK2:CYV2"/>
    <mergeCell ref="CYW2:CZH2"/>
    <mergeCell ref="CZI2:CZT2"/>
    <mergeCell ref="CZU2:DAF2"/>
    <mergeCell ref="DAG2:DAR2"/>
    <mergeCell ref="DAS2:DBD2"/>
    <mergeCell ref="DBE2:DBP2"/>
    <mergeCell ref="DBQ2:DCB2"/>
    <mergeCell ref="DCC2:DCN2"/>
    <mergeCell ref="DCO2:DCZ2"/>
    <mergeCell ref="DDA2:DDL2"/>
    <mergeCell ref="DDM2:DDX2"/>
    <mergeCell ref="DDY2:DEJ2"/>
    <mergeCell ref="DEK2:DEV2"/>
    <mergeCell ref="DEW2:DFH2"/>
    <mergeCell ref="DFI2:DFT2"/>
    <mergeCell ref="DWK2:DWV2"/>
    <mergeCell ref="DGG2:DGR2"/>
    <mergeCell ref="DGS2:DHD2"/>
    <mergeCell ref="DHE2:DHP2"/>
    <mergeCell ref="DHQ2:DIB2"/>
    <mergeCell ref="DIC2:DIN2"/>
    <mergeCell ref="DIO2:DIZ2"/>
    <mergeCell ref="DJA2:DJL2"/>
    <mergeCell ref="DJM2:DJX2"/>
    <mergeCell ref="DJY2:DKJ2"/>
    <mergeCell ref="DKK2:DKV2"/>
    <mergeCell ref="DKW2:DLH2"/>
    <mergeCell ref="DLI2:DLT2"/>
    <mergeCell ref="DLU2:DMF2"/>
    <mergeCell ref="DMG2:DMR2"/>
    <mergeCell ref="DMS2:DND2"/>
    <mergeCell ref="DNE2:DNP2"/>
    <mergeCell ref="DNQ2:DOB2"/>
    <mergeCell ref="DOC2:DON2"/>
    <mergeCell ref="DOO2:DOZ2"/>
    <mergeCell ref="DPA2:DPL2"/>
    <mergeCell ref="DPM2:DPX2"/>
    <mergeCell ref="DPY2:DQJ2"/>
    <mergeCell ref="DQK2:DQV2"/>
    <mergeCell ref="DQW2:DRH2"/>
    <mergeCell ref="DRI2:DRT2"/>
    <mergeCell ref="DRU2:DSF2"/>
    <mergeCell ref="DSG2:DSR2"/>
    <mergeCell ref="DSS2:DTD2"/>
    <mergeCell ref="DTE2:DTP2"/>
    <mergeCell ref="DTQ2:DUB2"/>
    <mergeCell ref="DUC2:DUN2"/>
    <mergeCell ref="DUO2:DUZ2"/>
    <mergeCell ref="DVA2:DVL2"/>
    <mergeCell ref="DVM2:DVX2"/>
    <mergeCell ref="DVY2:DWJ2"/>
    <mergeCell ref="ENA2:ENL2"/>
    <mergeCell ref="DWW2:DXH2"/>
    <mergeCell ref="DXI2:DXT2"/>
    <mergeCell ref="DXU2:DYF2"/>
    <mergeCell ref="DYG2:DYR2"/>
    <mergeCell ref="DYS2:DZD2"/>
    <mergeCell ref="DZE2:DZP2"/>
    <mergeCell ref="DZQ2:EAB2"/>
    <mergeCell ref="EAC2:EAN2"/>
    <mergeCell ref="EAO2:EAZ2"/>
    <mergeCell ref="EBA2:EBL2"/>
    <mergeCell ref="EBM2:EBX2"/>
    <mergeCell ref="EBY2:ECJ2"/>
    <mergeCell ref="ECK2:ECV2"/>
    <mergeCell ref="ECW2:EDH2"/>
    <mergeCell ref="EDI2:EDT2"/>
    <mergeCell ref="EDU2:EEF2"/>
    <mergeCell ref="EEG2:EER2"/>
    <mergeCell ref="EES2:EFD2"/>
    <mergeCell ref="EFE2:EFP2"/>
    <mergeCell ref="EFQ2:EGB2"/>
    <mergeCell ref="EGC2:EGN2"/>
    <mergeCell ref="EGO2:EGZ2"/>
    <mergeCell ref="EHA2:EHL2"/>
    <mergeCell ref="EHM2:EHX2"/>
    <mergeCell ref="EHY2:EIJ2"/>
    <mergeCell ref="EIK2:EIV2"/>
    <mergeCell ref="EIW2:EJH2"/>
    <mergeCell ref="EJI2:EJT2"/>
    <mergeCell ref="EJU2:EKF2"/>
    <mergeCell ref="EKG2:EKR2"/>
    <mergeCell ref="EKS2:ELD2"/>
    <mergeCell ref="ELE2:ELP2"/>
    <mergeCell ref="ELQ2:EMB2"/>
    <mergeCell ref="EMC2:EMN2"/>
    <mergeCell ref="EMO2:EMZ2"/>
    <mergeCell ref="FDQ2:FEB2"/>
    <mergeCell ref="ENM2:ENX2"/>
    <mergeCell ref="ENY2:EOJ2"/>
    <mergeCell ref="EOK2:EOV2"/>
    <mergeCell ref="EOW2:EPH2"/>
    <mergeCell ref="EPI2:EPT2"/>
    <mergeCell ref="EPU2:EQF2"/>
    <mergeCell ref="EQG2:EQR2"/>
    <mergeCell ref="EQS2:ERD2"/>
    <mergeCell ref="ERE2:ERP2"/>
    <mergeCell ref="ERQ2:ESB2"/>
    <mergeCell ref="ESC2:ESN2"/>
    <mergeCell ref="ESO2:ESZ2"/>
    <mergeCell ref="ETA2:ETL2"/>
    <mergeCell ref="ETM2:ETX2"/>
    <mergeCell ref="ETY2:EUJ2"/>
    <mergeCell ref="EUK2:EUV2"/>
    <mergeCell ref="EUW2:EVH2"/>
    <mergeCell ref="EVI2:EVT2"/>
    <mergeCell ref="EVU2:EWF2"/>
    <mergeCell ref="EWG2:EWR2"/>
    <mergeCell ref="EWS2:EXD2"/>
    <mergeCell ref="EXE2:EXP2"/>
    <mergeCell ref="EXQ2:EYB2"/>
    <mergeCell ref="EYC2:EYN2"/>
    <mergeCell ref="EYO2:EYZ2"/>
    <mergeCell ref="EZA2:EZL2"/>
    <mergeCell ref="EZM2:EZX2"/>
    <mergeCell ref="EZY2:FAJ2"/>
    <mergeCell ref="FAK2:FAV2"/>
    <mergeCell ref="FAW2:FBH2"/>
    <mergeCell ref="FBI2:FBT2"/>
    <mergeCell ref="FBU2:FCF2"/>
    <mergeCell ref="FCG2:FCR2"/>
    <mergeCell ref="FCS2:FDD2"/>
    <mergeCell ref="FDE2:FDP2"/>
    <mergeCell ref="FUG2:FUR2"/>
    <mergeCell ref="FEC2:FEN2"/>
    <mergeCell ref="FEO2:FEZ2"/>
    <mergeCell ref="FFA2:FFL2"/>
    <mergeCell ref="FFM2:FFX2"/>
    <mergeCell ref="FFY2:FGJ2"/>
    <mergeCell ref="FGK2:FGV2"/>
    <mergeCell ref="FGW2:FHH2"/>
    <mergeCell ref="FHI2:FHT2"/>
    <mergeCell ref="FHU2:FIF2"/>
    <mergeCell ref="FIG2:FIR2"/>
    <mergeCell ref="FIS2:FJD2"/>
    <mergeCell ref="FJE2:FJP2"/>
    <mergeCell ref="FJQ2:FKB2"/>
    <mergeCell ref="FKC2:FKN2"/>
    <mergeCell ref="FKO2:FKZ2"/>
    <mergeCell ref="FLA2:FLL2"/>
    <mergeCell ref="FLM2:FLX2"/>
    <mergeCell ref="FLY2:FMJ2"/>
    <mergeCell ref="FMK2:FMV2"/>
    <mergeCell ref="FMW2:FNH2"/>
    <mergeCell ref="FNI2:FNT2"/>
    <mergeCell ref="FNU2:FOF2"/>
    <mergeCell ref="FOG2:FOR2"/>
    <mergeCell ref="FOS2:FPD2"/>
    <mergeCell ref="FPE2:FPP2"/>
    <mergeCell ref="FPQ2:FQB2"/>
    <mergeCell ref="FQC2:FQN2"/>
    <mergeCell ref="FQO2:FQZ2"/>
    <mergeCell ref="FRA2:FRL2"/>
    <mergeCell ref="FRM2:FRX2"/>
    <mergeCell ref="FRY2:FSJ2"/>
    <mergeCell ref="FSK2:FSV2"/>
    <mergeCell ref="FSW2:FTH2"/>
    <mergeCell ref="FTI2:FTT2"/>
    <mergeCell ref="FTU2:FUF2"/>
    <mergeCell ref="GKW2:GLH2"/>
    <mergeCell ref="FUS2:FVD2"/>
    <mergeCell ref="FVE2:FVP2"/>
    <mergeCell ref="FVQ2:FWB2"/>
    <mergeCell ref="FWC2:FWN2"/>
    <mergeCell ref="FWO2:FWZ2"/>
    <mergeCell ref="FXA2:FXL2"/>
    <mergeCell ref="FXM2:FXX2"/>
    <mergeCell ref="FXY2:FYJ2"/>
    <mergeCell ref="FYK2:FYV2"/>
    <mergeCell ref="FYW2:FZH2"/>
    <mergeCell ref="FZI2:FZT2"/>
    <mergeCell ref="FZU2:GAF2"/>
    <mergeCell ref="GAG2:GAR2"/>
    <mergeCell ref="GAS2:GBD2"/>
    <mergeCell ref="GBE2:GBP2"/>
    <mergeCell ref="GBQ2:GCB2"/>
    <mergeCell ref="GCC2:GCN2"/>
    <mergeCell ref="GCO2:GCZ2"/>
    <mergeCell ref="GDA2:GDL2"/>
    <mergeCell ref="GDM2:GDX2"/>
    <mergeCell ref="GDY2:GEJ2"/>
    <mergeCell ref="GEK2:GEV2"/>
    <mergeCell ref="GEW2:GFH2"/>
    <mergeCell ref="GFI2:GFT2"/>
    <mergeCell ref="GFU2:GGF2"/>
    <mergeCell ref="GGG2:GGR2"/>
    <mergeCell ref="GGS2:GHD2"/>
    <mergeCell ref="GHE2:GHP2"/>
    <mergeCell ref="GHQ2:GIB2"/>
    <mergeCell ref="GIC2:GIN2"/>
    <mergeCell ref="GIO2:GIZ2"/>
    <mergeCell ref="GJA2:GJL2"/>
    <mergeCell ref="GJM2:GJX2"/>
    <mergeCell ref="GJY2:GKJ2"/>
    <mergeCell ref="GKK2:GKV2"/>
    <mergeCell ref="HBM2:HBX2"/>
    <mergeCell ref="GLI2:GLT2"/>
    <mergeCell ref="GLU2:GMF2"/>
    <mergeCell ref="GMG2:GMR2"/>
    <mergeCell ref="GMS2:GND2"/>
    <mergeCell ref="GNE2:GNP2"/>
    <mergeCell ref="GNQ2:GOB2"/>
    <mergeCell ref="GOC2:GON2"/>
    <mergeCell ref="GOO2:GOZ2"/>
    <mergeCell ref="GPA2:GPL2"/>
    <mergeCell ref="GPM2:GPX2"/>
    <mergeCell ref="GPY2:GQJ2"/>
    <mergeCell ref="GQK2:GQV2"/>
    <mergeCell ref="GQW2:GRH2"/>
    <mergeCell ref="GRI2:GRT2"/>
    <mergeCell ref="GRU2:GSF2"/>
    <mergeCell ref="GSG2:GSR2"/>
    <mergeCell ref="GSS2:GTD2"/>
    <mergeCell ref="GTE2:GTP2"/>
    <mergeCell ref="GTQ2:GUB2"/>
    <mergeCell ref="GUC2:GUN2"/>
    <mergeCell ref="GUO2:GUZ2"/>
    <mergeCell ref="GVA2:GVL2"/>
    <mergeCell ref="GVM2:GVX2"/>
    <mergeCell ref="GVY2:GWJ2"/>
    <mergeCell ref="GWK2:GWV2"/>
    <mergeCell ref="GWW2:GXH2"/>
    <mergeCell ref="GXI2:GXT2"/>
    <mergeCell ref="GXU2:GYF2"/>
    <mergeCell ref="GYG2:GYR2"/>
    <mergeCell ref="GYS2:GZD2"/>
    <mergeCell ref="GZE2:GZP2"/>
    <mergeCell ref="GZQ2:HAB2"/>
    <mergeCell ref="HAC2:HAN2"/>
    <mergeCell ref="HAO2:HAZ2"/>
    <mergeCell ref="HBA2:HBL2"/>
    <mergeCell ref="HSC2:HSN2"/>
    <mergeCell ref="HBY2:HCJ2"/>
    <mergeCell ref="HCK2:HCV2"/>
    <mergeCell ref="HCW2:HDH2"/>
    <mergeCell ref="HDI2:HDT2"/>
    <mergeCell ref="HDU2:HEF2"/>
    <mergeCell ref="HEG2:HER2"/>
    <mergeCell ref="HES2:HFD2"/>
    <mergeCell ref="HFE2:HFP2"/>
    <mergeCell ref="HFQ2:HGB2"/>
    <mergeCell ref="HGC2:HGN2"/>
    <mergeCell ref="HGO2:HGZ2"/>
    <mergeCell ref="HHA2:HHL2"/>
    <mergeCell ref="HHM2:HHX2"/>
    <mergeCell ref="HHY2:HIJ2"/>
    <mergeCell ref="HIK2:HIV2"/>
    <mergeCell ref="HIW2:HJH2"/>
    <mergeCell ref="HJI2:HJT2"/>
    <mergeCell ref="HJU2:HKF2"/>
    <mergeCell ref="HKG2:HKR2"/>
    <mergeCell ref="HKS2:HLD2"/>
    <mergeCell ref="HLE2:HLP2"/>
    <mergeCell ref="HLQ2:HMB2"/>
    <mergeCell ref="HMC2:HMN2"/>
    <mergeCell ref="HMO2:HMZ2"/>
    <mergeCell ref="HNA2:HNL2"/>
    <mergeCell ref="HNM2:HNX2"/>
    <mergeCell ref="HNY2:HOJ2"/>
    <mergeCell ref="HOK2:HOV2"/>
    <mergeCell ref="HOW2:HPH2"/>
    <mergeCell ref="HPI2:HPT2"/>
    <mergeCell ref="HPU2:HQF2"/>
    <mergeCell ref="HQG2:HQR2"/>
    <mergeCell ref="HQS2:HRD2"/>
    <mergeCell ref="HRE2:HRP2"/>
    <mergeCell ref="HRQ2:HSB2"/>
    <mergeCell ref="IIS2:IJD2"/>
    <mergeCell ref="HSO2:HSZ2"/>
    <mergeCell ref="HTA2:HTL2"/>
    <mergeCell ref="HTM2:HTX2"/>
    <mergeCell ref="HTY2:HUJ2"/>
    <mergeCell ref="HUK2:HUV2"/>
    <mergeCell ref="HUW2:HVH2"/>
    <mergeCell ref="HVI2:HVT2"/>
    <mergeCell ref="HVU2:HWF2"/>
    <mergeCell ref="HWG2:HWR2"/>
    <mergeCell ref="HWS2:HXD2"/>
    <mergeCell ref="HXE2:HXP2"/>
    <mergeCell ref="HXQ2:HYB2"/>
    <mergeCell ref="HYC2:HYN2"/>
    <mergeCell ref="HYO2:HYZ2"/>
    <mergeCell ref="HZA2:HZL2"/>
    <mergeCell ref="HZM2:HZX2"/>
    <mergeCell ref="HZY2:IAJ2"/>
    <mergeCell ref="IAK2:IAV2"/>
    <mergeCell ref="IAW2:IBH2"/>
    <mergeCell ref="IBI2:IBT2"/>
    <mergeCell ref="IBU2:ICF2"/>
    <mergeCell ref="ICG2:ICR2"/>
    <mergeCell ref="ICS2:IDD2"/>
    <mergeCell ref="IDE2:IDP2"/>
    <mergeCell ref="IDQ2:IEB2"/>
    <mergeCell ref="IEC2:IEN2"/>
    <mergeCell ref="IEO2:IEZ2"/>
    <mergeCell ref="IFA2:IFL2"/>
    <mergeCell ref="IFM2:IFX2"/>
    <mergeCell ref="IFY2:IGJ2"/>
    <mergeCell ref="IGK2:IGV2"/>
    <mergeCell ref="IGW2:IHH2"/>
    <mergeCell ref="IHI2:IHT2"/>
    <mergeCell ref="IHU2:IIF2"/>
    <mergeCell ref="IIG2:IIR2"/>
    <mergeCell ref="IZI2:IZT2"/>
    <mergeCell ref="IJE2:IJP2"/>
    <mergeCell ref="IJQ2:IKB2"/>
    <mergeCell ref="IKC2:IKN2"/>
    <mergeCell ref="IKO2:IKZ2"/>
    <mergeCell ref="ILA2:ILL2"/>
    <mergeCell ref="ILM2:ILX2"/>
    <mergeCell ref="ILY2:IMJ2"/>
    <mergeCell ref="IMK2:IMV2"/>
    <mergeCell ref="IMW2:INH2"/>
    <mergeCell ref="INI2:INT2"/>
    <mergeCell ref="INU2:IOF2"/>
    <mergeCell ref="IOG2:IOR2"/>
    <mergeCell ref="IOS2:IPD2"/>
    <mergeCell ref="IPE2:IPP2"/>
    <mergeCell ref="IPQ2:IQB2"/>
    <mergeCell ref="IQC2:IQN2"/>
    <mergeCell ref="IQO2:IQZ2"/>
    <mergeCell ref="IRA2:IRL2"/>
    <mergeCell ref="IRM2:IRX2"/>
    <mergeCell ref="IRY2:ISJ2"/>
    <mergeCell ref="ISK2:ISV2"/>
    <mergeCell ref="ISW2:ITH2"/>
    <mergeCell ref="ITI2:ITT2"/>
    <mergeCell ref="ITU2:IUF2"/>
    <mergeCell ref="IUG2:IUR2"/>
    <mergeCell ref="IUS2:IVD2"/>
    <mergeCell ref="IVE2:IVP2"/>
    <mergeCell ref="IVQ2:IWB2"/>
    <mergeCell ref="IWC2:IWN2"/>
    <mergeCell ref="IWO2:IWZ2"/>
    <mergeCell ref="IXA2:IXL2"/>
    <mergeCell ref="IXM2:IXX2"/>
    <mergeCell ref="IXY2:IYJ2"/>
    <mergeCell ref="IYK2:IYV2"/>
    <mergeCell ref="IYW2:IZH2"/>
    <mergeCell ref="JPY2:JQJ2"/>
    <mergeCell ref="IZU2:JAF2"/>
    <mergeCell ref="JAG2:JAR2"/>
    <mergeCell ref="JAS2:JBD2"/>
    <mergeCell ref="JBE2:JBP2"/>
    <mergeCell ref="JBQ2:JCB2"/>
    <mergeCell ref="JCC2:JCN2"/>
    <mergeCell ref="JCO2:JCZ2"/>
    <mergeCell ref="JDA2:JDL2"/>
    <mergeCell ref="JDM2:JDX2"/>
    <mergeCell ref="JDY2:JEJ2"/>
    <mergeCell ref="JEK2:JEV2"/>
    <mergeCell ref="JEW2:JFH2"/>
    <mergeCell ref="JFI2:JFT2"/>
    <mergeCell ref="JFU2:JGF2"/>
    <mergeCell ref="JGG2:JGR2"/>
    <mergeCell ref="JGS2:JHD2"/>
    <mergeCell ref="JHE2:JHP2"/>
    <mergeCell ref="JHQ2:JIB2"/>
    <mergeCell ref="JIC2:JIN2"/>
    <mergeCell ref="JIO2:JIZ2"/>
    <mergeCell ref="JJA2:JJL2"/>
    <mergeCell ref="JJM2:JJX2"/>
    <mergeCell ref="JJY2:JKJ2"/>
    <mergeCell ref="JKK2:JKV2"/>
    <mergeCell ref="JKW2:JLH2"/>
    <mergeCell ref="JLI2:JLT2"/>
    <mergeCell ref="JLU2:JMF2"/>
    <mergeCell ref="JMG2:JMR2"/>
    <mergeCell ref="JMS2:JND2"/>
    <mergeCell ref="JNE2:JNP2"/>
    <mergeCell ref="JNQ2:JOB2"/>
    <mergeCell ref="JOC2:JON2"/>
    <mergeCell ref="JOO2:JOZ2"/>
    <mergeCell ref="JPA2:JPL2"/>
    <mergeCell ref="JPM2:JPX2"/>
    <mergeCell ref="KGO2:KGZ2"/>
    <mergeCell ref="JQK2:JQV2"/>
    <mergeCell ref="JQW2:JRH2"/>
    <mergeCell ref="JRI2:JRT2"/>
    <mergeCell ref="JRU2:JSF2"/>
    <mergeCell ref="JSG2:JSR2"/>
    <mergeCell ref="JSS2:JTD2"/>
    <mergeCell ref="JTE2:JTP2"/>
    <mergeCell ref="JTQ2:JUB2"/>
    <mergeCell ref="JUC2:JUN2"/>
    <mergeCell ref="JUO2:JUZ2"/>
    <mergeCell ref="JVA2:JVL2"/>
    <mergeCell ref="JVM2:JVX2"/>
    <mergeCell ref="JVY2:JWJ2"/>
    <mergeCell ref="JWK2:JWV2"/>
    <mergeCell ref="JWW2:JXH2"/>
    <mergeCell ref="JXI2:JXT2"/>
    <mergeCell ref="JXU2:JYF2"/>
    <mergeCell ref="JYG2:JYR2"/>
    <mergeCell ref="JYS2:JZD2"/>
    <mergeCell ref="JZE2:JZP2"/>
    <mergeCell ref="JZQ2:KAB2"/>
    <mergeCell ref="KAC2:KAN2"/>
    <mergeCell ref="KAO2:KAZ2"/>
    <mergeCell ref="KBA2:KBL2"/>
    <mergeCell ref="KBM2:KBX2"/>
    <mergeCell ref="KBY2:KCJ2"/>
    <mergeCell ref="KCK2:KCV2"/>
    <mergeCell ref="KCW2:KDH2"/>
    <mergeCell ref="KDI2:KDT2"/>
    <mergeCell ref="KDU2:KEF2"/>
    <mergeCell ref="KEG2:KER2"/>
    <mergeCell ref="KES2:KFD2"/>
    <mergeCell ref="KFE2:KFP2"/>
    <mergeCell ref="KFQ2:KGB2"/>
    <mergeCell ref="KGC2:KGN2"/>
    <mergeCell ref="KXE2:KXP2"/>
    <mergeCell ref="KHA2:KHL2"/>
    <mergeCell ref="KHM2:KHX2"/>
    <mergeCell ref="KHY2:KIJ2"/>
    <mergeCell ref="KIK2:KIV2"/>
    <mergeCell ref="KIW2:KJH2"/>
    <mergeCell ref="KJI2:KJT2"/>
    <mergeCell ref="KJU2:KKF2"/>
    <mergeCell ref="KKG2:KKR2"/>
    <mergeCell ref="KKS2:KLD2"/>
    <mergeCell ref="KLE2:KLP2"/>
    <mergeCell ref="KLQ2:KMB2"/>
    <mergeCell ref="KMC2:KMN2"/>
    <mergeCell ref="KMO2:KMZ2"/>
    <mergeCell ref="KNA2:KNL2"/>
    <mergeCell ref="KNM2:KNX2"/>
    <mergeCell ref="KNY2:KOJ2"/>
    <mergeCell ref="KOK2:KOV2"/>
    <mergeCell ref="KOW2:KPH2"/>
    <mergeCell ref="KPI2:KPT2"/>
    <mergeCell ref="KPU2:KQF2"/>
    <mergeCell ref="KQG2:KQR2"/>
    <mergeCell ref="KQS2:KRD2"/>
    <mergeCell ref="KRE2:KRP2"/>
    <mergeCell ref="KRQ2:KSB2"/>
    <mergeCell ref="KSC2:KSN2"/>
    <mergeCell ref="KSO2:KSZ2"/>
    <mergeCell ref="KTA2:KTL2"/>
    <mergeCell ref="KTM2:KTX2"/>
    <mergeCell ref="KTY2:KUJ2"/>
    <mergeCell ref="KUK2:KUV2"/>
    <mergeCell ref="KUW2:KVH2"/>
    <mergeCell ref="KVI2:KVT2"/>
    <mergeCell ref="KVU2:KWF2"/>
    <mergeCell ref="KWG2:KWR2"/>
    <mergeCell ref="KWS2:KXD2"/>
    <mergeCell ref="LNU2:LOF2"/>
    <mergeCell ref="KXQ2:KYB2"/>
    <mergeCell ref="KYC2:KYN2"/>
    <mergeCell ref="KYO2:KYZ2"/>
    <mergeCell ref="KZA2:KZL2"/>
    <mergeCell ref="KZM2:KZX2"/>
    <mergeCell ref="KZY2:LAJ2"/>
    <mergeCell ref="LAK2:LAV2"/>
    <mergeCell ref="LAW2:LBH2"/>
    <mergeCell ref="LBI2:LBT2"/>
    <mergeCell ref="LBU2:LCF2"/>
    <mergeCell ref="LCG2:LCR2"/>
    <mergeCell ref="LCS2:LDD2"/>
    <mergeCell ref="LDE2:LDP2"/>
    <mergeCell ref="LDQ2:LEB2"/>
    <mergeCell ref="LEC2:LEN2"/>
    <mergeCell ref="LEO2:LEZ2"/>
    <mergeCell ref="LFA2:LFL2"/>
    <mergeCell ref="LFM2:LFX2"/>
    <mergeCell ref="LFY2:LGJ2"/>
    <mergeCell ref="LGK2:LGV2"/>
    <mergeCell ref="LGW2:LHH2"/>
    <mergeCell ref="LHI2:LHT2"/>
    <mergeCell ref="LHU2:LIF2"/>
    <mergeCell ref="LIG2:LIR2"/>
    <mergeCell ref="LIS2:LJD2"/>
    <mergeCell ref="LJE2:LJP2"/>
    <mergeCell ref="LJQ2:LKB2"/>
    <mergeCell ref="LKC2:LKN2"/>
    <mergeCell ref="LKO2:LKZ2"/>
    <mergeCell ref="LLA2:LLL2"/>
    <mergeCell ref="LLM2:LLX2"/>
    <mergeCell ref="LLY2:LMJ2"/>
    <mergeCell ref="LMK2:LMV2"/>
    <mergeCell ref="LMW2:LNH2"/>
    <mergeCell ref="LNI2:LNT2"/>
    <mergeCell ref="MEK2:MEV2"/>
    <mergeCell ref="LOG2:LOR2"/>
    <mergeCell ref="LOS2:LPD2"/>
    <mergeCell ref="LPE2:LPP2"/>
    <mergeCell ref="LPQ2:LQB2"/>
    <mergeCell ref="LQC2:LQN2"/>
    <mergeCell ref="LQO2:LQZ2"/>
    <mergeCell ref="LRA2:LRL2"/>
    <mergeCell ref="LRM2:LRX2"/>
    <mergeCell ref="LRY2:LSJ2"/>
    <mergeCell ref="LSK2:LSV2"/>
    <mergeCell ref="LSW2:LTH2"/>
    <mergeCell ref="LTI2:LTT2"/>
    <mergeCell ref="LTU2:LUF2"/>
    <mergeCell ref="LUG2:LUR2"/>
    <mergeCell ref="LUS2:LVD2"/>
    <mergeCell ref="LVE2:LVP2"/>
    <mergeCell ref="LVQ2:LWB2"/>
    <mergeCell ref="LWC2:LWN2"/>
    <mergeCell ref="LWO2:LWZ2"/>
    <mergeCell ref="LXA2:LXL2"/>
    <mergeCell ref="LXM2:LXX2"/>
    <mergeCell ref="LXY2:LYJ2"/>
    <mergeCell ref="LYK2:LYV2"/>
    <mergeCell ref="LYW2:LZH2"/>
    <mergeCell ref="LZI2:LZT2"/>
    <mergeCell ref="LZU2:MAF2"/>
    <mergeCell ref="MAG2:MAR2"/>
    <mergeCell ref="MAS2:MBD2"/>
    <mergeCell ref="MBE2:MBP2"/>
    <mergeCell ref="MBQ2:MCB2"/>
    <mergeCell ref="MCC2:MCN2"/>
    <mergeCell ref="MCO2:MCZ2"/>
    <mergeCell ref="MDA2:MDL2"/>
    <mergeCell ref="MDM2:MDX2"/>
    <mergeCell ref="MDY2:MEJ2"/>
    <mergeCell ref="MVA2:MVL2"/>
    <mergeCell ref="MEW2:MFH2"/>
    <mergeCell ref="MFI2:MFT2"/>
    <mergeCell ref="MFU2:MGF2"/>
    <mergeCell ref="MGG2:MGR2"/>
    <mergeCell ref="MGS2:MHD2"/>
    <mergeCell ref="MHE2:MHP2"/>
    <mergeCell ref="MHQ2:MIB2"/>
    <mergeCell ref="MIC2:MIN2"/>
    <mergeCell ref="MIO2:MIZ2"/>
    <mergeCell ref="MJA2:MJL2"/>
    <mergeCell ref="MJM2:MJX2"/>
    <mergeCell ref="MJY2:MKJ2"/>
    <mergeCell ref="MKK2:MKV2"/>
    <mergeCell ref="MKW2:MLH2"/>
    <mergeCell ref="MLI2:MLT2"/>
    <mergeCell ref="MLU2:MMF2"/>
    <mergeCell ref="MMG2:MMR2"/>
    <mergeCell ref="MMS2:MND2"/>
    <mergeCell ref="MNE2:MNP2"/>
    <mergeCell ref="MNQ2:MOB2"/>
    <mergeCell ref="MOC2:MON2"/>
    <mergeCell ref="MOO2:MOZ2"/>
    <mergeCell ref="MPA2:MPL2"/>
    <mergeCell ref="MPM2:MPX2"/>
    <mergeCell ref="MPY2:MQJ2"/>
    <mergeCell ref="MQK2:MQV2"/>
    <mergeCell ref="MQW2:MRH2"/>
    <mergeCell ref="MRI2:MRT2"/>
    <mergeCell ref="MRU2:MSF2"/>
    <mergeCell ref="MSG2:MSR2"/>
    <mergeCell ref="MSS2:MTD2"/>
    <mergeCell ref="MTE2:MTP2"/>
    <mergeCell ref="MTQ2:MUB2"/>
    <mergeCell ref="MUC2:MUN2"/>
    <mergeCell ref="MUO2:MUZ2"/>
    <mergeCell ref="NLQ2:NMB2"/>
    <mergeCell ref="MVM2:MVX2"/>
    <mergeCell ref="MVY2:MWJ2"/>
    <mergeCell ref="MWK2:MWV2"/>
    <mergeCell ref="MWW2:MXH2"/>
    <mergeCell ref="MXI2:MXT2"/>
    <mergeCell ref="MXU2:MYF2"/>
    <mergeCell ref="MYG2:MYR2"/>
    <mergeCell ref="MYS2:MZD2"/>
    <mergeCell ref="MZE2:MZP2"/>
    <mergeCell ref="MZQ2:NAB2"/>
    <mergeCell ref="NAC2:NAN2"/>
    <mergeCell ref="NAO2:NAZ2"/>
    <mergeCell ref="NBA2:NBL2"/>
    <mergeCell ref="NBM2:NBX2"/>
    <mergeCell ref="NBY2:NCJ2"/>
    <mergeCell ref="NCK2:NCV2"/>
    <mergeCell ref="NCW2:NDH2"/>
    <mergeCell ref="NDI2:NDT2"/>
    <mergeCell ref="NDU2:NEF2"/>
    <mergeCell ref="NEG2:NER2"/>
    <mergeCell ref="NES2:NFD2"/>
    <mergeCell ref="NFE2:NFP2"/>
    <mergeCell ref="NFQ2:NGB2"/>
    <mergeCell ref="NGC2:NGN2"/>
    <mergeCell ref="NGO2:NGZ2"/>
    <mergeCell ref="NHA2:NHL2"/>
    <mergeCell ref="NHM2:NHX2"/>
    <mergeCell ref="NHY2:NIJ2"/>
    <mergeCell ref="NIK2:NIV2"/>
    <mergeCell ref="NIW2:NJH2"/>
    <mergeCell ref="NJI2:NJT2"/>
    <mergeCell ref="NJU2:NKF2"/>
    <mergeCell ref="NKG2:NKR2"/>
    <mergeCell ref="NKS2:NLD2"/>
    <mergeCell ref="NLE2:NLP2"/>
    <mergeCell ref="OCG2:OCR2"/>
    <mergeCell ref="NMC2:NMN2"/>
    <mergeCell ref="NMO2:NMZ2"/>
    <mergeCell ref="NNA2:NNL2"/>
    <mergeCell ref="NNM2:NNX2"/>
    <mergeCell ref="NNY2:NOJ2"/>
    <mergeCell ref="NOK2:NOV2"/>
    <mergeCell ref="NOW2:NPH2"/>
    <mergeCell ref="NPI2:NPT2"/>
    <mergeCell ref="NPU2:NQF2"/>
    <mergeCell ref="NQG2:NQR2"/>
    <mergeCell ref="NQS2:NRD2"/>
    <mergeCell ref="NRE2:NRP2"/>
    <mergeCell ref="NRQ2:NSB2"/>
    <mergeCell ref="NSC2:NSN2"/>
    <mergeCell ref="NSO2:NSZ2"/>
    <mergeCell ref="NTA2:NTL2"/>
    <mergeCell ref="NTM2:NTX2"/>
    <mergeCell ref="NTY2:NUJ2"/>
    <mergeCell ref="NUK2:NUV2"/>
    <mergeCell ref="NUW2:NVH2"/>
    <mergeCell ref="NVI2:NVT2"/>
    <mergeCell ref="NVU2:NWF2"/>
    <mergeCell ref="NWG2:NWR2"/>
    <mergeCell ref="NWS2:NXD2"/>
    <mergeCell ref="NXE2:NXP2"/>
    <mergeCell ref="NXQ2:NYB2"/>
    <mergeCell ref="NYC2:NYN2"/>
    <mergeCell ref="NYO2:NYZ2"/>
    <mergeCell ref="NZA2:NZL2"/>
    <mergeCell ref="NZM2:NZX2"/>
    <mergeCell ref="NZY2:OAJ2"/>
    <mergeCell ref="OAK2:OAV2"/>
    <mergeCell ref="OAW2:OBH2"/>
    <mergeCell ref="OBI2:OBT2"/>
    <mergeCell ref="OBU2:OCF2"/>
    <mergeCell ref="OSW2:OTH2"/>
    <mergeCell ref="OCS2:ODD2"/>
    <mergeCell ref="ODE2:ODP2"/>
    <mergeCell ref="ODQ2:OEB2"/>
    <mergeCell ref="OEC2:OEN2"/>
    <mergeCell ref="OEO2:OEZ2"/>
    <mergeCell ref="OFA2:OFL2"/>
    <mergeCell ref="OFM2:OFX2"/>
    <mergeCell ref="OFY2:OGJ2"/>
    <mergeCell ref="OGK2:OGV2"/>
    <mergeCell ref="OGW2:OHH2"/>
    <mergeCell ref="OHI2:OHT2"/>
    <mergeCell ref="OHU2:OIF2"/>
    <mergeCell ref="OIG2:OIR2"/>
    <mergeCell ref="OIS2:OJD2"/>
    <mergeCell ref="OJE2:OJP2"/>
    <mergeCell ref="OJQ2:OKB2"/>
    <mergeCell ref="OKC2:OKN2"/>
    <mergeCell ref="OKO2:OKZ2"/>
    <mergeCell ref="OLA2:OLL2"/>
    <mergeCell ref="OLM2:OLX2"/>
    <mergeCell ref="OLY2:OMJ2"/>
    <mergeCell ref="OMK2:OMV2"/>
    <mergeCell ref="OMW2:ONH2"/>
    <mergeCell ref="ONI2:ONT2"/>
    <mergeCell ref="ONU2:OOF2"/>
    <mergeCell ref="OOG2:OOR2"/>
    <mergeCell ref="OOS2:OPD2"/>
    <mergeCell ref="OPE2:OPP2"/>
    <mergeCell ref="OPQ2:OQB2"/>
    <mergeCell ref="OQC2:OQN2"/>
    <mergeCell ref="OQO2:OQZ2"/>
    <mergeCell ref="ORA2:ORL2"/>
    <mergeCell ref="ORM2:ORX2"/>
    <mergeCell ref="ORY2:OSJ2"/>
    <mergeCell ref="OSK2:OSV2"/>
    <mergeCell ref="PJM2:PJX2"/>
    <mergeCell ref="OTI2:OTT2"/>
    <mergeCell ref="OTU2:OUF2"/>
    <mergeCell ref="OUG2:OUR2"/>
    <mergeCell ref="OUS2:OVD2"/>
    <mergeCell ref="OVE2:OVP2"/>
    <mergeCell ref="OVQ2:OWB2"/>
    <mergeCell ref="OWC2:OWN2"/>
    <mergeCell ref="OWO2:OWZ2"/>
    <mergeCell ref="OXA2:OXL2"/>
    <mergeCell ref="OXM2:OXX2"/>
    <mergeCell ref="OXY2:OYJ2"/>
    <mergeCell ref="OYK2:OYV2"/>
    <mergeCell ref="OYW2:OZH2"/>
    <mergeCell ref="OZI2:OZT2"/>
    <mergeCell ref="OZU2:PAF2"/>
    <mergeCell ref="PAG2:PAR2"/>
    <mergeCell ref="PAS2:PBD2"/>
    <mergeCell ref="PBE2:PBP2"/>
    <mergeCell ref="PBQ2:PCB2"/>
    <mergeCell ref="PCC2:PCN2"/>
    <mergeCell ref="PCO2:PCZ2"/>
    <mergeCell ref="PDA2:PDL2"/>
    <mergeCell ref="PDM2:PDX2"/>
    <mergeCell ref="PDY2:PEJ2"/>
    <mergeCell ref="PEK2:PEV2"/>
    <mergeCell ref="PEW2:PFH2"/>
    <mergeCell ref="PFI2:PFT2"/>
    <mergeCell ref="PFU2:PGF2"/>
    <mergeCell ref="PGG2:PGR2"/>
    <mergeCell ref="PGS2:PHD2"/>
    <mergeCell ref="PHE2:PHP2"/>
    <mergeCell ref="PHQ2:PIB2"/>
    <mergeCell ref="PIC2:PIN2"/>
    <mergeCell ref="PIO2:PIZ2"/>
    <mergeCell ref="PJA2:PJL2"/>
    <mergeCell ref="QAC2:QAN2"/>
    <mergeCell ref="PJY2:PKJ2"/>
    <mergeCell ref="PKK2:PKV2"/>
    <mergeCell ref="PKW2:PLH2"/>
    <mergeCell ref="PLI2:PLT2"/>
    <mergeCell ref="PLU2:PMF2"/>
    <mergeCell ref="PMG2:PMR2"/>
    <mergeCell ref="PMS2:PND2"/>
    <mergeCell ref="PNE2:PNP2"/>
    <mergeCell ref="PNQ2:POB2"/>
    <mergeCell ref="POC2:PON2"/>
    <mergeCell ref="POO2:POZ2"/>
    <mergeCell ref="PPA2:PPL2"/>
    <mergeCell ref="PPM2:PPX2"/>
    <mergeCell ref="PPY2:PQJ2"/>
    <mergeCell ref="PQK2:PQV2"/>
    <mergeCell ref="PQW2:PRH2"/>
    <mergeCell ref="PRI2:PRT2"/>
    <mergeCell ref="PRU2:PSF2"/>
    <mergeCell ref="PSG2:PSR2"/>
    <mergeCell ref="PSS2:PTD2"/>
    <mergeCell ref="PTE2:PTP2"/>
    <mergeCell ref="PTQ2:PUB2"/>
    <mergeCell ref="PUC2:PUN2"/>
    <mergeCell ref="PUO2:PUZ2"/>
    <mergeCell ref="PVA2:PVL2"/>
    <mergeCell ref="PVM2:PVX2"/>
    <mergeCell ref="PVY2:PWJ2"/>
    <mergeCell ref="PWK2:PWV2"/>
    <mergeCell ref="PWW2:PXH2"/>
    <mergeCell ref="PXI2:PXT2"/>
    <mergeCell ref="PXU2:PYF2"/>
    <mergeCell ref="PYG2:PYR2"/>
    <mergeCell ref="PYS2:PZD2"/>
    <mergeCell ref="PZE2:PZP2"/>
    <mergeCell ref="PZQ2:QAB2"/>
    <mergeCell ref="QQS2:QRD2"/>
    <mergeCell ref="QAO2:QAZ2"/>
    <mergeCell ref="QBA2:QBL2"/>
    <mergeCell ref="QBM2:QBX2"/>
    <mergeCell ref="QBY2:QCJ2"/>
    <mergeCell ref="QCK2:QCV2"/>
    <mergeCell ref="QCW2:QDH2"/>
    <mergeCell ref="QDI2:QDT2"/>
    <mergeCell ref="QDU2:QEF2"/>
    <mergeCell ref="QEG2:QER2"/>
    <mergeCell ref="QES2:QFD2"/>
    <mergeCell ref="QFE2:QFP2"/>
    <mergeCell ref="QFQ2:QGB2"/>
    <mergeCell ref="QGC2:QGN2"/>
    <mergeCell ref="QGO2:QGZ2"/>
    <mergeCell ref="QHA2:QHL2"/>
    <mergeCell ref="QHM2:QHX2"/>
    <mergeCell ref="QHY2:QIJ2"/>
    <mergeCell ref="QIK2:QIV2"/>
    <mergeCell ref="QIW2:QJH2"/>
    <mergeCell ref="QJI2:QJT2"/>
    <mergeCell ref="QJU2:QKF2"/>
    <mergeCell ref="QKG2:QKR2"/>
    <mergeCell ref="QKS2:QLD2"/>
    <mergeCell ref="QLE2:QLP2"/>
    <mergeCell ref="QLQ2:QMB2"/>
    <mergeCell ref="QMC2:QMN2"/>
    <mergeCell ref="QMO2:QMZ2"/>
    <mergeCell ref="QNA2:QNL2"/>
    <mergeCell ref="QNM2:QNX2"/>
    <mergeCell ref="QNY2:QOJ2"/>
    <mergeCell ref="QOK2:QOV2"/>
    <mergeCell ref="QOW2:QPH2"/>
    <mergeCell ref="QPI2:QPT2"/>
    <mergeCell ref="QPU2:QQF2"/>
    <mergeCell ref="QQG2:QQR2"/>
    <mergeCell ref="RHI2:RHT2"/>
    <mergeCell ref="QRE2:QRP2"/>
    <mergeCell ref="QRQ2:QSB2"/>
    <mergeCell ref="QSC2:QSN2"/>
    <mergeCell ref="QSO2:QSZ2"/>
    <mergeCell ref="QTA2:QTL2"/>
    <mergeCell ref="QTM2:QTX2"/>
    <mergeCell ref="QTY2:QUJ2"/>
    <mergeCell ref="QUK2:QUV2"/>
    <mergeCell ref="QUW2:QVH2"/>
    <mergeCell ref="QVI2:QVT2"/>
    <mergeCell ref="QVU2:QWF2"/>
    <mergeCell ref="QWG2:QWR2"/>
    <mergeCell ref="QWS2:QXD2"/>
    <mergeCell ref="QXE2:QXP2"/>
    <mergeCell ref="QXQ2:QYB2"/>
    <mergeCell ref="QYC2:QYN2"/>
    <mergeCell ref="QYO2:QYZ2"/>
    <mergeCell ref="QZA2:QZL2"/>
    <mergeCell ref="QZM2:QZX2"/>
    <mergeCell ref="QZY2:RAJ2"/>
    <mergeCell ref="RAK2:RAV2"/>
    <mergeCell ref="RAW2:RBH2"/>
    <mergeCell ref="RBI2:RBT2"/>
    <mergeCell ref="RBU2:RCF2"/>
    <mergeCell ref="RCG2:RCR2"/>
    <mergeCell ref="RCS2:RDD2"/>
    <mergeCell ref="RDE2:RDP2"/>
    <mergeCell ref="RDQ2:REB2"/>
    <mergeCell ref="REC2:REN2"/>
    <mergeCell ref="REO2:REZ2"/>
    <mergeCell ref="RFA2:RFL2"/>
    <mergeCell ref="RFM2:RFX2"/>
    <mergeCell ref="RFY2:RGJ2"/>
    <mergeCell ref="RGK2:RGV2"/>
    <mergeCell ref="RGW2:RHH2"/>
    <mergeCell ref="RXY2:RYJ2"/>
    <mergeCell ref="RHU2:RIF2"/>
    <mergeCell ref="RIG2:RIR2"/>
    <mergeCell ref="RIS2:RJD2"/>
    <mergeCell ref="RJE2:RJP2"/>
    <mergeCell ref="RJQ2:RKB2"/>
    <mergeCell ref="RKC2:RKN2"/>
    <mergeCell ref="RKO2:RKZ2"/>
    <mergeCell ref="RLA2:RLL2"/>
    <mergeCell ref="RLM2:RLX2"/>
    <mergeCell ref="RLY2:RMJ2"/>
    <mergeCell ref="RMK2:RMV2"/>
    <mergeCell ref="RMW2:RNH2"/>
    <mergeCell ref="RNI2:RNT2"/>
    <mergeCell ref="RNU2:ROF2"/>
    <mergeCell ref="ROG2:ROR2"/>
    <mergeCell ref="ROS2:RPD2"/>
    <mergeCell ref="RPE2:RPP2"/>
    <mergeCell ref="RPQ2:RQB2"/>
    <mergeCell ref="RQC2:RQN2"/>
    <mergeCell ref="RQO2:RQZ2"/>
    <mergeCell ref="RRA2:RRL2"/>
    <mergeCell ref="RRM2:RRX2"/>
    <mergeCell ref="RRY2:RSJ2"/>
    <mergeCell ref="RSK2:RSV2"/>
    <mergeCell ref="RSW2:RTH2"/>
    <mergeCell ref="RTI2:RTT2"/>
    <mergeCell ref="RTU2:RUF2"/>
    <mergeCell ref="RUG2:RUR2"/>
    <mergeCell ref="RUS2:RVD2"/>
    <mergeCell ref="RVE2:RVP2"/>
    <mergeCell ref="RVQ2:RWB2"/>
    <mergeCell ref="RWC2:RWN2"/>
    <mergeCell ref="RWO2:RWZ2"/>
    <mergeCell ref="RXA2:RXL2"/>
    <mergeCell ref="RXM2:RXX2"/>
    <mergeCell ref="SOO2:SOZ2"/>
    <mergeCell ref="RYK2:RYV2"/>
    <mergeCell ref="RYW2:RZH2"/>
    <mergeCell ref="RZI2:RZT2"/>
    <mergeCell ref="RZU2:SAF2"/>
    <mergeCell ref="SAG2:SAR2"/>
    <mergeCell ref="SAS2:SBD2"/>
    <mergeCell ref="SBE2:SBP2"/>
    <mergeCell ref="SBQ2:SCB2"/>
    <mergeCell ref="SCC2:SCN2"/>
    <mergeCell ref="SCO2:SCZ2"/>
    <mergeCell ref="SDA2:SDL2"/>
    <mergeCell ref="SDM2:SDX2"/>
    <mergeCell ref="SDY2:SEJ2"/>
    <mergeCell ref="SEK2:SEV2"/>
    <mergeCell ref="SEW2:SFH2"/>
    <mergeCell ref="SFI2:SFT2"/>
    <mergeCell ref="SFU2:SGF2"/>
    <mergeCell ref="TCK2:TCV2"/>
    <mergeCell ref="SGG2:SGR2"/>
    <mergeCell ref="SGS2:SHD2"/>
    <mergeCell ref="SHE2:SHP2"/>
    <mergeCell ref="SHQ2:SIB2"/>
    <mergeCell ref="SIC2:SIN2"/>
    <mergeCell ref="SIO2:SIZ2"/>
    <mergeCell ref="SJA2:SJL2"/>
    <mergeCell ref="SJM2:SJX2"/>
    <mergeCell ref="SJY2:SKJ2"/>
    <mergeCell ref="SKK2:SKV2"/>
    <mergeCell ref="SKW2:SLH2"/>
    <mergeCell ref="SLI2:SLT2"/>
    <mergeCell ref="SLU2:SMF2"/>
    <mergeCell ref="SMG2:SMR2"/>
    <mergeCell ref="SMS2:SND2"/>
    <mergeCell ref="SNE2:SNP2"/>
    <mergeCell ref="SNQ2:SOB2"/>
    <mergeCell ref="TRE2:TRP2"/>
    <mergeCell ref="SOC2:SON2"/>
    <mergeCell ref="TFE2:TFP2"/>
    <mergeCell ref="SPA2:SPL2"/>
    <mergeCell ref="SPM2:SPX2"/>
    <mergeCell ref="SPY2:SQJ2"/>
    <mergeCell ref="SQK2:SQV2"/>
    <mergeCell ref="SQW2:SRH2"/>
    <mergeCell ref="SRI2:SRT2"/>
    <mergeCell ref="SRU2:SSF2"/>
    <mergeCell ref="SSG2:SSR2"/>
    <mergeCell ref="SSS2:STD2"/>
    <mergeCell ref="STE2:STP2"/>
    <mergeCell ref="STQ2:SUB2"/>
    <mergeCell ref="SUC2:SUN2"/>
    <mergeCell ref="SUO2:SUZ2"/>
    <mergeCell ref="SVA2:SVL2"/>
    <mergeCell ref="SVM2:SVX2"/>
    <mergeCell ref="SVY2:SWJ2"/>
    <mergeCell ref="SWK2:SWV2"/>
    <mergeCell ref="SWW2:SXH2"/>
    <mergeCell ref="SXI2:SXT2"/>
    <mergeCell ref="SXU2:SYF2"/>
    <mergeCell ref="SYG2:SYR2"/>
    <mergeCell ref="SYS2:SZD2"/>
    <mergeCell ref="SZE2:SZP2"/>
    <mergeCell ref="SZQ2:TAB2"/>
    <mergeCell ref="TAC2:TAN2"/>
    <mergeCell ref="TAO2:TAZ2"/>
    <mergeCell ref="TBA2:TBL2"/>
    <mergeCell ref="TBM2:TBX2"/>
    <mergeCell ref="TBY2:TCJ2"/>
    <mergeCell ref="UFY2:UGJ2"/>
    <mergeCell ref="TCW2:TDH2"/>
    <mergeCell ref="TDI2:TDT2"/>
    <mergeCell ref="TDU2:TEF2"/>
    <mergeCell ref="TEG2:TER2"/>
    <mergeCell ref="TES2:TFD2"/>
    <mergeCell ref="TVU2:TWF2"/>
    <mergeCell ref="TFQ2:TGB2"/>
    <mergeCell ref="TGC2:TGN2"/>
    <mergeCell ref="TGO2:TGZ2"/>
    <mergeCell ref="THA2:THL2"/>
    <mergeCell ref="THM2:THX2"/>
    <mergeCell ref="THY2:TIJ2"/>
    <mergeCell ref="TIK2:TIV2"/>
    <mergeCell ref="TIW2:TJH2"/>
    <mergeCell ref="TJI2:TJT2"/>
    <mergeCell ref="TJU2:TKF2"/>
    <mergeCell ref="TKG2:TKR2"/>
    <mergeCell ref="TKS2:TLD2"/>
    <mergeCell ref="TLE2:TLP2"/>
    <mergeCell ref="TLQ2:TMB2"/>
    <mergeCell ref="TMC2:TMN2"/>
    <mergeCell ref="TMO2:TMZ2"/>
    <mergeCell ref="TNA2:TNL2"/>
    <mergeCell ref="TNM2:TNX2"/>
    <mergeCell ref="TNY2:TOJ2"/>
    <mergeCell ref="TOK2:TOV2"/>
    <mergeCell ref="TOW2:TPH2"/>
    <mergeCell ref="TPI2:TPT2"/>
    <mergeCell ref="TPU2:TQF2"/>
    <mergeCell ref="TQG2:TQR2"/>
    <mergeCell ref="TQS2:TRD2"/>
    <mergeCell ref="UUS2:UVD2"/>
    <mergeCell ref="TRQ2:TSB2"/>
    <mergeCell ref="TSC2:TSN2"/>
    <mergeCell ref="TSO2:TSZ2"/>
    <mergeCell ref="TTA2:TTL2"/>
    <mergeCell ref="TTM2:TTX2"/>
    <mergeCell ref="TTY2:TUJ2"/>
    <mergeCell ref="TUK2:TUV2"/>
    <mergeCell ref="TUW2:TVH2"/>
    <mergeCell ref="TVI2:TVT2"/>
    <mergeCell ref="UMK2:UMV2"/>
    <mergeCell ref="TWG2:TWR2"/>
    <mergeCell ref="TWS2:TXD2"/>
    <mergeCell ref="TXE2:TXP2"/>
    <mergeCell ref="TXQ2:TYB2"/>
    <mergeCell ref="TYC2:TYN2"/>
    <mergeCell ref="TYO2:TYZ2"/>
    <mergeCell ref="TZA2:TZL2"/>
    <mergeCell ref="TZM2:TZX2"/>
    <mergeCell ref="TZY2:UAJ2"/>
    <mergeCell ref="UAK2:UAV2"/>
    <mergeCell ref="UAW2:UBH2"/>
    <mergeCell ref="UBI2:UBT2"/>
    <mergeCell ref="UBU2:UCF2"/>
    <mergeCell ref="UCG2:UCR2"/>
    <mergeCell ref="UCS2:UDD2"/>
    <mergeCell ref="UDE2:UDP2"/>
    <mergeCell ref="UDQ2:UEB2"/>
    <mergeCell ref="UEC2:UEN2"/>
    <mergeCell ref="UEO2:UEZ2"/>
    <mergeCell ref="UFA2:UFL2"/>
    <mergeCell ref="UFM2:UFX2"/>
    <mergeCell ref="VDM2:VDX2"/>
    <mergeCell ref="UGK2:UGV2"/>
    <mergeCell ref="UGW2:UHH2"/>
    <mergeCell ref="UHI2:UHT2"/>
    <mergeCell ref="UHU2:UIF2"/>
    <mergeCell ref="UIG2:UIR2"/>
    <mergeCell ref="UIS2:UJD2"/>
    <mergeCell ref="UJE2:UJP2"/>
    <mergeCell ref="UJQ2:UKB2"/>
    <mergeCell ref="UKC2:UKN2"/>
    <mergeCell ref="UKO2:UKZ2"/>
    <mergeCell ref="ULA2:ULL2"/>
    <mergeCell ref="ULM2:ULX2"/>
    <mergeCell ref="ULY2:UMJ2"/>
    <mergeCell ref="VDA2:VDL2"/>
    <mergeCell ref="UMW2:UNH2"/>
    <mergeCell ref="UNI2:UNT2"/>
    <mergeCell ref="UNU2:UOF2"/>
    <mergeCell ref="UOG2:UOR2"/>
    <mergeCell ref="UOS2:UPD2"/>
    <mergeCell ref="UPE2:UPP2"/>
    <mergeCell ref="UPQ2:UQB2"/>
    <mergeCell ref="UQC2:UQN2"/>
    <mergeCell ref="UQO2:UQZ2"/>
    <mergeCell ref="URA2:URL2"/>
    <mergeCell ref="URM2:URX2"/>
    <mergeCell ref="URY2:USJ2"/>
    <mergeCell ref="USK2:USV2"/>
    <mergeCell ref="USW2:UTH2"/>
    <mergeCell ref="UTI2:UTT2"/>
    <mergeCell ref="UTU2:UUF2"/>
    <mergeCell ref="UUG2:UUR2"/>
    <mergeCell ref="UVE2:UVP2"/>
    <mergeCell ref="UVQ2:UWB2"/>
    <mergeCell ref="UWC2:UWN2"/>
    <mergeCell ref="UWO2:UWZ2"/>
    <mergeCell ref="UXA2:UXL2"/>
    <mergeCell ref="UXM2:UXX2"/>
    <mergeCell ref="UXY2:UYJ2"/>
    <mergeCell ref="UYK2:UYV2"/>
    <mergeCell ref="UYW2:UZH2"/>
    <mergeCell ref="UZI2:UZT2"/>
    <mergeCell ref="UZU2:VAF2"/>
    <mergeCell ref="VAG2:VAR2"/>
    <mergeCell ref="VAS2:VBD2"/>
    <mergeCell ref="VBE2:VBP2"/>
    <mergeCell ref="VBQ2:VCB2"/>
    <mergeCell ref="VCC2:VCN2"/>
    <mergeCell ref="VCO2:VCZ2"/>
    <mergeCell ref="VDY2:VEJ2"/>
    <mergeCell ref="VEK2:VEV2"/>
    <mergeCell ref="VEW2:VFH2"/>
    <mergeCell ref="VFI2:VFT2"/>
    <mergeCell ref="VFU2:VGF2"/>
    <mergeCell ref="VGG2:VGR2"/>
    <mergeCell ref="VGS2:VHD2"/>
    <mergeCell ref="VHE2:VHP2"/>
    <mergeCell ref="VHQ2:VIB2"/>
    <mergeCell ref="VIC2:VIN2"/>
    <mergeCell ref="VIO2:VIZ2"/>
    <mergeCell ref="VJA2:VJL2"/>
    <mergeCell ref="VJM2:VJX2"/>
    <mergeCell ref="VJY2:VKJ2"/>
    <mergeCell ref="VKK2:VKV2"/>
    <mergeCell ref="VKW2:VLH2"/>
    <mergeCell ref="VRU2:VSF2"/>
    <mergeCell ref="VLI2:VLT2"/>
    <mergeCell ref="VLU2:VMF2"/>
    <mergeCell ref="VMG2:VMR2"/>
    <mergeCell ref="VMS2:VND2"/>
    <mergeCell ref="VNE2:VNP2"/>
    <mergeCell ref="VNQ2:VOB2"/>
    <mergeCell ref="VOC2:VON2"/>
    <mergeCell ref="VOO2:VOZ2"/>
    <mergeCell ref="VPA2:VPL2"/>
    <mergeCell ref="VPM2:VPX2"/>
    <mergeCell ref="VPY2:VQJ2"/>
    <mergeCell ref="VQK2:VQV2"/>
    <mergeCell ref="VQW2:VRH2"/>
    <mergeCell ref="VRI2:VRT2"/>
    <mergeCell ref="VSG2:VSR2"/>
    <mergeCell ref="VSS2:VTD2"/>
    <mergeCell ref="VTE2:VTP2"/>
    <mergeCell ref="WHM2:WHX2"/>
    <mergeCell ref="WHY2:WIJ2"/>
    <mergeCell ref="WIK2:WIV2"/>
    <mergeCell ref="WIW2:WJH2"/>
    <mergeCell ref="WJI2:WJT2"/>
    <mergeCell ref="WJU2:WKF2"/>
    <mergeCell ref="WKG2:WKR2"/>
    <mergeCell ref="VUC2:VUN2"/>
    <mergeCell ref="VUO2:VUZ2"/>
    <mergeCell ref="VVA2:VVL2"/>
    <mergeCell ref="VVM2:VVX2"/>
    <mergeCell ref="VVY2:VWJ2"/>
    <mergeCell ref="VWK2:VWV2"/>
    <mergeCell ref="VWW2:VXH2"/>
    <mergeCell ref="VXI2:VXT2"/>
    <mergeCell ref="VXU2:VYF2"/>
    <mergeCell ref="VYG2:VYR2"/>
    <mergeCell ref="VYS2:VZD2"/>
    <mergeCell ref="VZE2:VZP2"/>
    <mergeCell ref="VZQ2:WAB2"/>
    <mergeCell ref="WAC2:WAN2"/>
    <mergeCell ref="WAO2:WAZ2"/>
    <mergeCell ref="WBA2:WBL2"/>
    <mergeCell ref="WBM2:WBX2"/>
    <mergeCell ref="WBY2:WCJ2"/>
    <mergeCell ref="VTQ2:VUB2"/>
    <mergeCell ref="B76:G76"/>
    <mergeCell ref="I81:J81"/>
    <mergeCell ref="B83:G83"/>
    <mergeCell ref="B89:G89"/>
    <mergeCell ref="B109:K113"/>
    <mergeCell ref="XEC2:XEN2"/>
    <mergeCell ref="XDQ2:XEB2"/>
    <mergeCell ref="WYO2:WYZ2"/>
    <mergeCell ref="WZA2:WZL2"/>
    <mergeCell ref="WZM2:WZX2"/>
    <mergeCell ref="WKS2:WLD2"/>
    <mergeCell ref="WLE2:WLP2"/>
    <mergeCell ref="WLQ2:WMB2"/>
    <mergeCell ref="WMC2:WMN2"/>
    <mergeCell ref="WMO2:WMZ2"/>
    <mergeCell ref="WNA2:WNL2"/>
    <mergeCell ref="WNM2:WNX2"/>
    <mergeCell ref="WNY2:WOJ2"/>
    <mergeCell ref="WOK2:WOV2"/>
    <mergeCell ref="WOW2:WPH2"/>
    <mergeCell ref="WPI2:WPT2"/>
    <mergeCell ref="WPU2:WQF2"/>
    <mergeCell ref="WUK2:WUV2"/>
    <mergeCell ref="WUW2:WVH2"/>
    <mergeCell ref="WVI2:WVT2"/>
    <mergeCell ref="WQG2:WQR2"/>
    <mergeCell ref="WQS2:WRD2"/>
    <mergeCell ref="WRE2:WRP2"/>
    <mergeCell ref="WRQ2:WSB2"/>
    <mergeCell ref="WSC2:WSN2"/>
    <mergeCell ref="WSO2:WSZ2"/>
    <mergeCell ref="WTA2:WTL2"/>
    <mergeCell ref="WTM2:WTX2"/>
    <mergeCell ref="WTY2:WUJ2"/>
    <mergeCell ref="WZY2:XAJ2"/>
    <mergeCell ref="XAK2:XAV2"/>
    <mergeCell ref="XAW2:XBH2"/>
    <mergeCell ref="WVU2:WWF2"/>
    <mergeCell ref="WWG2:WWR2"/>
    <mergeCell ref="WWS2:WXD2"/>
    <mergeCell ref="WXE2:WXP2"/>
    <mergeCell ref="WXQ2:WYB2"/>
    <mergeCell ref="WYC2:WYN2"/>
    <mergeCell ref="XEO2:XEZ2"/>
    <mergeCell ref="XFA2:XFD2"/>
    <mergeCell ref="N6:X6"/>
    <mergeCell ref="I23:J23"/>
    <mergeCell ref="I24:J24"/>
    <mergeCell ref="XBI2:XBT2"/>
    <mergeCell ref="XBU2:XCF2"/>
    <mergeCell ref="XCG2:XCR2"/>
    <mergeCell ref="XCS2:XDD2"/>
    <mergeCell ref="XDE2:XDP2"/>
    <mergeCell ref="WCK2:WCV2"/>
    <mergeCell ref="WCW2:WDH2"/>
    <mergeCell ref="WDI2:WDT2"/>
    <mergeCell ref="WDU2:WEF2"/>
    <mergeCell ref="WEG2:WER2"/>
    <mergeCell ref="WES2:WFD2"/>
    <mergeCell ref="WFE2:WFP2"/>
    <mergeCell ref="WFQ2:WGB2"/>
    <mergeCell ref="WGC2:WGN2"/>
    <mergeCell ref="WGO2:WGZ2"/>
    <mergeCell ref="WHA2:WHL2"/>
  </mergeCells>
  <conditionalFormatting sqref="I73 I82:I83 I89">
    <cfRule type="expression" dxfId="6" priority="7">
      <formula>#REF!="Contribution"</formula>
    </cfRule>
  </conditionalFormatting>
  <conditionalFormatting sqref="I75">
    <cfRule type="expression" dxfId="5" priority="6">
      <formula>#REF!="Contribution"</formula>
    </cfRule>
  </conditionalFormatting>
  <conditionalFormatting sqref="G92">
    <cfRule type="containsText" dxfId="4" priority="4" operator="containsText" text="No">
      <formula>NOT(ISERROR(SEARCH("No",G92)))</formula>
    </cfRule>
    <cfRule type="containsText" dxfId="3" priority="5" operator="containsText" text="yes">
      <formula>NOT(ISERROR(SEARCH("yes",G92)))</formula>
    </cfRule>
  </conditionalFormatting>
  <conditionalFormatting sqref="G78:G79">
    <cfRule type="expression" dxfId="2" priority="3">
      <formula>#REF!="Contribution"</formula>
    </cfRule>
  </conditionalFormatting>
  <conditionalFormatting sqref="G84">
    <cfRule type="expression" dxfId="1" priority="2">
      <formula>#REF!="Contribution"</formula>
    </cfRule>
  </conditionalFormatting>
  <conditionalFormatting sqref="G103">
    <cfRule type="cellIs" dxfId="0" priority="1" operator="greaterThan">
      <formula>0</formula>
    </cfRule>
  </conditionalFormatting>
  <hyperlinks>
    <hyperlink ref="N7" r:id="rId1" location="Profile/1/1/Canada" display="1) You can access the HMI via this link" xr:uid="{BFA5FA5D-7322-4BDE-979E-2E85B553694F}"/>
  </hyperlinks>
  <pageMargins left="0.7" right="0.7" top="0.75" bottom="0.75" header="0.3" footer="0.3"/>
  <headerFooter>
    <oddHeader>&amp;C&amp;"Calibri"&amp;10&amp;K000000 Unclassified-Non classifié&amp;1#_x000D_</oddHeader>
    <oddFooter>&amp;C_x000D_&amp;1#&amp;"Calibri"&amp;10&amp;K000000 Unclassified-Non classifié</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2756D-39C5-4458-A4E8-BB766EED90EC}">
  <dimension ref="A1:XFD54"/>
  <sheetViews>
    <sheetView zoomScale="70" zoomScaleNormal="70" workbookViewId="0">
      <selection activeCell="N20" sqref="N20"/>
    </sheetView>
  </sheetViews>
  <sheetFormatPr defaultColWidth="9.28515625" defaultRowHeight="15"/>
  <cols>
    <col min="1" max="1" width="26.7109375" style="1" customWidth="1"/>
    <col min="2" max="2" width="19.5703125" style="1" customWidth="1"/>
    <col min="3" max="3" width="22.28515625" style="1" customWidth="1"/>
    <col min="4" max="4" width="26" style="1" customWidth="1"/>
    <col min="5" max="5" width="18.5703125" style="1" customWidth="1"/>
    <col min="6" max="6" width="9.28515625" style="1"/>
    <col min="7" max="7" width="15" style="1" customWidth="1"/>
    <col min="8" max="10" width="18.5703125" style="1" customWidth="1"/>
    <col min="11" max="11" width="9.28515625" style="1"/>
    <col min="12" max="12" width="2.7109375" style="1" customWidth="1"/>
    <col min="13" max="13" width="5" style="1" customWidth="1"/>
    <col min="14" max="27" width="9.28515625" style="1"/>
    <col min="28" max="28" width="20.7109375" style="1" customWidth="1"/>
    <col min="29" max="16384" width="9.28515625" style="1"/>
  </cols>
  <sheetData>
    <row r="1" spans="1:16384" s="1" customFormat="1" ht="11.85" customHeight="1">
      <c r="A1" s="511" t="s">
        <v>14</v>
      </c>
      <c r="B1" s="586"/>
      <c r="C1" s="510"/>
      <c r="D1" s="510"/>
    </row>
    <row r="2" spans="1:16384" s="1" customFormat="1" ht="23.25">
      <c r="A2" s="770" t="s">
        <v>415</v>
      </c>
      <c r="B2" s="770"/>
      <c r="C2" s="770"/>
      <c r="D2" s="770"/>
      <c r="E2" s="770"/>
      <c r="F2" s="770"/>
      <c r="G2" s="770"/>
      <c r="H2" s="770"/>
      <c r="I2" s="770"/>
      <c r="J2" s="770"/>
      <c r="K2" s="770"/>
      <c r="L2" s="626"/>
      <c r="M2" s="742"/>
      <c r="N2" s="742"/>
      <c r="O2" s="742"/>
      <c r="P2" s="742"/>
      <c r="Q2" s="742"/>
      <c r="R2" s="742"/>
      <c r="S2" s="742"/>
      <c r="T2" s="742"/>
      <c r="U2" s="742"/>
      <c r="V2" s="742"/>
      <c r="W2" s="742"/>
      <c r="X2" s="742"/>
      <c r="Y2" s="742"/>
      <c r="Z2" s="742"/>
      <c r="AA2" s="742"/>
      <c r="AB2" s="742"/>
      <c r="AC2" s="742"/>
      <c r="AD2" s="742"/>
      <c r="AE2" s="742"/>
      <c r="AF2" s="742"/>
      <c r="AG2" s="742"/>
      <c r="AH2" s="742"/>
      <c r="AI2" s="742"/>
      <c r="AJ2" s="742"/>
      <c r="AK2" s="742"/>
      <c r="AL2" s="742"/>
      <c r="AM2" s="742"/>
      <c r="AN2" s="742"/>
      <c r="AO2" s="742"/>
      <c r="AP2" s="742"/>
      <c r="AQ2" s="742"/>
      <c r="AR2" s="742"/>
      <c r="AS2" s="742"/>
      <c r="AT2" s="742"/>
      <c r="AU2" s="742"/>
      <c r="AV2" s="742"/>
      <c r="AW2" s="742"/>
      <c r="AX2" s="742"/>
      <c r="AY2" s="742"/>
      <c r="AZ2" s="742"/>
      <c r="BA2" s="742"/>
      <c r="BB2" s="742"/>
      <c r="BC2" s="742"/>
      <c r="BD2" s="742"/>
      <c r="BE2" s="742"/>
      <c r="BF2" s="742"/>
      <c r="BG2" s="742"/>
      <c r="BH2" s="742"/>
      <c r="BI2" s="742"/>
      <c r="BJ2" s="742"/>
      <c r="BK2" s="742"/>
      <c r="BL2" s="742"/>
      <c r="BM2" s="742"/>
      <c r="BN2" s="742"/>
      <c r="BO2" s="742"/>
      <c r="BP2" s="742"/>
      <c r="BQ2" s="742"/>
      <c r="BR2" s="742"/>
      <c r="BS2" s="742"/>
      <c r="BT2" s="742"/>
      <c r="BU2" s="742"/>
      <c r="BV2" s="742"/>
      <c r="BW2" s="742"/>
      <c r="BX2" s="742"/>
      <c r="BY2" s="742"/>
      <c r="BZ2" s="742"/>
      <c r="CA2" s="742"/>
      <c r="CB2" s="742"/>
      <c r="CC2" s="742"/>
      <c r="CD2" s="742"/>
      <c r="CE2" s="742"/>
      <c r="CF2" s="742"/>
      <c r="CG2" s="742"/>
      <c r="CH2" s="742"/>
      <c r="CI2" s="742"/>
      <c r="CJ2" s="742"/>
      <c r="CK2" s="742"/>
      <c r="CL2" s="742"/>
      <c r="CM2" s="742"/>
      <c r="CN2" s="742"/>
      <c r="CO2" s="742"/>
      <c r="CP2" s="742"/>
      <c r="CQ2" s="742"/>
      <c r="CR2" s="742"/>
      <c r="CS2" s="742"/>
      <c r="CT2" s="742"/>
      <c r="CU2" s="742"/>
      <c r="CV2" s="742"/>
      <c r="CW2" s="742"/>
      <c r="CX2" s="742"/>
      <c r="CY2" s="742"/>
      <c r="CZ2" s="742"/>
      <c r="DA2" s="742"/>
      <c r="DB2" s="742"/>
      <c r="DC2" s="742"/>
      <c r="DD2" s="742"/>
      <c r="DE2" s="742"/>
      <c r="DF2" s="742"/>
      <c r="DG2" s="742"/>
      <c r="DH2" s="742"/>
      <c r="DI2" s="742"/>
      <c r="DJ2" s="742"/>
      <c r="DK2" s="742"/>
      <c r="DL2" s="742"/>
      <c r="DM2" s="742"/>
      <c r="DN2" s="742"/>
      <c r="DO2" s="742"/>
      <c r="DP2" s="742"/>
      <c r="DQ2" s="742"/>
      <c r="DR2" s="742"/>
      <c r="DS2" s="742"/>
      <c r="DT2" s="742"/>
      <c r="DU2" s="742"/>
      <c r="DV2" s="742"/>
      <c r="DW2" s="742"/>
      <c r="DX2" s="742"/>
      <c r="DY2" s="742"/>
      <c r="DZ2" s="742"/>
      <c r="EA2" s="742"/>
      <c r="EB2" s="742"/>
      <c r="EC2" s="742"/>
      <c r="ED2" s="742"/>
      <c r="EE2" s="742"/>
      <c r="EF2" s="742"/>
      <c r="EG2" s="742"/>
      <c r="EH2" s="742"/>
      <c r="EI2" s="742"/>
      <c r="EJ2" s="742"/>
      <c r="EK2" s="742"/>
      <c r="EL2" s="742"/>
      <c r="EM2" s="742"/>
      <c r="EN2" s="742"/>
      <c r="EO2" s="742"/>
      <c r="EP2" s="742"/>
      <c r="EQ2" s="742"/>
      <c r="ER2" s="742"/>
      <c r="ES2" s="742"/>
      <c r="ET2" s="742"/>
      <c r="EU2" s="742"/>
      <c r="EV2" s="742"/>
      <c r="EW2" s="742"/>
      <c r="EX2" s="742"/>
      <c r="EY2" s="742"/>
      <c r="EZ2" s="742"/>
      <c r="FA2" s="742"/>
      <c r="FB2" s="742"/>
      <c r="FC2" s="742"/>
      <c r="FD2" s="742"/>
      <c r="FE2" s="742"/>
      <c r="FF2" s="742"/>
      <c r="FG2" s="742"/>
      <c r="FH2" s="742"/>
      <c r="FI2" s="742"/>
      <c r="FJ2" s="742"/>
      <c r="FK2" s="742"/>
      <c r="FL2" s="742"/>
      <c r="FM2" s="742"/>
      <c r="FN2" s="742"/>
      <c r="FO2" s="742"/>
      <c r="FP2" s="742"/>
      <c r="FQ2" s="742"/>
      <c r="FR2" s="742"/>
      <c r="FS2" s="742"/>
      <c r="FT2" s="742"/>
      <c r="FU2" s="742"/>
      <c r="FV2" s="742"/>
      <c r="FW2" s="742"/>
      <c r="FX2" s="742"/>
      <c r="FY2" s="742"/>
      <c r="FZ2" s="742"/>
      <c r="GA2" s="742"/>
      <c r="GB2" s="742"/>
      <c r="GC2" s="742"/>
      <c r="GD2" s="742"/>
      <c r="GE2" s="742"/>
      <c r="GF2" s="742"/>
      <c r="GG2" s="742"/>
      <c r="GH2" s="742"/>
      <c r="GI2" s="742"/>
      <c r="GJ2" s="742"/>
      <c r="GK2" s="742"/>
      <c r="GL2" s="742"/>
      <c r="GM2" s="742"/>
      <c r="GN2" s="742"/>
      <c r="GO2" s="742"/>
      <c r="GP2" s="742"/>
      <c r="GQ2" s="742"/>
      <c r="GR2" s="742"/>
      <c r="GS2" s="742"/>
      <c r="GT2" s="742"/>
      <c r="GU2" s="742"/>
      <c r="GV2" s="742"/>
      <c r="GW2" s="742"/>
      <c r="GX2" s="742"/>
      <c r="GY2" s="742"/>
      <c r="GZ2" s="742"/>
      <c r="HA2" s="742"/>
      <c r="HB2" s="742"/>
      <c r="HC2" s="742"/>
      <c r="HD2" s="742"/>
      <c r="HE2" s="742"/>
      <c r="HF2" s="742"/>
      <c r="HG2" s="742"/>
      <c r="HH2" s="742"/>
      <c r="HI2" s="742"/>
      <c r="HJ2" s="742"/>
      <c r="HK2" s="742"/>
      <c r="HL2" s="742"/>
      <c r="HM2" s="742"/>
      <c r="HN2" s="742"/>
      <c r="HO2" s="742"/>
      <c r="HP2" s="742"/>
      <c r="HQ2" s="742"/>
      <c r="HR2" s="742"/>
      <c r="HS2" s="742"/>
      <c r="HT2" s="742"/>
      <c r="HU2" s="742"/>
      <c r="HV2" s="742"/>
      <c r="HW2" s="742"/>
      <c r="HX2" s="742"/>
      <c r="HY2" s="742"/>
      <c r="HZ2" s="742"/>
      <c r="IA2" s="742"/>
      <c r="IB2" s="742"/>
      <c r="IC2" s="742"/>
      <c r="ID2" s="742"/>
      <c r="IE2" s="742"/>
      <c r="IF2" s="742"/>
      <c r="IG2" s="742"/>
      <c r="IH2" s="742"/>
      <c r="II2" s="742"/>
      <c r="IJ2" s="742"/>
      <c r="IK2" s="742"/>
      <c r="IL2" s="742"/>
      <c r="IM2" s="742"/>
      <c r="IN2" s="742"/>
      <c r="IO2" s="742"/>
      <c r="IP2" s="742"/>
      <c r="IQ2" s="742"/>
      <c r="IR2" s="742"/>
      <c r="IS2" s="742"/>
      <c r="IT2" s="742"/>
      <c r="IU2" s="742"/>
      <c r="IV2" s="742"/>
      <c r="IW2" s="742"/>
      <c r="IX2" s="742"/>
      <c r="IY2" s="742"/>
      <c r="IZ2" s="742"/>
      <c r="JA2" s="742"/>
      <c r="JB2" s="742"/>
      <c r="JC2" s="742"/>
      <c r="JD2" s="742"/>
      <c r="JE2" s="742"/>
      <c r="JF2" s="742"/>
      <c r="JG2" s="742"/>
      <c r="JH2" s="742"/>
      <c r="JI2" s="742"/>
      <c r="JJ2" s="742"/>
      <c r="JK2" s="742"/>
      <c r="JL2" s="742"/>
      <c r="JM2" s="742"/>
      <c r="JN2" s="742"/>
      <c r="JO2" s="742"/>
      <c r="JP2" s="742"/>
      <c r="JQ2" s="742"/>
      <c r="JR2" s="742"/>
      <c r="JS2" s="742"/>
      <c r="JT2" s="742"/>
      <c r="JU2" s="742"/>
      <c r="JV2" s="742"/>
      <c r="JW2" s="742"/>
      <c r="JX2" s="742"/>
      <c r="JY2" s="742"/>
      <c r="JZ2" s="742"/>
      <c r="KA2" s="742"/>
      <c r="KB2" s="742"/>
      <c r="KC2" s="742"/>
      <c r="KD2" s="742"/>
      <c r="KE2" s="742"/>
      <c r="KF2" s="742"/>
      <c r="KG2" s="742"/>
      <c r="KH2" s="742"/>
      <c r="KI2" s="742"/>
      <c r="KJ2" s="742"/>
      <c r="KK2" s="742"/>
      <c r="KL2" s="742"/>
      <c r="KM2" s="742"/>
      <c r="KN2" s="742"/>
      <c r="KO2" s="742"/>
      <c r="KP2" s="742"/>
      <c r="KQ2" s="742"/>
      <c r="KR2" s="742"/>
      <c r="KS2" s="742"/>
      <c r="KT2" s="742"/>
      <c r="KU2" s="742"/>
      <c r="KV2" s="742"/>
      <c r="KW2" s="742"/>
      <c r="KX2" s="742"/>
      <c r="KY2" s="742"/>
      <c r="KZ2" s="742"/>
      <c r="LA2" s="742"/>
      <c r="LB2" s="742"/>
      <c r="LC2" s="742"/>
      <c r="LD2" s="742"/>
      <c r="LE2" s="742"/>
      <c r="LF2" s="742"/>
      <c r="LG2" s="742"/>
      <c r="LH2" s="742"/>
      <c r="LI2" s="742"/>
      <c r="LJ2" s="742"/>
      <c r="LK2" s="742"/>
      <c r="LL2" s="742"/>
      <c r="LM2" s="742"/>
      <c r="LN2" s="742"/>
      <c r="LO2" s="742"/>
      <c r="LP2" s="742"/>
      <c r="LQ2" s="742"/>
      <c r="LR2" s="742"/>
      <c r="LS2" s="742"/>
      <c r="LT2" s="742"/>
      <c r="LU2" s="742"/>
      <c r="LV2" s="742"/>
      <c r="LW2" s="742"/>
      <c r="LX2" s="742"/>
      <c r="LY2" s="742"/>
      <c r="LZ2" s="742"/>
      <c r="MA2" s="742"/>
      <c r="MB2" s="742"/>
      <c r="MC2" s="742"/>
      <c r="MD2" s="742"/>
      <c r="ME2" s="742"/>
      <c r="MF2" s="742"/>
      <c r="MG2" s="742"/>
      <c r="MH2" s="742"/>
      <c r="MI2" s="742"/>
      <c r="MJ2" s="742"/>
      <c r="MK2" s="742"/>
      <c r="ML2" s="742"/>
      <c r="MM2" s="742"/>
      <c r="MN2" s="742"/>
      <c r="MO2" s="742"/>
      <c r="MP2" s="742"/>
      <c r="MQ2" s="742"/>
      <c r="MR2" s="742"/>
      <c r="MS2" s="742"/>
      <c r="MT2" s="742"/>
      <c r="MU2" s="742"/>
      <c r="MV2" s="742"/>
      <c r="MW2" s="742"/>
      <c r="MX2" s="742"/>
      <c r="MY2" s="742"/>
      <c r="MZ2" s="742"/>
      <c r="NA2" s="742"/>
      <c r="NB2" s="742"/>
      <c r="NC2" s="742"/>
      <c r="ND2" s="742"/>
      <c r="NE2" s="742"/>
      <c r="NF2" s="742"/>
      <c r="NG2" s="742"/>
      <c r="NH2" s="742"/>
      <c r="NI2" s="742"/>
      <c r="NJ2" s="742"/>
      <c r="NK2" s="742"/>
      <c r="NL2" s="742"/>
      <c r="NM2" s="742"/>
      <c r="NN2" s="742"/>
      <c r="NO2" s="742"/>
      <c r="NP2" s="742"/>
      <c r="NQ2" s="742"/>
      <c r="NR2" s="742"/>
      <c r="NS2" s="742"/>
      <c r="NT2" s="742"/>
      <c r="NU2" s="742"/>
      <c r="NV2" s="742"/>
      <c r="NW2" s="742"/>
      <c r="NX2" s="742"/>
      <c r="NY2" s="742"/>
      <c r="NZ2" s="742"/>
      <c r="OA2" s="742"/>
      <c r="OB2" s="742"/>
      <c r="OC2" s="742"/>
      <c r="OD2" s="742"/>
      <c r="OE2" s="742"/>
      <c r="OF2" s="742"/>
      <c r="OG2" s="742"/>
      <c r="OH2" s="742"/>
      <c r="OI2" s="742"/>
      <c r="OJ2" s="742"/>
      <c r="OK2" s="742"/>
      <c r="OL2" s="742"/>
      <c r="OM2" s="742"/>
      <c r="ON2" s="742"/>
      <c r="OO2" s="742"/>
      <c r="OP2" s="742"/>
      <c r="OQ2" s="742"/>
      <c r="OR2" s="742"/>
      <c r="OS2" s="742"/>
      <c r="OT2" s="742"/>
      <c r="OU2" s="742"/>
      <c r="OV2" s="742"/>
      <c r="OW2" s="742"/>
      <c r="OX2" s="742"/>
      <c r="OY2" s="742"/>
      <c r="OZ2" s="742"/>
      <c r="PA2" s="742"/>
      <c r="PB2" s="742"/>
      <c r="PC2" s="742"/>
      <c r="PD2" s="742"/>
      <c r="PE2" s="742"/>
      <c r="PF2" s="742"/>
      <c r="PG2" s="742"/>
      <c r="PH2" s="742"/>
      <c r="PI2" s="742"/>
      <c r="PJ2" s="742"/>
      <c r="PK2" s="742"/>
      <c r="PL2" s="742"/>
      <c r="PM2" s="742"/>
      <c r="PN2" s="742"/>
      <c r="PO2" s="742"/>
      <c r="PP2" s="742"/>
      <c r="PQ2" s="742"/>
      <c r="PR2" s="742"/>
      <c r="PS2" s="742"/>
      <c r="PT2" s="742"/>
      <c r="PU2" s="742"/>
      <c r="PV2" s="742"/>
      <c r="PW2" s="742"/>
      <c r="PX2" s="742"/>
      <c r="PY2" s="742"/>
      <c r="PZ2" s="742"/>
      <c r="QA2" s="742"/>
      <c r="QB2" s="742"/>
      <c r="QC2" s="742"/>
      <c r="QD2" s="742"/>
      <c r="QE2" s="742"/>
      <c r="QF2" s="742"/>
      <c r="QG2" s="742"/>
      <c r="QH2" s="742"/>
      <c r="QI2" s="742"/>
      <c r="QJ2" s="742"/>
      <c r="QK2" s="742"/>
      <c r="QL2" s="742"/>
      <c r="QM2" s="742"/>
      <c r="QN2" s="742"/>
      <c r="QO2" s="742"/>
      <c r="QP2" s="742"/>
      <c r="QQ2" s="742"/>
      <c r="QR2" s="742"/>
      <c r="QS2" s="742"/>
      <c r="QT2" s="742"/>
      <c r="QU2" s="742"/>
      <c r="QV2" s="742"/>
      <c r="QW2" s="742"/>
      <c r="QX2" s="742"/>
      <c r="QY2" s="742"/>
      <c r="QZ2" s="742"/>
      <c r="RA2" s="742"/>
      <c r="RB2" s="742"/>
      <c r="RC2" s="742"/>
      <c r="RD2" s="742"/>
      <c r="RE2" s="742"/>
      <c r="RF2" s="742"/>
      <c r="RG2" s="742"/>
      <c r="RH2" s="742"/>
      <c r="RI2" s="742"/>
      <c r="RJ2" s="742"/>
      <c r="RK2" s="742"/>
      <c r="RL2" s="742"/>
      <c r="RM2" s="742"/>
      <c r="RN2" s="742"/>
      <c r="RO2" s="742"/>
      <c r="RP2" s="742"/>
      <c r="RQ2" s="742"/>
      <c r="RR2" s="742"/>
      <c r="RS2" s="742"/>
      <c r="RT2" s="742"/>
      <c r="RU2" s="742"/>
      <c r="RV2" s="742"/>
      <c r="RW2" s="742"/>
      <c r="RX2" s="742"/>
      <c r="RY2" s="742"/>
      <c r="RZ2" s="742"/>
      <c r="SA2" s="742"/>
      <c r="SB2" s="742"/>
      <c r="SC2" s="742"/>
      <c r="SD2" s="742"/>
      <c r="SE2" s="742"/>
      <c r="SF2" s="742"/>
      <c r="SG2" s="742"/>
      <c r="SH2" s="742"/>
      <c r="SI2" s="742"/>
      <c r="SJ2" s="742"/>
      <c r="SK2" s="742"/>
      <c r="SL2" s="742"/>
      <c r="SM2" s="742"/>
      <c r="SN2" s="742"/>
      <c r="SO2" s="742"/>
      <c r="SP2" s="742"/>
      <c r="SQ2" s="742"/>
      <c r="SR2" s="742"/>
      <c r="SS2" s="742"/>
      <c r="ST2" s="742"/>
      <c r="SU2" s="742"/>
      <c r="SV2" s="742"/>
      <c r="SW2" s="742"/>
      <c r="SX2" s="742"/>
      <c r="SY2" s="742"/>
      <c r="SZ2" s="742"/>
      <c r="TA2" s="742"/>
      <c r="TB2" s="742"/>
      <c r="TC2" s="742"/>
      <c r="TD2" s="742"/>
      <c r="TE2" s="742"/>
      <c r="TF2" s="742"/>
      <c r="TG2" s="742"/>
      <c r="TH2" s="742"/>
      <c r="TI2" s="742"/>
      <c r="TJ2" s="742"/>
      <c r="TK2" s="742"/>
      <c r="TL2" s="742"/>
      <c r="TM2" s="742"/>
      <c r="TN2" s="742"/>
      <c r="TO2" s="742"/>
      <c r="TP2" s="742"/>
      <c r="TQ2" s="742"/>
      <c r="TR2" s="742"/>
      <c r="TS2" s="742"/>
      <c r="TT2" s="742"/>
      <c r="TU2" s="742"/>
      <c r="TV2" s="742"/>
      <c r="TW2" s="742"/>
      <c r="TX2" s="742"/>
      <c r="TY2" s="742"/>
      <c r="TZ2" s="742"/>
      <c r="UA2" s="742"/>
      <c r="UB2" s="742"/>
      <c r="UC2" s="742"/>
      <c r="UD2" s="742"/>
      <c r="UE2" s="742"/>
      <c r="UF2" s="742"/>
      <c r="UG2" s="742"/>
      <c r="UH2" s="742"/>
      <c r="UI2" s="742"/>
      <c r="UJ2" s="742"/>
      <c r="UK2" s="742"/>
      <c r="UL2" s="742"/>
      <c r="UM2" s="742"/>
      <c r="UN2" s="742"/>
      <c r="UO2" s="742"/>
      <c r="UP2" s="742"/>
      <c r="UQ2" s="742"/>
      <c r="UR2" s="742"/>
      <c r="US2" s="742"/>
      <c r="UT2" s="742"/>
      <c r="UU2" s="742"/>
      <c r="UV2" s="742"/>
      <c r="UW2" s="742"/>
      <c r="UX2" s="742"/>
      <c r="UY2" s="742"/>
      <c r="UZ2" s="742"/>
      <c r="VA2" s="742"/>
      <c r="VB2" s="742"/>
      <c r="VC2" s="742"/>
      <c r="VD2" s="742"/>
      <c r="VE2" s="742"/>
      <c r="VF2" s="742"/>
      <c r="VG2" s="742"/>
      <c r="VH2" s="742"/>
      <c r="VI2" s="742"/>
      <c r="VJ2" s="742"/>
      <c r="VK2" s="742"/>
      <c r="VL2" s="742"/>
      <c r="VM2" s="742"/>
      <c r="VN2" s="742"/>
      <c r="VO2" s="742"/>
      <c r="VP2" s="742"/>
      <c r="VQ2" s="742"/>
      <c r="VR2" s="742"/>
      <c r="VS2" s="742"/>
      <c r="VT2" s="742"/>
      <c r="VU2" s="742"/>
      <c r="VV2" s="742"/>
      <c r="VW2" s="742"/>
      <c r="VX2" s="742"/>
      <c r="VY2" s="742"/>
      <c r="VZ2" s="742"/>
      <c r="WA2" s="742"/>
      <c r="WB2" s="742"/>
      <c r="WC2" s="742"/>
      <c r="WD2" s="742"/>
      <c r="WE2" s="742"/>
      <c r="WF2" s="742"/>
      <c r="WG2" s="742"/>
      <c r="WH2" s="742"/>
      <c r="WI2" s="742"/>
      <c r="WJ2" s="742"/>
      <c r="WK2" s="742"/>
      <c r="WL2" s="742"/>
      <c r="WM2" s="742"/>
      <c r="WN2" s="742"/>
      <c r="WO2" s="742"/>
      <c r="WP2" s="742"/>
      <c r="WQ2" s="742"/>
      <c r="WR2" s="742"/>
      <c r="WS2" s="742"/>
      <c r="WT2" s="742"/>
      <c r="WU2" s="742"/>
      <c r="WV2" s="742"/>
      <c r="WW2" s="742"/>
      <c r="WX2" s="742"/>
      <c r="WY2" s="742"/>
      <c r="WZ2" s="742"/>
      <c r="XA2" s="742"/>
      <c r="XB2" s="742"/>
      <c r="XC2" s="742"/>
      <c r="XD2" s="742"/>
      <c r="XE2" s="742"/>
      <c r="XF2" s="742"/>
      <c r="XG2" s="742"/>
      <c r="XH2" s="742"/>
      <c r="XI2" s="742"/>
      <c r="XJ2" s="742"/>
      <c r="XK2" s="742"/>
      <c r="XL2" s="742"/>
      <c r="XM2" s="742"/>
      <c r="XN2" s="742"/>
      <c r="XO2" s="742"/>
      <c r="XP2" s="742"/>
      <c r="XQ2" s="742"/>
      <c r="XR2" s="742"/>
      <c r="XS2" s="742"/>
      <c r="XT2" s="742"/>
      <c r="XU2" s="742"/>
      <c r="XV2" s="742"/>
      <c r="XW2" s="742"/>
      <c r="XX2" s="742"/>
      <c r="XY2" s="742"/>
      <c r="XZ2" s="742"/>
      <c r="YA2" s="742"/>
      <c r="YB2" s="742"/>
      <c r="YC2" s="742"/>
      <c r="YD2" s="742"/>
      <c r="YE2" s="742"/>
      <c r="YF2" s="742"/>
      <c r="YG2" s="742"/>
      <c r="YH2" s="742"/>
      <c r="YI2" s="742"/>
      <c r="YJ2" s="742"/>
      <c r="YK2" s="742"/>
      <c r="YL2" s="742"/>
      <c r="YM2" s="742"/>
      <c r="YN2" s="742"/>
      <c r="YO2" s="742"/>
      <c r="YP2" s="742"/>
      <c r="YQ2" s="742"/>
      <c r="YR2" s="742"/>
      <c r="YS2" s="742"/>
      <c r="YT2" s="742"/>
      <c r="YU2" s="742"/>
      <c r="YV2" s="742"/>
      <c r="YW2" s="742"/>
      <c r="YX2" s="742"/>
      <c r="YY2" s="742"/>
      <c r="YZ2" s="742"/>
      <c r="ZA2" s="742"/>
      <c r="ZB2" s="742"/>
      <c r="ZC2" s="742"/>
      <c r="ZD2" s="742"/>
      <c r="ZE2" s="742"/>
      <c r="ZF2" s="742"/>
      <c r="ZG2" s="742"/>
      <c r="ZH2" s="742"/>
      <c r="ZI2" s="742"/>
      <c r="ZJ2" s="742"/>
      <c r="ZK2" s="742"/>
      <c r="ZL2" s="742"/>
      <c r="ZM2" s="742"/>
      <c r="ZN2" s="742"/>
      <c r="ZO2" s="742"/>
      <c r="ZP2" s="742"/>
      <c r="ZQ2" s="742"/>
      <c r="ZR2" s="742"/>
      <c r="ZS2" s="742"/>
      <c r="ZT2" s="742"/>
      <c r="ZU2" s="742"/>
      <c r="ZV2" s="742"/>
      <c r="ZW2" s="742"/>
      <c r="ZX2" s="742"/>
      <c r="ZY2" s="742"/>
      <c r="ZZ2" s="742"/>
      <c r="AAA2" s="742"/>
      <c r="AAB2" s="742"/>
      <c r="AAC2" s="742"/>
      <c r="AAD2" s="742"/>
      <c r="AAE2" s="742"/>
      <c r="AAF2" s="742"/>
      <c r="AAG2" s="742"/>
      <c r="AAH2" s="742"/>
      <c r="AAI2" s="742"/>
      <c r="AAJ2" s="742"/>
      <c r="AAK2" s="742"/>
      <c r="AAL2" s="742"/>
      <c r="AAM2" s="742"/>
      <c r="AAN2" s="742"/>
      <c r="AAO2" s="742"/>
      <c r="AAP2" s="742"/>
      <c r="AAQ2" s="742"/>
      <c r="AAR2" s="742"/>
      <c r="AAS2" s="742"/>
      <c r="AAT2" s="742"/>
      <c r="AAU2" s="742"/>
      <c r="AAV2" s="742"/>
      <c r="AAW2" s="742"/>
      <c r="AAX2" s="742"/>
      <c r="AAY2" s="742"/>
      <c r="AAZ2" s="742"/>
      <c r="ABA2" s="742"/>
      <c r="ABB2" s="742"/>
      <c r="ABC2" s="742"/>
      <c r="ABD2" s="742"/>
      <c r="ABE2" s="742"/>
      <c r="ABF2" s="742"/>
      <c r="ABG2" s="742"/>
      <c r="ABH2" s="742"/>
      <c r="ABI2" s="742"/>
      <c r="ABJ2" s="742"/>
      <c r="ABK2" s="742"/>
      <c r="ABL2" s="742"/>
      <c r="ABM2" s="742"/>
      <c r="ABN2" s="742"/>
      <c r="ABO2" s="742"/>
      <c r="ABP2" s="742"/>
      <c r="ABQ2" s="742"/>
      <c r="ABR2" s="742"/>
      <c r="ABS2" s="742"/>
      <c r="ABT2" s="742"/>
      <c r="ABU2" s="742"/>
      <c r="ABV2" s="742"/>
      <c r="ABW2" s="742"/>
      <c r="ABX2" s="742"/>
      <c r="ABY2" s="742"/>
      <c r="ABZ2" s="742"/>
      <c r="ACA2" s="742"/>
      <c r="ACB2" s="742"/>
      <c r="ACC2" s="742"/>
      <c r="ACD2" s="742"/>
      <c r="ACE2" s="742"/>
      <c r="ACF2" s="742"/>
      <c r="ACG2" s="742"/>
      <c r="ACH2" s="742"/>
      <c r="ACI2" s="742"/>
      <c r="ACJ2" s="742"/>
      <c r="ACK2" s="742"/>
      <c r="ACL2" s="742"/>
      <c r="ACM2" s="742"/>
      <c r="ACN2" s="742"/>
      <c r="ACO2" s="742"/>
      <c r="ACP2" s="742"/>
      <c r="ACQ2" s="742"/>
      <c r="ACR2" s="742"/>
      <c r="ACS2" s="742"/>
      <c r="ACT2" s="742"/>
      <c r="ACU2" s="742"/>
      <c r="ACV2" s="742"/>
      <c r="ACW2" s="742"/>
      <c r="ACX2" s="742"/>
      <c r="ACY2" s="742"/>
      <c r="ACZ2" s="742"/>
      <c r="ADA2" s="742"/>
      <c r="ADB2" s="742"/>
      <c r="ADC2" s="742"/>
      <c r="ADD2" s="742"/>
      <c r="ADE2" s="742"/>
      <c r="ADF2" s="742"/>
      <c r="ADG2" s="742"/>
      <c r="ADH2" s="742"/>
      <c r="ADI2" s="742"/>
      <c r="ADJ2" s="742"/>
      <c r="ADK2" s="742"/>
      <c r="ADL2" s="742"/>
      <c r="ADM2" s="742"/>
      <c r="ADN2" s="742"/>
      <c r="ADO2" s="742"/>
      <c r="ADP2" s="742"/>
      <c r="ADQ2" s="742"/>
      <c r="ADR2" s="742"/>
      <c r="ADS2" s="742"/>
      <c r="ADT2" s="742"/>
      <c r="ADU2" s="742"/>
      <c r="ADV2" s="742"/>
      <c r="ADW2" s="742"/>
      <c r="ADX2" s="742"/>
      <c r="ADY2" s="742"/>
      <c r="ADZ2" s="742"/>
      <c r="AEA2" s="742"/>
      <c r="AEB2" s="742"/>
      <c r="AEC2" s="742"/>
      <c r="AED2" s="742"/>
      <c r="AEE2" s="742"/>
      <c r="AEF2" s="742"/>
      <c r="AEG2" s="742"/>
      <c r="AEH2" s="742"/>
      <c r="AEI2" s="742"/>
      <c r="AEJ2" s="742"/>
      <c r="AEK2" s="742"/>
      <c r="AEL2" s="742"/>
      <c r="AEM2" s="742"/>
      <c r="AEN2" s="742"/>
      <c r="AEO2" s="742"/>
      <c r="AEP2" s="742"/>
      <c r="AEQ2" s="742"/>
      <c r="AER2" s="742"/>
      <c r="AES2" s="742"/>
      <c r="AET2" s="742"/>
      <c r="AEU2" s="742"/>
      <c r="AEV2" s="742"/>
      <c r="AEW2" s="742"/>
      <c r="AEX2" s="742"/>
      <c r="AEY2" s="742"/>
      <c r="AEZ2" s="742"/>
      <c r="AFA2" s="742"/>
      <c r="AFB2" s="742"/>
      <c r="AFC2" s="742"/>
      <c r="AFD2" s="742"/>
      <c r="AFE2" s="742"/>
      <c r="AFF2" s="742"/>
      <c r="AFG2" s="742"/>
      <c r="AFH2" s="742"/>
      <c r="AFI2" s="742"/>
      <c r="AFJ2" s="742"/>
      <c r="AFK2" s="742"/>
      <c r="AFL2" s="742"/>
      <c r="AFM2" s="742"/>
      <c r="AFN2" s="742"/>
      <c r="AFO2" s="742"/>
      <c r="AFP2" s="742"/>
      <c r="AFQ2" s="742"/>
      <c r="AFR2" s="742"/>
      <c r="AFS2" s="742"/>
      <c r="AFT2" s="742"/>
      <c r="AFU2" s="742"/>
      <c r="AFV2" s="742"/>
      <c r="AFW2" s="742"/>
      <c r="AFX2" s="742"/>
      <c r="AFY2" s="742"/>
      <c r="AFZ2" s="742"/>
      <c r="AGA2" s="742"/>
      <c r="AGB2" s="742"/>
      <c r="AGC2" s="742"/>
      <c r="AGD2" s="742"/>
      <c r="AGE2" s="742"/>
      <c r="AGF2" s="742"/>
      <c r="AGG2" s="742"/>
      <c r="AGH2" s="742"/>
      <c r="AGI2" s="742"/>
      <c r="AGJ2" s="742"/>
      <c r="AGK2" s="742"/>
      <c r="AGL2" s="742"/>
      <c r="AGM2" s="742"/>
      <c r="AGN2" s="742"/>
      <c r="AGO2" s="742"/>
      <c r="AGP2" s="742"/>
      <c r="AGQ2" s="742"/>
      <c r="AGR2" s="742"/>
      <c r="AGS2" s="742"/>
      <c r="AGT2" s="742"/>
      <c r="AGU2" s="742"/>
      <c r="AGV2" s="742"/>
      <c r="AGW2" s="742"/>
      <c r="AGX2" s="742"/>
      <c r="AGY2" s="742"/>
      <c r="AGZ2" s="742"/>
      <c r="AHA2" s="742"/>
      <c r="AHB2" s="742"/>
      <c r="AHC2" s="742"/>
      <c r="AHD2" s="742"/>
      <c r="AHE2" s="742"/>
      <c r="AHF2" s="742"/>
      <c r="AHG2" s="742"/>
      <c r="AHH2" s="742"/>
      <c r="AHI2" s="742"/>
      <c r="AHJ2" s="742"/>
      <c r="AHK2" s="742"/>
      <c r="AHL2" s="742"/>
      <c r="AHM2" s="742"/>
      <c r="AHN2" s="742"/>
      <c r="AHO2" s="742"/>
      <c r="AHP2" s="742"/>
      <c r="AHQ2" s="742"/>
      <c r="AHR2" s="742"/>
      <c r="AHS2" s="742"/>
      <c r="AHT2" s="742"/>
      <c r="AHU2" s="742"/>
      <c r="AHV2" s="742"/>
      <c r="AHW2" s="742"/>
      <c r="AHX2" s="742"/>
      <c r="AHY2" s="742"/>
      <c r="AHZ2" s="742"/>
      <c r="AIA2" s="742"/>
      <c r="AIB2" s="742"/>
      <c r="AIC2" s="742"/>
      <c r="AID2" s="742"/>
      <c r="AIE2" s="742"/>
      <c r="AIF2" s="742"/>
      <c r="AIG2" s="742"/>
      <c r="AIH2" s="742"/>
      <c r="AII2" s="742"/>
      <c r="AIJ2" s="742"/>
      <c r="AIK2" s="742"/>
      <c r="AIL2" s="742"/>
      <c r="AIM2" s="742"/>
      <c r="AIN2" s="742"/>
      <c r="AIO2" s="742"/>
      <c r="AIP2" s="742"/>
      <c r="AIQ2" s="742"/>
      <c r="AIR2" s="742"/>
      <c r="AIS2" s="742"/>
      <c r="AIT2" s="742"/>
      <c r="AIU2" s="742"/>
      <c r="AIV2" s="742"/>
      <c r="AIW2" s="742"/>
      <c r="AIX2" s="742"/>
      <c r="AIY2" s="742"/>
      <c r="AIZ2" s="742"/>
      <c r="AJA2" s="742"/>
      <c r="AJB2" s="742"/>
      <c r="AJC2" s="742"/>
      <c r="AJD2" s="742"/>
      <c r="AJE2" s="742"/>
      <c r="AJF2" s="742"/>
      <c r="AJG2" s="742"/>
      <c r="AJH2" s="742"/>
      <c r="AJI2" s="742"/>
      <c r="AJJ2" s="742"/>
      <c r="AJK2" s="742"/>
      <c r="AJL2" s="742"/>
      <c r="AJM2" s="742"/>
      <c r="AJN2" s="742"/>
      <c r="AJO2" s="742"/>
      <c r="AJP2" s="742"/>
      <c r="AJQ2" s="742"/>
      <c r="AJR2" s="742"/>
      <c r="AJS2" s="742"/>
      <c r="AJT2" s="742"/>
      <c r="AJU2" s="742"/>
      <c r="AJV2" s="742"/>
      <c r="AJW2" s="742"/>
      <c r="AJX2" s="742"/>
      <c r="AJY2" s="742"/>
      <c r="AJZ2" s="742"/>
      <c r="AKA2" s="742"/>
      <c r="AKB2" s="742"/>
      <c r="AKC2" s="742"/>
      <c r="AKD2" s="742"/>
      <c r="AKE2" s="742"/>
      <c r="AKF2" s="742"/>
      <c r="AKG2" s="742"/>
      <c r="AKH2" s="742"/>
      <c r="AKI2" s="742"/>
      <c r="AKJ2" s="742"/>
      <c r="AKK2" s="742"/>
      <c r="AKL2" s="742"/>
      <c r="AKM2" s="742"/>
      <c r="AKN2" s="742"/>
      <c r="AKO2" s="742"/>
      <c r="AKP2" s="742"/>
      <c r="AKQ2" s="742"/>
      <c r="AKR2" s="742"/>
      <c r="AKS2" s="742"/>
      <c r="AKT2" s="742"/>
      <c r="AKU2" s="742"/>
      <c r="AKV2" s="742"/>
      <c r="AKW2" s="742"/>
      <c r="AKX2" s="742"/>
      <c r="AKY2" s="742"/>
      <c r="AKZ2" s="742"/>
      <c r="ALA2" s="742"/>
      <c r="ALB2" s="742"/>
      <c r="ALC2" s="742"/>
      <c r="ALD2" s="742"/>
      <c r="ALE2" s="742"/>
      <c r="ALF2" s="742"/>
      <c r="ALG2" s="742"/>
      <c r="ALH2" s="742"/>
      <c r="ALI2" s="742"/>
      <c r="ALJ2" s="742"/>
      <c r="ALK2" s="742"/>
      <c r="ALL2" s="742"/>
      <c r="ALM2" s="742"/>
      <c r="ALN2" s="742"/>
      <c r="ALO2" s="742"/>
      <c r="ALP2" s="742"/>
      <c r="ALQ2" s="742"/>
      <c r="ALR2" s="742"/>
      <c r="ALS2" s="742"/>
      <c r="ALT2" s="742"/>
      <c r="ALU2" s="742"/>
      <c r="ALV2" s="742"/>
      <c r="ALW2" s="742"/>
      <c r="ALX2" s="742"/>
      <c r="ALY2" s="742"/>
      <c r="ALZ2" s="742"/>
      <c r="AMA2" s="742"/>
      <c r="AMB2" s="742"/>
      <c r="AMC2" s="742"/>
      <c r="AMD2" s="742"/>
      <c r="AME2" s="742"/>
      <c r="AMF2" s="742"/>
      <c r="AMG2" s="742"/>
      <c r="AMH2" s="742"/>
      <c r="AMI2" s="742"/>
      <c r="AMJ2" s="742"/>
      <c r="AMK2" s="742"/>
      <c r="AML2" s="742"/>
      <c r="AMM2" s="742"/>
      <c r="AMN2" s="742"/>
      <c r="AMO2" s="742"/>
      <c r="AMP2" s="742"/>
      <c r="AMQ2" s="742"/>
      <c r="AMR2" s="742"/>
      <c r="AMS2" s="742"/>
      <c r="AMT2" s="742"/>
      <c r="AMU2" s="742"/>
      <c r="AMV2" s="742"/>
      <c r="AMW2" s="742"/>
      <c r="AMX2" s="742"/>
      <c r="AMY2" s="742"/>
      <c r="AMZ2" s="742"/>
      <c r="ANA2" s="742"/>
      <c r="ANB2" s="742"/>
      <c r="ANC2" s="742"/>
      <c r="AND2" s="742"/>
      <c r="ANE2" s="742"/>
      <c r="ANF2" s="742"/>
      <c r="ANG2" s="742"/>
      <c r="ANH2" s="742"/>
      <c r="ANI2" s="742"/>
      <c r="ANJ2" s="742"/>
      <c r="ANK2" s="742"/>
      <c r="ANL2" s="742"/>
      <c r="ANM2" s="742"/>
      <c r="ANN2" s="742"/>
      <c r="ANO2" s="742"/>
      <c r="ANP2" s="742"/>
      <c r="ANQ2" s="742"/>
      <c r="ANR2" s="742"/>
      <c r="ANS2" s="742"/>
      <c r="ANT2" s="742"/>
      <c r="ANU2" s="742"/>
      <c r="ANV2" s="742"/>
      <c r="ANW2" s="742"/>
      <c r="ANX2" s="742"/>
      <c r="ANY2" s="742"/>
      <c r="ANZ2" s="742"/>
      <c r="AOA2" s="742"/>
      <c r="AOB2" s="742"/>
      <c r="AOC2" s="742"/>
      <c r="AOD2" s="742"/>
      <c r="AOE2" s="742"/>
      <c r="AOF2" s="742"/>
      <c r="AOG2" s="742"/>
      <c r="AOH2" s="742"/>
      <c r="AOI2" s="742"/>
      <c r="AOJ2" s="742"/>
      <c r="AOK2" s="742"/>
      <c r="AOL2" s="742"/>
      <c r="AOM2" s="742"/>
      <c r="AON2" s="742"/>
      <c r="AOO2" s="742"/>
      <c r="AOP2" s="742"/>
      <c r="AOQ2" s="742"/>
      <c r="AOR2" s="742"/>
      <c r="AOS2" s="742"/>
      <c r="AOT2" s="742"/>
      <c r="AOU2" s="742"/>
      <c r="AOV2" s="742"/>
      <c r="AOW2" s="742"/>
      <c r="AOX2" s="742"/>
      <c r="AOY2" s="742"/>
      <c r="AOZ2" s="742"/>
      <c r="APA2" s="742"/>
      <c r="APB2" s="742"/>
      <c r="APC2" s="742"/>
      <c r="APD2" s="742"/>
      <c r="APE2" s="742"/>
      <c r="APF2" s="742"/>
      <c r="APG2" s="742"/>
      <c r="APH2" s="742"/>
      <c r="API2" s="742"/>
      <c r="APJ2" s="742"/>
      <c r="APK2" s="742"/>
      <c r="APL2" s="742"/>
      <c r="APM2" s="742"/>
      <c r="APN2" s="742"/>
      <c r="APO2" s="742"/>
      <c r="APP2" s="742"/>
      <c r="APQ2" s="742"/>
      <c r="APR2" s="742"/>
      <c r="APS2" s="742"/>
      <c r="APT2" s="742"/>
      <c r="APU2" s="742"/>
      <c r="APV2" s="742"/>
      <c r="APW2" s="742"/>
      <c r="APX2" s="742"/>
      <c r="APY2" s="742"/>
      <c r="APZ2" s="742"/>
      <c r="AQA2" s="742"/>
      <c r="AQB2" s="742"/>
      <c r="AQC2" s="742"/>
      <c r="AQD2" s="742"/>
      <c r="AQE2" s="742"/>
      <c r="AQF2" s="742"/>
      <c r="AQG2" s="742"/>
      <c r="AQH2" s="742"/>
      <c r="AQI2" s="742"/>
      <c r="AQJ2" s="742"/>
      <c r="AQK2" s="742"/>
      <c r="AQL2" s="742"/>
      <c r="AQM2" s="742"/>
      <c r="AQN2" s="742"/>
      <c r="AQO2" s="742"/>
      <c r="AQP2" s="742"/>
      <c r="AQQ2" s="742"/>
      <c r="AQR2" s="742"/>
      <c r="AQS2" s="742"/>
      <c r="AQT2" s="742"/>
      <c r="AQU2" s="742"/>
      <c r="AQV2" s="742"/>
      <c r="AQW2" s="742"/>
      <c r="AQX2" s="742"/>
      <c r="AQY2" s="742"/>
      <c r="AQZ2" s="742"/>
      <c r="ARA2" s="742"/>
      <c r="ARB2" s="742"/>
      <c r="ARC2" s="742"/>
      <c r="ARD2" s="742"/>
      <c r="ARE2" s="742"/>
      <c r="ARF2" s="742"/>
      <c r="ARG2" s="742"/>
      <c r="ARH2" s="742"/>
      <c r="ARI2" s="742"/>
      <c r="ARJ2" s="742"/>
      <c r="ARK2" s="742"/>
      <c r="ARL2" s="742"/>
      <c r="ARM2" s="742"/>
      <c r="ARN2" s="742"/>
      <c r="ARO2" s="742"/>
      <c r="ARP2" s="742"/>
      <c r="ARQ2" s="742"/>
      <c r="ARR2" s="742"/>
      <c r="ARS2" s="742"/>
      <c r="ART2" s="742"/>
      <c r="ARU2" s="742"/>
      <c r="ARV2" s="742"/>
      <c r="ARW2" s="742"/>
      <c r="ARX2" s="742"/>
      <c r="ARY2" s="742"/>
      <c r="ARZ2" s="742"/>
      <c r="ASA2" s="742"/>
      <c r="ASB2" s="742"/>
      <c r="ASC2" s="742"/>
      <c r="ASD2" s="742"/>
      <c r="ASE2" s="742"/>
      <c r="ASF2" s="742"/>
      <c r="ASG2" s="742"/>
      <c r="ASH2" s="742"/>
      <c r="ASI2" s="742"/>
      <c r="ASJ2" s="742"/>
      <c r="ASK2" s="742"/>
      <c r="ASL2" s="742"/>
      <c r="ASM2" s="742"/>
      <c r="ASN2" s="742"/>
      <c r="ASO2" s="742"/>
      <c r="ASP2" s="742"/>
      <c r="ASQ2" s="742"/>
      <c r="ASR2" s="742"/>
      <c r="ASS2" s="742"/>
      <c r="AST2" s="742"/>
      <c r="ASU2" s="742"/>
      <c r="ASV2" s="742"/>
      <c r="ASW2" s="742"/>
      <c r="ASX2" s="742"/>
      <c r="ASY2" s="742"/>
      <c r="ASZ2" s="742"/>
      <c r="ATA2" s="742"/>
      <c r="ATB2" s="742"/>
      <c r="ATC2" s="742"/>
      <c r="ATD2" s="742"/>
      <c r="ATE2" s="742"/>
      <c r="ATF2" s="742"/>
      <c r="ATG2" s="742"/>
      <c r="ATH2" s="742"/>
      <c r="ATI2" s="742"/>
      <c r="ATJ2" s="742"/>
      <c r="ATK2" s="742"/>
      <c r="ATL2" s="742"/>
      <c r="ATM2" s="742"/>
      <c r="ATN2" s="742"/>
      <c r="ATO2" s="742"/>
      <c r="ATP2" s="742"/>
      <c r="ATQ2" s="742"/>
      <c r="ATR2" s="742"/>
      <c r="ATS2" s="742"/>
      <c r="ATT2" s="742"/>
      <c r="ATU2" s="742"/>
      <c r="ATV2" s="742"/>
      <c r="ATW2" s="742"/>
      <c r="ATX2" s="742"/>
      <c r="ATY2" s="742"/>
      <c r="ATZ2" s="742"/>
      <c r="AUA2" s="742"/>
      <c r="AUB2" s="742"/>
      <c r="AUC2" s="742"/>
      <c r="AUD2" s="742"/>
      <c r="AUE2" s="742"/>
      <c r="AUF2" s="742"/>
      <c r="AUG2" s="742"/>
      <c r="AUH2" s="742"/>
      <c r="AUI2" s="742"/>
      <c r="AUJ2" s="742"/>
      <c r="AUK2" s="742"/>
      <c r="AUL2" s="742"/>
      <c r="AUM2" s="742"/>
      <c r="AUN2" s="742"/>
      <c r="AUO2" s="742"/>
      <c r="AUP2" s="742"/>
      <c r="AUQ2" s="742"/>
      <c r="AUR2" s="742"/>
      <c r="AUS2" s="742"/>
      <c r="AUT2" s="742"/>
      <c r="AUU2" s="742"/>
      <c r="AUV2" s="742"/>
      <c r="AUW2" s="742"/>
      <c r="AUX2" s="742"/>
      <c r="AUY2" s="742"/>
      <c r="AUZ2" s="742"/>
      <c r="AVA2" s="742"/>
      <c r="AVB2" s="742"/>
      <c r="AVC2" s="742"/>
      <c r="AVD2" s="742"/>
      <c r="AVE2" s="742"/>
      <c r="AVF2" s="742"/>
      <c r="AVG2" s="742"/>
      <c r="AVH2" s="742"/>
      <c r="AVI2" s="742"/>
      <c r="AVJ2" s="742"/>
      <c r="AVK2" s="742"/>
      <c r="AVL2" s="742"/>
      <c r="AVM2" s="742"/>
      <c r="AVN2" s="742"/>
      <c r="AVO2" s="742"/>
      <c r="AVP2" s="742"/>
      <c r="AVQ2" s="742"/>
      <c r="AVR2" s="742"/>
      <c r="AVS2" s="742"/>
      <c r="AVT2" s="742"/>
      <c r="AVU2" s="742"/>
      <c r="AVV2" s="742"/>
      <c r="AVW2" s="742"/>
      <c r="AVX2" s="742"/>
      <c r="AVY2" s="742"/>
      <c r="AVZ2" s="742"/>
      <c r="AWA2" s="742"/>
      <c r="AWB2" s="742"/>
      <c r="AWC2" s="742"/>
      <c r="AWD2" s="742"/>
      <c r="AWE2" s="742"/>
      <c r="AWF2" s="742"/>
      <c r="AWG2" s="742"/>
      <c r="AWH2" s="742"/>
      <c r="AWI2" s="742"/>
      <c r="AWJ2" s="742"/>
      <c r="AWK2" s="742"/>
      <c r="AWL2" s="742"/>
      <c r="AWM2" s="742"/>
      <c r="AWN2" s="742"/>
      <c r="AWO2" s="742"/>
      <c r="AWP2" s="742"/>
      <c r="AWQ2" s="742"/>
      <c r="AWR2" s="742"/>
      <c r="AWS2" s="742"/>
      <c r="AWT2" s="742"/>
      <c r="AWU2" s="742"/>
      <c r="AWV2" s="742"/>
      <c r="AWW2" s="742"/>
      <c r="AWX2" s="742"/>
      <c r="AWY2" s="742"/>
      <c r="AWZ2" s="742"/>
      <c r="AXA2" s="742"/>
      <c r="AXB2" s="742"/>
      <c r="AXC2" s="742"/>
      <c r="AXD2" s="742"/>
      <c r="AXE2" s="742"/>
      <c r="AXF2" s="742"/>
      <c r="AXG2" s="742"/>
      <c r="AXH2" s="742"/>
      <c r="AXI2" s="742"/>
      <c r="AXJ2" s="742"/>
      <c r="AXK2" s="742"/>
      <c r="AXL2" s="742"/>
      <c r="AXM2" s="742"/>
      <c r="AXN2" s="742"/>
      <c r="AXO2" s="742"/>
      <c r="AXP2" s="742"/>
      <c r="AXQ2" s="742"/>
      <c r="AXR2" s="742"/>
      <c r="AXS2" s="742"/>
      <c r="AXT2" s="742"/>
      <c r="AXU2" s="742"/>
      <c r="AXV2" s="742"/>
      <c r="AXW2" s="742"/>
      <c r="AXX2" s="742"/>
      <c r="AXY2" s="742"/>
      <c r="AXZ2" s="742"/>
      <c r="AYA2" s="742"/>
      <c r="AYB2" s="742"/>
      <c r="AYC2" s="742"/>
      <c r="AYD2" s="742"/>
      <c r="AYE2" s="742"/>
      <c r="AYF2" s="742"/>
      <c r="AYG2" s="742"/>
      <c r="AYH2" s="742"/>
      <c r="AYI2" s="742"/>
      <c r="AYJ2" s="742"/>
      <c r="AYK2" s="742"/>
      <c r="AYL2" s="742"/>
      <c r="AYM2" s="742"/>
      <c r="AYN2" s="742"/>
      <c r="AYO2" s="742"/>
      <c r="AYP2" s="742"/>
      <c r="AYQ2" s="742"/>
      <c r="AYR2" s="742"/>
      <c r="AYS2" s="742"/>
      <c r="AYT2" s="742"/>
      <c r="AYU2" s="742"/>
      <c r="AYV2" s="742"/>
      <c r="AYW2" s="742"/>
      <c r="AYX2" s="742"/>
      <c r="AYY2" s="742"/>
      <c r="AYZ2" s="742"/>
      <c r="AZA2" s="742"/>
      <c r="AZB2" s="742"/>
      <c r="AZC2" s="742"/>
      <c r="AZD2" s="742"/>
      <c r="AZE2" s="742"/>
      <c r="AZF2" s="742"/>
      <c r="AZG2" s="742"/>
      <c r="AZH2" s="742"/>
      <c r="AZI2" s="742"/>
      <c r="AZJ2" s="742"/>
      <c r="AZK2" s="742"/>
      <c r="AZL2" s="742"/>
      <c r="AZM2" s="742"/>
      <c r="AZN2" s="742"/>
      <c r="AZO2" s="742"/>
      <c r="AZP2" s="742"/>
      <c r="AZQ2" s="742"/>
      <c r="AZR2" s="742"/>
      <c r="AZS2" s="742"/>
      <c r="AZT2" s="742"/>
      <c r="AZU2" s="742"/>
      <c r="AZV2" s="742"/>
      <c r="AZW2" s="742"/>
      <c r="AZX2" s="742"/>
      <c r="AZY2" s="742"/>
      <c r="AZZ2" s="742"/>
      <c r="BAA2" s="742"/>
      <c r="BAB2" s="742"/>
      <c r="BAC2" s="742"/>
      <c r="BAD2" s="742"/>
      <c r="BAE2" s="742"/>
      <c r="BAF2" s="742"/>
      <c r="BAG2" s="742"/>
      <c r="BAH2" s="742"/>
      <c r="BAI2" s="742"/>
      <c r="BAJ2" s="742"/>
      <c r="BAK2" s="742"/>
      <c r="BAL2" s="742"/>
      <c r="BAM2" s="742"/>
      <c r="BAN2" s="742"/>
      <c r="BAO2" s="742"/>
      <c r="BAP2" s="742"/>
      <c r="BAQ2" s="742"/>
      <c r="BAR2" s="742"/>
      <c r="BAS2" s="742"/>
      <c r="BAT2" s="742"/>
      <c r="BAU2" s="742"/>
      <c r="BAV2" s="742"/>
      <c r="BAW2" s="742"/>
      <c r="BAX2" s="742"/>
      <c r="BAY2" s="742"/>
      <c r="BAZ2" s="742"/>
      <c r="BBA2" s="742"/>
      <c r="BBB2" s="742"/>
      <c r="BBC2" s="742"/>
      <c r="BBD2" s="742"/>
      <c r="BBE2" s="742"/>
      <c r="BBF2" s="742"/>
      <c r="BBG2" s="742"/>
      <c r="BBH2" s="742"/>
      <c r="BBI2" s="742"/>
      <c r="BBJ2" s="742"/>
      <c r="BBK2" s="742"/>
      <c r="BBL2" s="742"/>
      <c r="BBM2" s="742"/>
      <c r="BBN2" s="742"/>
      <c r="BBO2" s="742"/>
      <c r="BBP2" s="742"/>
      <c r="BBQ2" s="742"/>
      <c r="BBR2" s="742"/>
      <c r="BBS2" s="742"/>
      <c r="BBT2" s="742"/>
      <c r="BBU2" s="742"/>
      <c r="BBV2" s="742"/>
      <c r="BBW2" s="742"/>
      <c r="BBX2" s="742"/>
      <c r="BBY2" s="742"/>
      <c r="BBZ2" s="742"/>
      <c r="BCA2" s="742"/>
      <c r="BCB2" s="742"/>
      <c r="BCC2" s="742"/>
      <c r="BCD2" s="742"/>
      <c r="BCE2" s="742"/>
      <c r="BCF2" s="742"/>
      <c r="BCG2" s="742"/>
      <c r="BCH2" s="742"/>
      <c r="BCI2" s="742"/>
      <c r="BCJ2" s="742"/>
      <c r="BCK2" s="742"/>
      <c r="BCL2" s="742"/>
      <c r="BCM2" s="742"/>
      <c r="BCN2" s="742"/>
      <c r="BCO2" s="742"/>
      <c r="BCP2" s="742"/>
      <c r="BCQ2" s="742"/>
      <c r="BCR2" s="742"/>
      <c r="BCS2" s="742"/>
      <c r="BCT2" s="742"/>
      <c r="BCU2" s="742"/>
      <c r="BCV2" s="742"/>
      <c r="BCW2" s="742"/>
      <c r="BCX2" s="742"/>
      <c r="BCY2" s="742"/>
      <c r="BCZ2" s="742"/>
      <c r="BDA2" s="742"/>
      <c r="BDB2" s="742"/>
      <c r="BDC2" s="742"/>
      <c r="BDD2" s="742"/>
      <c r="BDE2" s="742"/>
      <c r="BDF2" s="742"/>
      <c r="BDG2" s="742"/>
      <c r="BDH2" s="742"/>
      <c r="BDI2" s="742"/>
      <c r="BDJ2" s="742"/>
      <c r="BDK2" s="742"/>
      <c r="BDL2" s="742"/>
      <c r="BDM2" s="742"/>
      <c r="BDN2" s="742"/>
      <c r="BDO2" s="742"/>
      <c r="BDP2" s="742"/>
      <c r="BDQ2" s="742"/>
      <c r="BDR2" s="742"/>
      <c r="BDS2" s="742"/>
      <c r="BDT2" s="742"/>
      <c r="BDU2" s="742"/>
      <c r="BDV2" s="742"/>
      <c r="BDW2" s="742"/>
      <c r="BDX2" s="742"/>
      <c r="BDY2" s="742"/>
      <c r="BDZ2" s="742"/>
      <c r="BEA2" s="742"/>
      <c r="BEB2" s="742"/>
      <c r="BEC2" s="742"/>
      <c r="BED2" s="742"/>
      <c r="BEE2" s="742"/>
      <c r="BEF2" s="742"/>
      <c r="BEG2" s="742"/>
      <c r="BEH2" s="742"/>
      <c r="BEI2" s="742"/>
      <c r="BEJ2" s="742"/>
      <c r="BEK2" s="742"/>
      <c r="BEL2" s="742"/>
      <c r="BEM2" s="742"/>
      <c r="BEN2" s="742"/>
      <c r="BEO2" s="742"/>
      <c r="BEP2" s="742"/>
      <c r="BEQ2" s="742"/>
      <c r="BER2" s="742"/>
      <c r="BES2" s="742"/>
      <c r="BET2" s="742"/>
      <c r="BEU2" s="742"/>
      <c r="BEV2" s="742"/>
      <c r="BEW2" s="742"/>
      <c r="BEX2" s="742"/>
      <c r="BEY2" s="742"/>
      <c r="BEZ2" s="742"/>
      <c r="BFA2" s="742"/>
      <c r="BFB2" s="742"/>
      <c r="BFC2" s="742"/>
      <c r="BFD2" s="742"/>
      <c r="BFE2" s="742"/>
      <c r="BFF2" s="742"/>
      <c r="BFG2" s="742"/>
      <c r="BFH2" s="742"/>
      <c r="BFI2" s="742"/>
      <c r="BFJ2" s="742"/>
      <c r="BFK2" s="742"/>
      <c r="BFL2" s="742"/>
      <c r="BFM2" s="742"/>
      <c r="BFN2" s="742"/>
      <c r="BFO2" s="742"/>
      <c r="BFP2" s="742"/>
      <c r="BFQ2" s="742"/>
      <c r="BFR2" s="742"/>
      <c r="BFS2" s="742"/>
      <c r="BFT2" s="742"/>
      <c r="BFU2" s="742"/>
      <c r="BFV2" s="742"/>
      <c r="BFW2" s="742"/>
      <c r="BFX2" s="742"/>
      <c r="BFY2" s="742"/>
      <c r="BFZ2" s="742"/>
      <c r="BGA2" s="742"/>
      <c r="BGB2" s="742"/>
      <c r="BGC2" s="742"/>
      <c r="BGD2" s="742"/>
      <c r="BGE2" s="742"/>
      <c r="BGF2" s="742"/>
      <c r="BGG2" s="742"/>
      <c r="BGH2" s="742"/>
      <c r="BGI2" s="742"/>
      <c r="BGJ2" s="742"/>
      <c r="BGK2" s="742"/>
      <c r="BGL2" s="742"/>
      <c r="BGM2" s="742"/>
      <c r="BGN2" s="742"/>
      <c r="BGO2" s="742"/>
      <c r="BGP2" s="742"/>
      <c r="BGQ2" s="742"/>
      <c r="BGR2" s="742"/>
      <c r="BGS2" s="742"/>
      <c r="BGT2" s="742"/>
      <c r="BGU2" s="742"/>
      <c r="BGV2" s="742"/>
      <c r="BGW2" s="742"/>
      <c r="BGX2" s="742"/>
      <c r="BGY2" s="742"/>
      <c r="BGZ2" s="742"/>
      <c r="BHA2" s="742"/>
      <c r="BHB2" s="742"/>
      <c r="BHC2" s="742"/>
      <c r="BHD2" s="742"/>
      <c r="BHE2" s="742"/>
      <c r="BHF2" s="742"/>
      <c r="BHG2" s="742"/>
      <c r="BHH2" s="742"/>
      <c r="BHI2" s="742"/>
      <c r="BHJ2" s="742"/>
      <c r="BHK2" s="742"/>
      <c r="BHL2" s="742"/>
      <c r="BHM2" s="742"/>
      <c r="BHN2" s="742"/>
      <c r="BHO2" s="742"/>
      <c r="BHP2" s="742"/>
      <c r="BHQ2" s="742"/>
      <c r="BHR2" s="742"/>
      <c r="BHS2" s="742"/>
      <c r="BHT2" s="742"/>
      <c r="BHU2" s="742"/>
      <c r="BHV2" s="742"/>
      <c r="BHW2" s="742"/>
      <c r="BHX2" s="742"/>
      <c r="BHY2" s="742"/>
      <c r="BHZ2" s="742"/>
      <c r="BIA2" s="742"/>
      <c r="BIB2" s="742"/>
      <c r="BIC2" s="742"/>
      <c r="BID2" s="742"/>
      <c r="BIE2" s="742"/>
      <c r="BIF2" s="742"/>
      <c r="BIG2" s="742"/>
      <c r="BIH2" s="742"/>
      <c r="BII2" s="742"/>
      <c r="BIJ2" s="742"/>
      <c r="BIK2" s="742"/>
      <c r="BIL2" s="742"/>
      <c r="BIM2" s="742"/>
      <c r="BIN2" s="742"/>
      <c r="BIO2" s="742"/>
      <c r="BIP2" s="742"/>
      <c r="BIQ2" s="742"/>
      <c r="BIR2" s="742"/>
      <c r="BIS2" s="742"/>
      <c r="BIT2" s="742"/>
      <c r="BIU2" s="742"/>
      <c r="BIV2" s="742"/>
      <c r="BIW2" s="742"/>
      <c r="BIX2" s="742"/>
      <c r="BIY2" s="742"/>
      <c r="BIZ2" s="742"/>
      <c r="BJA2" s="742"/>
      <c r="BJB2" s="742"/>
      <c r="BJC2" s="742"/>
      <c r="BJD2" s="742"/>
      <c r="BJE2" s="742"/>
      <c r="BJF2" s="742"/>
      <c r="BJG2" s="742"/>
      <c r="BJH2" s="742"/>
      <c r="BJI2" s="742"/>
      <c r="BJJ2" s="742"/>
      <c r="BJK2" s="742"/>
      <c r="BJL2" s="742"/>
      <c r="BJM2" s="742"/>
      <c r="BJN2" s="742"/>
      <c r="BJO2" s="742"/>
      <c r="BJP2" s="742"/>
      <c r="BJQ2" s="742"/>
      <c r="BJR2" s="742"/>
      <c r="BJS2" s="742"/>
      <c r="BJT2" s="742"/>
      <c r="BJU2" s="742"/>
      <c r="BJV2" s="742"/>
      <c r="BJW2" s="742"/>
      <c r="BJX2" s="742"/>
      <c r="BJY2" s="742"/>
      <c r="BJZ2" s="742"/>
      <c r="BKA2" s="742"/>
      <c r="BKB2" s="742"/>
      <c r="BKC2" s="742"/>
      <c r="BKD2" s="742"/>
      <c r="BKE2" s="742"/>
      <c r="BKF2" s="742"/>
      <c r="BKG2" s="742"/>
      <c r="BKH2" s="742"/>
      <c r="BKI2" s="742"/>
      <c r="BKJ2" s="742"/>
      <c r="BKK2" s="742"/>
      <c r="BKL2" s="742"/>
      <c r="BKM2" s="742"/>
      <c r="BKN2" s="742"/>
      <c r="BKO2" s="742"/>
      <c r="BKP2" s="742"/>
      <c r="BKQ2" s="742"/>
      <c r="BKR2" s="742"/>
      <c r="BKS2" s="742"/>
      <c r="BKT2" s="742"/>
      <c r="BKU2" s="742"/>
      <c r="BKV2" s="742"/>
      <c r="BKW2" s="742"/>
      <c r="BKX2" s="742"/>
      <c r="BKY2" s="742"/>
      <c r="BKZ2" s="742"/>
      <c r="BLA2" s="742"/>
      <c r="BLB2" s="742"/>
      <c r="BLC2" s="742"/>
      <c r="BLD2" s="742"/>
      <c r="BLE2" s="742"/>
      <c r="BLF2" s="742"/>
      <c r="BLG2" s="742"/>
      <c r="BLH2" s="742"/>
      <c r="BLI2" s="742"/>
      <c r="BLJ2" s="742"/>
      <c r="BLK2" s="742"/>
      <c r="BLL2" s="742"/>
      <c r="BLM2" s="742"/>
      <c r="BLN2" s="742"/>
      <c r="BLO2" s="742"/>
      <c r="BLP2" s="742"/>
      <c r="BLQ2" s="742"/>
      <c r="BLR2" s="742"/>
      <c r="BLS2" s="742"/>
      <c r="BLT2" s="742"/>
      <c r="BLU2" s="742"/>
      <c r="BLV2" s="742"/>
      <c r="BLW2" s="742"/>
      <c r="BLX2" s="742"/>
      <c r="BLY2" s="742"/>
      <c r="BLZ2" s="742"/>
      <c r="BMA2" s="742"/>
      <c r="BMB2" s="742"/>
      <c r="BMC2" s="742"/>
      <c r="BMD2" s="742"/>
      <c r="BME2" s="742"/>
      <c r="BMF2" s="742"/>
      <c r="BMG2" s="742"/>
      <c r="BMH2" s="742"/>
      <c r="BMI2" s="742"/>
      <c r="BMJ2" s="742"/>
      <c r="BMK2" s="742"/>
      <c r="BML2" s="742"/>
      <c r="BMM2" s="742"/>
      <c r="BMN2" s="742"/>
      <c r="BMO2" s="742"/>
      <c r="BMP2" s="742"/>
      <c r="BMQ2" s="742"/>
      <c r="BMR2" s="742"/>
      <c r="BMS2" s="742"/>
      <c r="BMT2" s="742"/>
      <c r="BMU2" s="742"/>
      <c r="BMV2" s="742"/>
      <c r="BMW2" s="742"/>
      <c r="BMX2" s="742"/>
      <c r="BMY2" s="742"/>
      <c r="BMZ2" s="742"/>
      <c r="BNA2" s="742"/>
      <c r="BNB2" s="742"/>
      <c r="BNC2" s="742"/>
      <c r="BND2" s="742"/>
      <c r="BNE2" s="742"/>
      <c r="BNF2" s="742"/>
      <c r="BNG2" s="742"/>
      <c r="BNH2" s="742"/>
      <c r="BNI2" s="742"/>
      <c r="BNJ2" s="742"/>
      <c r="BNK2" s="742"/>
      <c r="BNL2" s="742"/>
      <c r="BNM2" s="742"/>
      <c r="BNN2" s="742"/>
      <c r="BNO2" s="742"/>
      <c r="BNP2" s="742"/>
      <c r="BNQ2" s="742"/>
      <c r="BNR2" s="742"/>
      <c r="BNS2" s="742"/>
      <c r="BNT2" s="742"/>
      <c r="BNU2" s="742"/>
      <c r="BNV2" s="742"/>
      <c r="BNW2" s="742"/>
      <c r="BNX2" s="742"/>
      <c r="BNY2" s="742"/>
      <c r="BNZ2" s="742"/>
      <c r="BOA2" s="742"/>
      <c r="BOB2" s="742"/>
      <c r="BOC2" s="742"/>
      <c r="BOD2" s="742"/>
      <c r="BOE2" s="742"/>
      <c r="BOF2" s="742"/>
      <c r="BOG2" s="742"/>
      <c r="BOH2" s="742"/>
      <c r="BOI2" s="742"/>
      <c r="BOJ2" s="742"/>
      <c r="BOK2" s="742"/>
      <c r="BOL2" s="742"/>
      <c r="BOM2" s="742"/>
      <c r="BON2" s="742"/>
      <c r="BOO2" s="742"/>
      <c r="BOP2" s="742"/>
      <c r="BOQ2" s="742"/>
      <c r="BOR2" s="742"/>
      <c r="BOS2" s="742"/>
      <c r="BOT2" s="742"/>
      <c r="BOU2" s="742"/>
      <c r="BOV2" s="742"/>
      <c r="BOW2" s="742"/>
      <c r="BOX2" s="742"/>
      <c r="BOY2" s="742"/>
      <c r="BOZ2" s="742"/>
      <c r="BPA2" s="742"/>
      <c r="BPB2" s="742"/>
      <c r="BPC2" s="742"/>
      <c r="BPD2" s="742"/>
      <c r="BPE2" s="742"/>
      <c r="BPF2" s="742"/>
      <c r="BPG2" s="742"/>
      <c r="BPH2" s="742"/>
      <c r="BPI2" s="742"/>
      <c r="BPJ2" s="742"/>
      <c r="BPK2" s="742"/>
      <c r="BPL2" s="742"/>
      <c r="BPM2" s="742"/>
      <c r="BPN2" s="742"/>
      <c r="BPO2" s="742"/>
      <c r="BPP2" s="742"/>
      <c r="BPQ2" s="742"/>
      <c r="BPR2" s="742"/>
      <c r="BPS2" s="742"/>
      <c r="BPT2" s="742"/>
      <c r="BPU2" s="742"/>
      <c r="BPV2" s="742"/>
      <c r="BPW2" s="742"/>
      <c r="BPX2" s="742"/>
      <c r="BPY2" s="742"/>
      <c r="BPZ2" s="742"/>
      <c r="BQA2" s="742"/>
      <c r="BQB2" s="742"/>
      <c r="BQC2" s="742"/>
      <c r="BQD2" s="742"/>
      <c r="BQE2" s="742"/>
      <c r="BQF2" s="742"/>
      <c r="BQG2" s="742"/>
      <c r="BQH2" s="742"/>
      <c r="BQI2" s="742"/>
      <c r="BQJ2" s="742"/>
      <c r="BQK2" s="742"/>
      <c r="BQL2" s="742"/>
      <c r="BQM2" s="742"/>
      <c r="BQN2" s="742"/>
      <c r="BQO2" s="742"/>
      <c r="BQP2" s="742"/>
      <c r="BQQ2" s="742"/>
      <c r="BQR2" s="742"/>
      <c r="BQS2" s="742"/>
      <c r="BQT2" s="742"/>
      <c r="BQU2" s="742"/>
      <c r="BQV2" s="742"/>
      <c r="BQW2" s="742"/>
      <c r="BQX2" s="742"/>
      <c r="BQY2" s="742"/>
      <c r="BQZ2" s="742"/>
      <c r="BRA2" s="742"/>
      <c r="BRB2" s="742"/>
      <c r="BRC2" s="742"/>
      <c r="BRD2" s="742"/>
      <c r="BRE2" s="742"/>
      <c r="BRF2" s="742"/>
      <c r="BRG2" s="742"/>
      <c r="BRH2" s="742"/>
      <c r="BRI2" s="742"/>
      <c r="BRJ2" s="742"/>
      <c r="BRK2" s="742"/>
      <c r="BRL2" s="742"/>
      <c r="BRM2" s="742"/>
      <c r="BRN2" s="742"/>
      <c r="BRO2" s="742"/>
      <c r="BRP2" s="742"/>
      <c r="BRQ2" s="742"/>
      <c r="BRR2" s="742"/>
      <c r="BRS2" s="742"/>
      <c r="BRT2" s="742"/>
      <c r="BRU2" s="742"/>
      <c r="BRV2" s="742"/>
      <c r="BRW2" s="742"/>
      <c r="BRX2" s="742"/>
      <c r="BRY2" s="742"/>
      <c r="BRZ2" s="742"/>
      <c r="BSA2" s="742"/>
      <c r="BSB2" s="742"/>
      <c r="BSC2" s="742"/>
      <c r="BSD2" s="742"/>
      <c r="BSE2" s="742"/>
      <c r="BSF2" s="742"/>
      <c r="BSG2" s="742"/>
      <c r="BSH2" s="742"/>
      <c r="BSI2" s="742"/>
      <c r="BSJ2" s="742"/>
      <c r="BSK2" s="742"/>
      <c r="BSL2" s="742"/>
      <c r="BSM2" s="742"/>
      <c r="BSN2" s="742"/>
      <c r="BSO2" s="742"/>
      <c r="BSP2" s="742"/>
      <c r="BSQ2" s="742"/>
      <c r="BSR2" s="742"/>
      <c r="BSS2" s="742"/>
      <c r="BST2" s="742"/>
      <c r="BSU2" s="742"/>
      <c r="BSV2" s="742"/>
      <c r="BSW2" s="742"/>
      <c r="BSX2" s="742"/>
      <c r="BSY2" s="742"/>
      <c r="BSZ2" s="742"/>
      <c r="BTA2" s="742"/>
      <c r="BTB2" s="742"/>
      <c r="BTC2" s="742"/>
      <c r="BTD2" s="742"/>
      <c r="BTE2" s="742"/>
      <c r="BTF2" s="742"/>
      <c r="BTG2" s="742"/>
      <c r="BTH2" s="742"/>
      <c r="BTI2" s="742"/>
      <c r="BTJ2" s="742"/>
      <c r="BTK2" s="742"/>
      <c r="BTL2" s="742"/>
      <c r="BTM2" s="742"/>
      <c r="BTN2" s="742"/>
      <c r="BTO2" s="742"/>
      <c r="BTP2" s="742"/>
      <c r="BTQ2" s="742"/>
      <c r="BTR2" s="742"/>
      <c r="BTS2" s="742"/>
      <c r="BTT2" s="742"/>
      <c r="BTU2" s="742"/>
      <c r="BTV2" s="742"/>
      <c r="BTW2" s="742"/>
      <c r="BTX2" s="742"/>
      <c r="BTY2" s="742"/>
      <c r="BTZ2" s="742"/>
      <c r="BUA2" s="742"/>
      <c r="BUB2" s="742"/>
      <c r="BUC2" s="742"/>
      <c r="BUD2" s="742"/>
      <c r="BUE2" s="742"/>
      <c r="BUF2" s="742"/>
      <c r="BUG2" s="742"/>
      <c r="BUH2" s="742"/>
      <c r="BUI2" s="742"/>
      <c r="BUJ2" s="742"/>
      <c r="BUK2" s="742"/>
      <c r="BUL2" s="742"/>
      <c r="BUM2" s="742"/>
      <c r="BUN2" s="742"/>
      <c r="BUO2" s="742"/>
      <c r="BUP2" s="742"/>
      <c r="BUQ2" s="742"/>
      <c r="BUR2" s="742"/>
      <c r="BUS2" s="742"/>
      <c r="BUT2" s="742"/>
      <c r="BUU2" s="742"/>
      <c r="BUV2" s="742"/>
      <c r="BUW2" s="742"/>
      <c r="BUX2" s="742"/>
      <c r="BUY2" s="742"/>
      <c r="BUZ2" s="742"/>
      <c r="BVA2" s="742"/>
      <c r="BVB2" s="742"/>
      <c r="BVC2" s="742"/>
      <c r="BVD2" s="742"/>
      <c r="BVE2" s="742"/>
      <c r="BVF2" s="742"/>
      <c r="BVG2" s="742"/>
      <c r="BVH2" s="742"/>
      <c r="BVI2" s="742"/>
      <c r="BVJ2" s="742"/>
      <c r="BVK2" s="742"/>
      <c r="BVL2" s="742"/>
      <c r="BVM2" s="742"/>
      <c r="BVN2" s="742"/>
      <c r="BVO2" s="742"/>
      <c r="BVP2" s="742"/>
      <c r="BVQ2" s="742"/>
      <c r="BVR2" s="742"/>
      <c r="BVS2" s="742"/>
      <c r="BVT2" s="742"/>
      <c r="BVU2" s="742"/>
      <c r="BVV2" s="742"/>
      <c r="BVW2" s="742"/>
      <c r="BVX2" s="742"/>
      <c r="BVY2" s="742"/>
      <c r="BVZ2" s="742"/>
      <c r="BWA2" s="742"/>
      <c r="BWB2" s="742"/>
      <c r="BWC2" s="742"/>
      <c r="BWD2" s="742"/>
      <c r="BWE2" s="742"/>
      <c r="BWF2" s="742"/>
      <c r="BWG2" s="742"/>
      <c r="BWH2" s="742"/>
      <c r="BWI2" s="742"/>
      <c r="BWJ2" s="742"/>
      <c r="BWK2" s="742"/>
      <c r="BWL2" s="742"/>
      <c r="BWM2" s="742"/>
      <c r="BWN2" s="742"/>
      <c r="BWO2" s="742"/>
      <c r="BWP2" s="742"/>
      <c r="BWQ2" s="742"/>
      <c r="BWR2" s="742"/>
      <c r="BWS2" s="742"/>
      <c r="BWT2" s="742"/>
      <c r="BWU2" s="742"/>
      <c r="BWV2" s="742"/>
      <c r="BWW2" s="742"/>
      <c r="BWX2" s="742"/>
      <c r="BWY2" s="742"/>
      <c r="BWZ2" s="742"/>
      <c r="BXA2" s="742"/>
      <c r="BXB2" s="742"/>
      <c r="BXC2" s="742"/>
      <c r="BXD2" s="742"/>
      <c r="BXE2" s="742"/>
      <c r="BXF2" s="742"/>
      <c r="BXG2" s="742"/>
      <c r="BXH2" s="742"/>
      <c r="BXI2" s="742"/>
      <c r="BXJ2" s="742"/>
      <c r="BXK2" s="742"/>
      <c r="BXL2" s="742"/>
      <c r="BXM2" s="742"/>
      <c r="BXN2" s="742"/>
      <c r="BXO2" s="742"/>
      <c r="BXP2" s="742"/>
      <c r="BXQ2" s="742"/>
      <c r="BXR2" s="742"/>
      <c r="BXS2" s="742"/>
      <c r="BXT2" s="742"/>
      <c r="BXU2" s="742"/>
      <c r="BXV2" s="742"/>
      <c r="BXW2" s="742"/>
      <c r="BXX2" s="742"/>
      <c r="BXY2" s="742"/>
      <c r="BXZ2" s="742"/>
      <c r="BYA2" s="742"/>
      <c r="BYB2" s="742"/>
      <c r="BYC2" s="742"/>
      <c r="BYD2" s="742"/>
      <c r="BYE2" s="742"/>
      <c r="BYF2" s="742"/>
      <c r="BYG2" s="742"/>
      <c r="BYH2" s="742"/>
      <c r="BYI2" s="742"/>
      <c r="BYJ2" s="742"/>
      <c r="BYK2" s="742"/>
      <c r="BYL2" s="742"/>
      <c r="BYM2" s="742"/>
      <c r="BYN2" s="742"/>
      <c r="BYO2" s="742"/>
      <c r="BYP2" s="742"/>
      <c r="BYQ2" s="742"/>
      <c r="BYR2" s="742"/>
      <c r="BYS2" s="742"/>
      <c r="BYT2" s="742"/>
      <c r="BYU2" s="742"/>
      <c r="BYV2" s="742"/>
      <c r="BYW2" s="742"/>
      <c r="BYX2" s="742"/>
      <c r="BYY2" s="742"/>
      <c r="BYZ2" s="742"/>
      <c r="BZA2" s="742"/>
      <c r="BZB2" s="742"/>
      <c r="BZC2" s="742"/>
      <c r="BZD2" s="742"/>
      <c r="BZE2" s="742"/>
      <c r="BZF2" s="742"/>
      <c r="BZG2" s="742"/>
      <c r="BZH2" s="742"/>
      <c r="BZI2" s="742"/>
      <c r="BZJ2" s="742"/>
      <c r="BZK2" s="742"/>
      <c r="BZL2" s="742"/>
      <c r="BZM2" s="742"/>
      <c r="BZN2" s="742"/>
      <c r="BZO2" s="742"/>
      <c r="BZP2" s="742"/>
      <c r="BZQ2" s="742"/>
      <c r="BZR2" s="742"/>
      <c r="BZS2" s="742"/>
      <c r="BZT2" s="742"/>
      <c r="BZU2" s="742"/>
      <c r="BZV2" s="742"/>
      <c r="BZW2" s="742"/>
      <c r="BZX2" s="742"/>
      <c r="BZY2" s="742"/>
      <c r="BZZ2" s="742"/>
      <c r="CAA2" s="742"/>
      <c r="CAB2" s="742"/>
      <c r="CAC2" s="742"/>
      <c r="CAD2" s="742"/>
      <c r="CAE2" s="742"/>
      <c r="CAF2" s="742"/>
      <c r="CAG2" s="742"/>
      <c r="CAH2" s="742"/>
      <c r="CAI2" s="742"/>
      <c r="CAJ2" s="742"/>
      <c r="CAK2" s="742"/>
      <c r="CAL2" s="742"/>
      <c r="CAM2" s="742"/>
      <c r="CAN2" s="742"/>
      <c r="CAO2" s="742"/>
      <c r="CAP2" s="742"/>
      <c r="CAQ2" s="742"/>
      <c r="CAR2" s="742"/>
      <c r="CAS2" s="742"/>
      <c r="CAT2" s="742"/>
      <c r="CAU2" s="742"/>
      <c r="CAV2" s="742"/>
      <c r="CAW2" s="742"/>
      <c r="CAX2" s="742"/>
      <c r="CAY2" s="742"/>
      <c r="CAZ2" s="742"/>
      <c r="CBA2" s="742"/>
      <c r="CBB2" s="742"/>
      <c r="CBC2" s="742"/>
      <c r="CBD2" s="742"/>
      <c r="CBE2" s="742"/>
      <c r="CBF2" s="742"/>
      <c r="CBG2" s="742"/>
      <c r="CBH2" s="742"/>
      <c r="CBI2" s="742"/>
      <c r="CBJ2" s="742"/>
      <c r="CBK2" s="742"/>
      <c r="CBL2" s="742"/>
      <c r="CBM2" s="742"/>
      <c r="CBN2" s="742"/>
      <c r="CBO2" s="742"/>
      <c r="CBP2" s="742"/>
      <c r="CBQ2" s="742"/>
      <c r="CBR2" s="742"/>
      <c r="CBS2" s="742"/>
      <c r="CBT2" s="742"/>
      <c r="CBU2" s="742"/>
      <c r="CBV2" s="742"/>
      <c r="CBW2" s="742"/>
      <c r="CBX2" s="742"/>
      <c r="CBY2" s="742"/>
      <c r="CBZ2" s="742"/>
      <c r="CCA2" s="742"/>
      <c r="CCB2" s="742"/>
      <c r="CCC2" s="742"/>
      <c r="CCD2" s="742"/>
      <c r="CCE2" s="742"/>
      <c r="CCF2" s="742"/>
      <c r="CCG2" s="742"/>
      <c r="CCH2" s="742"/>
      <c r="CCI2" s="742"/>
      <c r="CCJ2" s="742"/>
      <c r="CCK2" s="742"/>
      <c r="CCL2" s="742"/>
      <c r="CCM2" s="742"/>
      <c r="CCN2" s="742"/>
      <c r="CCO2" s="742"/>
      <c r="CCP2" s="742"/>
      <c r="CCQ2" s="742"/>
      <c r="CCR2" s="742"/>
      <c r="CCS2" s="742"/>
      <c r="CCT2" s="742"/>
      <c r="CCU2" s="742"/>
      <c r="CCV2" s="742"/>
      <c r="CCW2" s="742"/>
      <c r="CCX2" s="742"/>
      <c r="CCY2" s="742"/>
      <c r="CCZ2" s="742"/>
      <c r="CDA2" s="742"/>
      <c r="CDB2" s="742"/>
      <c r="CDC2" s="742"/>
      <c r="CDD2" s="742"/>
      <c r="CDE2" s="742"/>
      <c r="CDF2" s="742"/>
      <c r="CDG2" s="742"/>
      <c r="CDH2" s="742"/>
      <c r="CDI2" s="742"/>
      <c r="CDJ2" s="742"/>
      <c r="CDK2" s="742"/>
      <c r="CDL2" s="742"/>
      <c r="CDM2" s="742"/>
      <c r="CDN2" s="742"/>
      <c r="CDO2" s="742"/>
      <c r="CDP2" s="742"/>
      <c r="CDQ2" s="742"/>
      <c r="CDR2" s="742"/>
      <c r="CDS2" s="742"/>
      <c r="CDT2" s="742"/>
      <c r="CDU2" s="742"/>
      <c r="CDV2" s="742"/>
      <c r="CDW2" s="742"/>
      <c r="CDX2" s="742"/>
      <c r="CDY2" s="742"/>
      <c r="CDZ2" s="742"/>
      <c r="CEA2" s="742"/>
      <c r="CEB2" s="742"/>
      <c r="CEC2" s="742"/>
      <c r="CED2" s="742"/>
      <c r="CEE2" s="742"/>
      <c r="CEF2" s="742"/>
      <c r="CEG2" s="742"/>
      <c r="CEH2" s="742"/>
      <c r="CEI2" s="742"/>
      <c r="CEJ2" s="742"/>
      <c r="CEK2" s="742"/>
      <c r="CEL2" s="742"/>
      <c r="CEM2" s="742"/>
      <c r="CEN2" s="742"/>
      <c r="CEO2" s="742"/>
      <c r="CEP2" s="742"/>
      <c r="CEQ2" s="742"/>
      <c r="CER2" s="742"/>
      <c r="CES2" s="742"/>
      <c r="CET2" s="742"/>
      <c r="CEU2" s="742"/>
      <c r="CEV2" s="742"/>
      <c r="CEW2" s="742"/>
      <c r="CEX2" s="742"/>
      <c r="CEY2" s="742"/>
      <c r="CEZ2" s="742"/>
      <c r="CFA2" s="742"/>
      <c r="CFB2" s="742"/>
      <c r="CFC2" s="742"/>
      <c r="CFD2" s="742"/>
      <c r="CFE2" s="742"/>
      <c r="CFF2" s="742"/>
      <c r="CFG2" s="742"/>
      <c r="CFH2" s="742"/>
      <c r="CFI2" s="742"/>
      <c r="CFJ2" s="742"/>
      <c r="CFK2" s="742"/>
      <c r="CFL2" s="742"/>
      <c r="CFM2" s="742"/>
      <c r="CFN2" s="742"/>
      <c r="CFO2" s="742"/>
      <c r="CFP2" s="742"/>
      <c r="CFQ2" s="742"/>
      <c r="CFR2" s="742"/>
      <c r="CFS2" s="742"/>
      <c r="CFT2" s="742"/>
      <c r="CFU2" s="742"/>
      <c r="CFV2" s="742"/>
      <c r="CFW2" s="742"/>
      <c r="CFX2" s="742"/>
      <c r="CFY2" s="742"/>
      <c r="CFZ2" s="742"/>
      <c r="CGA2" s="742"/>
      <c r="CGB2" s="742"/>
      <c r="CGC2" s="742"/>
      <c r="CGD2" s="742"/>
      <c r="CGE2" s="742"/>
      <c r="CGF2" s="742"/>
      <c r="CGG2" s="742"/>
      <c r="CGH2" s="742"/>
      <c r="CGI2" s="742"/>
      <c r="CGJ2" s="742"/>
      <c r="CGK2" s="742"/>
      <c r="CGL2" s="742"/>
      <c r="CGM2" s="742"/>
      <c r="CGN2" s="742"/>
      <c r="CGO2" s="742"/>
      <c r="CGP2" s="742"/>
      <c r="CGQ2" s="742"/>
      <c r="CGR2" s="742"/>
      <c r="CGS2" s="742"/>
      <c r="CGT2" s="742"/>
      <c r="CGU2" s="742"/>
      <c r="CGV2" s="742"/>
      <c r="CGW2" s="742"/>
      <c r="CGX2" s="742"/>
      <c r="CGY2" s="742"/>
      <c r="CGZ2" s="742"/>
      <c r="CHA2" s="742"/>
      <c r="CHB2" s="742"/>
      <c r="CHC2" s="742"/>
      <c r="CHD2" s="742"/>
      <c r="CHE2" s="742"/>
      <c r="CHF2" s="742"/>
      <c r="CHG2" s="742"/>
      <c r="CHH2" s="742"/>
      <c r="CHI2" s="742"/>
      <c r="CHJ2" s="742"/>
      <c r="CHK2" s="742"/>
      <c r="CHL2" s="742"/>
      <c r="CHM2" s="742"/>
      <c r="CHN2" s="742"/>
      <c r="CHO2" s="742"/>
      <c r="CHP2" s="742"/>
      <c r="CHQ2" s="742"/>
      <c r="CHR2" s="742"/>
      <c r="CHS2" s="742"/>
      <c r="CHT2" s="742"/>
      <c r="CHU2" s="742"/>
      <c r="CHV2" s="742"/>
      <c r="CHW2" s="742"/>
      <c r="CHX2" s="742"/>
      <c r="CHY2" s="742"/>
      <c r="CHZ2" s="742"/>
      <c r="CIA2" s="742"/>
      <c r="CIB2" s="742"/>
      <c r="CIC2" s="742"/>
      <c r="CID2" s="742"/>
      <c r="CIE2" s="742"/>
      <c r="CIF2" s="742"/>
      <c r="CIG2" s="742"/>
      <c r="CIH2" s="742"/>
      <c r="CII2" s="742"/>
      <c r="CIJ2" s="742"/>
      <c r="CIK2" s="742"/>
      <c r="CIL2" s="742"/>
      <c r="CIM2" s="742"/>
      <c r="CIN2" s="742"/>
      <c r="CIO2" s="742"/>
      <c r="CIP2" s="742"/>
      <c r="CIQ2" s="742"/>
      <c r="CIR2" s="742"/>
      <c r="CIS2" s="742"/>
      <c r="CIT2" s="742"/>
      <c r="CIU2" s="742"/>
      <c r="CIV2" s="742"/>
      <c r="CIW2" s="742"/>
      <c r="CIX2" s="742"/>
      <c r="CIY2" s="742"/>
      <c r="CIZ2" s="742"/>
      <c r="CJA2" s="742"/>
      <c r="CJB2" s="742"/>
      <c r="CJC2" s="742"/>
      <c r="CJD2" s="742"/>
      <c r="CJE2" s="742"/>
      <c r="CJF2" s="742"/>
      <c r="CJG2" s="742"/>
      <c r="CJH2" s="742"/>
      <c r="CJI2" s="742"/>
      <c r="CJJ2" s="742"/>
      <c r="CJK2" s="742"/>
      <c r="CJL2" s="742"/>
      <c r="CJM2" s="742"/>
      <c r="CJN2" s="742"/>
      <c r="CJO2" s="742"/>
      <c r="CJP2" s="742"/>
      <c r="CJQ2" s="742"/>
      <c r="CJR2" s="742"/>
      <c r="CJS2" s="742"/>
      <c r="CJT2" s="742"/>
      <c r="CJU2" s="742"/>
      <c r="CJV2" s="742"/>
      <c r="CJW2" s="742"/>
      <c r="CJX2" s="742"/>
      <c r="CJY2" s="742"/>
      <c r="CJZ2" s="742"/>
      <c r="CKA2" s="742"/>
      <c r="CKB2" s="742"/>
      <c r="CKC2" s="742"/>
      <c r="CKD2" s="742"/>
      <c r="CKE2" s="742"/>
      <c r="CKF2" s="742"/>
      <c r="CKG2" s="742"/>
      <c r="CKH2" s="742"/>
      <c r="CKI2" s="742"/>
      <c r="CKJ2" s="742"/>
      <c r="CKK2" s="742"/>
      <c r="CKL2" s="742"/>
      <c r="CKM2" s="742"/>
      <c r="CKN2" s="742"/>
      <c r="CKO2" s="742"/>
      <c r="CKP2" s="742"/>
      <c r="CKQ2" s="742"/>
      <c r="CKR2" s="742"/>
      <c r="CKS2" s="742"/>
      <c r="CKT2" s="742"/>
      <c r="CKU2" s="742"/>
      <c r="CKV2" s="742"/>
      <c r="CKW2" s="742"/>
      <c r="CKX2" s="742"/>
      <c r="CKY2" s="742"/>
      <c r="CKZ2" s="742"/>
      <c r="CLA2" s="742"/>
      <c r="CLB2" s="742"/>
      <c r="CLC2" s="742"/>
      <c r="CLD2" s="742"/>
      <c r="CLE2" s="742"/>
      <c r="CLF2" s="742"/>
      <c r="CLG2" s="742"/>
      <c r="CLH2" s="742"/>
      <c r="CLI2" s="742"/>
      <c r="CLJ2" s="742"/>
      <c r="CLK2" s="742"/>
      <c r="CLL2" s="742"/>
      <c r="CLM2" s="742"/>
      <c r="CLN2" s="742"/>
      <c r="CLO2" s="742"/>
      <c r="CLP2" s="742"/>
      <c r="CLQ2" s="742"/>
      <c r="CLR2" s="742"/>
      <c r="CLS2" s="742"/>
      <c r="CLT2" s="742"/>
      <c r="CLU2" s="742"/>
      <c r="CLV2" s="742"/>
      <c r="CLW2" s="742"/>
      <c r="CLX2" s="742"/>
      <c r="CLY2" s="742"/>
      <c r="CLZ2" s="742"/>
      <c r="CMA2" s="742"/>
      <c r="CMB2" s="742"/>
      <c r="CMC2" s="742"/>
      <c r="CMD2" s="742"/>
      <c r="CME2" s="742"/>
      <c r="CMF2" s="742"/>
      <c r="CMG2" s="742"/>
      <c r="CMH2" s="742"/>
      <c r="CMI2" s="742"/>
      <c r="CMJ2" s="742"/>
      <c r="CMK2" s="742"/>
      <c r="CML2" s="742"/>
      <c r="CMM2" s="742"/>
      <c r="CMN2" s="742"/>
      <c r="CMO2" s="742"/>
      <c r="CMP2" s="742"/>
      <c r="CMQ2" s="742"/>
      <c r="CMR2" s="742"/>
      <c r="CMS2" s="742"/>
      <c r="CMT2" s="742"/>
      <c r="CMU2" s="742"/>
      <c r="CMV2" s="742"/>
      <c r="CMW2" s="742"/>
      <c r="CMX2" s="742"/>
      <c r="CMY2" s="742"/>
      <c r="CMZ2" s="742"/>
      <c r="CNA2" s="742"/>
      <c r="CNB2" s="742"/>
      <c r="CNC2" s="742"/>
      <c r="CND2" s="742"/>
      <c r="CNE2" s="742"/>
      <c r="CNF2" s="742"/>
      <c r="CNG2" s="742"/>
      <c r="CNH2" s="742"/>
      <c r="CNI2" s="742"/>
      <c r="CNJ2" s="742"/>
      <c r="CNK2" s="742"/>
      <c r="CNL2" s="742"/>
      <c r="CNM2" s="742"/>
      <c r="CNN2" s="742"/>
      <c r="CNO2" s="742"/>
      <c r="CNP2" s="742"/>
      <c r="CNQ2" s="742"/>
      <c r="CNR2" s="742"/>
      <c r="CNS2" s="742"/>
      <c r="CNT2" s="742"/>
      <c r="CNU2" s="742"/>
      <c r="CNV2" s="742"/>
      <c r="CNW2" s="742"/>
      <c r="CNX2" s="742"/>
      <c r="CNY2" s="742"/>
      <c r="CNZ2" s="742"/>
      <c r="COA2" s="742"/>
      <c r="COB2" s="742"/>
      <c r="COC2" s="742"/>
      <c r="COD2" s="742"/>
      <c r="COE2" s="742"/>
      <c r="COF2" s="742"/>
      <c r="COG2" s="742"/>
      <c r="COH2" s="742"/>
      <c r="COI2" s="742"/>
      <c r="COJ2" s="742"/>
      <c r="COK2" s="742"/>
      <c r="COL2" s="742"/>
      <c r="COM2" s="742"/>
      <c r="CON2" s="742"/>
      <c r="COO2" s="742"/>
      <c r="COP2" s="742"/>
      <c r="COQ2" s="742"/>
      <c r="COR2" s="742"/>
      <c r="COS2" s="742"/>
      <c r="COT2" s="742"/>
      <c r="COU2" s="742"/>
      <c r="COV2" s="742"/>
      <c r="COW2" s="742"/>
      <c r="COX2" s="742"/>
      <c r="COY2" s="742"/>
      <c r="COZ2" s="742"/>
      <c r="CPA2" s="742"/>
      <c r="CPB2" s="742"/>
      <c r="CPC2" s="742"/>
      <c r="CPD2" s="742"/>
      <c r="CPE2" s="742"/>
      <c r="CPF2" s="742"/>
      <c r="CPG2" s="742"/>
      <c r="CPH2" s="742"/>
      <c r="CPI2" s="742"/>
      <c r="CPJ2" s="742"/>
      <c r="CPK2" s="742"/>
      <c r="CPL2" s="742"/>
      <c r="CPM2" s="742"/>
      <c r="CPN2" s="742"/>
      <c r="CPO2" s="742"/>
      <c r="CPP2" s="742"/>
      <c r="CPQ2" s="742"/>
      <c r="CPR2" s="742"/>
      <c r="CPS2" s="742"/>
      <c r="CPT2" s="742"/>
      <c r="CPU2" s="742"/>
      <c r="CPV2" s="742"/>
      <c r="CPW2" s="742"/>
      <c r="CPX2" s="742"/>
      <c r="CPY2" s="742"/>
      <c r="CPZ2" s="742"/>
      <c r="CQA2" s="742"/>
      <c r="CQB2" s="742"/>
      <c r="CQC2" s="742"/>
      <c r="CQD2" s="742"/>
      <c r="CQE2" s="742"/>
      <c r="CQF2" s="742"/>
      <c r="CQG2" s="742"/>
      <c r="CQH2" s="742"/>
      <c r="CQI2" s="742"/>
      <c r="CQJ2" s="742"/>
      <c r="CQK2" s="742"/>
      <c r="CQL2" s="742"/>
      <c r="CQM2" s="742"/>
      <c r="CQN2" s="742"/>
      <c r="CQO2" s="742"/>
      <c r="CQP2" s="742"/>
      <c r="CQQ2" s="742"/>
      <c r="CQR2" s="742"/>
      <c r="CQS2" s="742"/>
      <c r="CQT2" s="742"/>
      <c r="CQU2" s="742"/>
      <c r="CQV2" s="742"/>
      <c r="CQW2" s="742"/>
      <c r="CQX2" s="742"/>
      <c r="CQY2" s="742"/>
      <c r="CQZ2" s="742"/>
      <c r="CRA2" s="742"/>
      <c r="CRB2" s="742"/>
      <c r="CRC2" s="742"/>
      <c r="CRD2" s="742"/>
      <c r="CRE2" s="742"/>
      <c r="CRF2" s="742"/>
      <c r="CRG2" s="742"/>
      <c r="CRH2" s="742"/>
      <c r="CRI2" s="742"/>
      <c r="CRJ2" s="742"/>
      <c r="CRK2" s="742"/>
      <c r="CRL2" s="742"/>
      <c r="CRM2" s="742"/>
      <c r="CRN2" s="742"/>
      <c r="CRO2" s="742"/>
      <c r="CRP2" s="742"/>
      <c r="CRQ2" s="742"/>
      <c r="CRR2" s="742"/>
      <c r="CRS2" s="742"/>
      <c r="CRT2" s="742"/>
      <c r="CRU2" s="742"/>
      <c r="CRV2" s="742"/>
      <c r="CRW2" s="742"/>
      <c r="CRX2" s="742"/>
      <c r="CRY2" s="742"/>
      <c r="CRZ2" s="742"/>
      <c r="CSA2" s="742"/>
      <c r="CSB2" s="742"/>
      <c r="CSC2" s="742"/>
      <c r="CSD2" s="742"/>
      <c r="CSE2" s="742"/>
      <c r="CSF2" s="742"/>
      <c r="CSG2" s="742"/>
      <c r="CSH2" s="742"/>
      <c r="CSI2" s="742"/>
      <c r="CSJ2" s="742"/>
      <c r="CSK2" s="742"/>
      <c r="CSL2" s="742"/>
      <c r="CSM2" s="742"/>
      <c r="CSN2" s="742"/>
      <c r="CSO2" s="742"/>
      <c r="CSP2" s="742"/>
      <c r="CSQ2" s="742"/>
      <c r="CSR2" s="742"/>
      <c r="CSS2" s="742"/>
      <c r="CST2" s="742"/>
      <c r="CSU2" s="742"/>
      <c r="CSV2" s="742"/>
      <c r="CSW2" s="742"/>
      <c r="CSX2" s="742"/>
      <c r="CSY2" s="742"/>
      <c r="CSZ2" s="742"/>
      <c r="CTA2" s="742"/>
      <c r="CTB2" s="742"/>
      <c r="CTC2" s="742"/>
      <c r="CTD2" s="742"/>
      <c r="CTE2" s="742"/>
      <c r="CTF2" s="742"/>
      <c r="CTG2" s="742"/>
      <c r="CTH2" s="742"/>
      <c r="CTI2" s="742"/>
      <c r="CTJ2" s="742"/>
      <c r="CTK2" s="742"/>
      <c r="CTL2" s="742"/>
      <c r="CTM2" s="742"/>
      <c r="CTN2" s="742"/>
      <c r="CTO2" s="742"/>
      <c r="CTP2" s="742"/>
      <c r="CTQ2" s="742"/>
      <c r="CTR2" s="742"/>
      <c r="CTS2" s="742"/>
      <c r="CTT2" s="742"/>
      <c r="CTU2" s="742"/>
      <c r="CTV2" s="742"/>
      <c r="CTW2" s="742"/>
      <c r="CTX2" s="742"/>
      <c r="CTY2" s="742"/>
      <c r="CTZ2" s="742"/>
      <c r="CUA2" s="742"/>
      <c r="CUB2" s="742"/>
      <c r="CUC2" s="742"/>
      <c r="CUD2" s="742"/>
      <c r="CUE2" s="742"/>
      <c r="CUF2" s="742"/>
      <c r="CUG2" s="742"/>
      <c r="CUH2" s="742"/>
      <c r="CUI2" s="742"/>
      <c r="CUJ2" s="742"/>
      <c r="CUK2" s="742"/>
      <c r="CUL2" s="742"/>
      <c r="CUM2" s="742"/>
      <c r="CUN2" s="742"/>
      <c r="CUO2" s="742"/>
      <c r="CUP2" s="742"/>
      <c r="CUQ2" s="742"/>
      <c r="CUR2" s="742"/>
      <c r="CUS2" s="742"/>
      <c r="CUT2" s="742"/>
      <c r="CUU2" s="742"/>
      <c r="CUV2" s="742"/>
      <c r="CUW2" s="742"/>
      <c r="CUX2" s="742"/>
      <c r="CUY2" s="742"/>
      <c r="CUZ2" s="742"/>
      <c r="CVA2" s="742"/>
      <c r="CVB2" s="742"/>
      <c r="CVC2" s="742"/>
      <c r="CVD2" s="742"/>
      <c r="CVE2" s="742"/>
      <c r="CVF2" s="742"/>
      <c r="CVG2" s="742"/>
      <c r="CVH2" s="742"/>
      <c r="CVI2" s="742"/>
      <c r="CVJ2" s="742"/>
      <c r="CVK2" s="742"/>
      <c r="CVL2" s="742"/>
      <c r="CVM2" s="742"/>
      <c r="CVN2" s="742"/>
      <c r="CVO2" s="742"/>
      <c r="CVP2" s="742"/>
      <c r="CVQ2" s="742"/>
      <c r="CVR2" s="742"/>
      <c r="CVS2" s="742"/>
      <c r="CVT2" s="742"/>
      <c r="CVU2" s="742"/>
      <c r="CVV2" s="742"/>
      <c r="CVW2" s="742"/>
      <c r="CVX2" s="742"/>
      <c r="CVY2" s="742"/>
      <c r="CVZ2" s="742"/>
      <c r="CWA2" s="742"/>
      <c r="CWB2" s="742"/>
      <c r="CWC2" s="742"/>
      <c r="CWD2" s="742"/>
      <c r="CWE2" s="742"/>
      <c r="CWF2" s="742"/>
      <c r="CWG2" s="742"/>
      <c r="CWH2" s="742"/>
      <c r="CWI2" s="742"/>
      <c r="CWJ2" s="742"/>
      <c r="CWK2" s="742"/>
      <c r="CWL2" s="742"/>
      <c r="CWM2" s="742"/>
      <c r="CWN2" s="742"/>
      <c r="CWO2" s="742"/>
      <c r="CWP2" s="742"/>
      <c r="CWQ2" s="742"/>
      <c r="CWR2" s="742"/>
      <c r="CWS2" s="742"/>
      <c r="CWT2" s="742"/>
      <c r="CWU2" s="742"/>
      <c r="CWV2" s="742"/>
      <c r="CWW2" s="742"/>
      <c r="CWX2" s="742"/>
      <c r="CWY2" s="742"/>
      <c r="CWZ2" s="742"/>
      <c r="CXA2" s="742"/>
      <c r="CXB2" s="742"/>
      <c r="CXC2" s="742"/>
      <c r="CXD2" s="742"/>
      <c r="CXE2" s="742"/>
      <c r="CXF2" s="742"/>
      <c r="CXG2" s="742"/>
      <c r="CXH2" s="742"/>
      <c r="CXI2" s="742"/>
      <c r="CXJ2" s="742"/>
      <c r="CXK2" s="742"/>
      <c r="CXL2" s="742"/>
      <c r="CXM2" s="742"/>
      <c r="CXN2" s="742"/>
      <c r="CXO2" s="742"/>
      <c r="CXP2" s="742"/>
      <c r="CXQ2" s="742"/>
      <c r="CXR2" s="742"/>
      <c r="CXS2" s="742"/>
      <c r="CXT2" s="742"/>
      <c r="CXU2" s="742"/>
      <c r="CXV2" s="742"/>
      <c r="CXW2" s="742"/>
      <c r="CXX2" s="742"/>
      <c r="CXY2" s="742"/>
      <c r="CXZ2" s="742"/>
      <c r="CYA2" s="742"/>
      <c r="CYB2" s="742"/>
      <c r="CYC2" s="742"/>
      <c r="CYD2" s="742"/>
      <c r="CYE2" s="742"/>
      <c r="CYF2" s="742"/>
      <c r="CYG2" s="742"/>
      <c r="CYH2" s="742"/>
      <c r="CYI2" s="742"/>
      <c r="CYJ2" s="742"/>
      <c r="CYK2" s="742"/>
      <c r="CYL2" s="742"/>
      <c r="CYM2" s="742"/>
      <c r="CYN2" s="742"/>
      <c r="CYO2" s="742"/>
      <c r="CYP2" s="742"/>
      <c r="CYQ2" s="742"/>
      <c r="CYR2" s="742"/>
      <c r="CYS2" s="742"/>
      <c r="CYT2" s="742"/>
      <c r="CYU2" s="742"/>
      <c r="CYV2" s="742"/>
      <c r="CYW2" s="742"/>
      <c r="CYX2" s="742"/>
      <c r="CYY2" s="742"/>
      <c r="CYZ2" s="742"/>
      <c r="CZA2" s="742"/>
      <c r="CZB2" s="742"/>
      <c r="CZC2" s="742"/>
      <c r="CZD2" s="742"/>
      <c r="CZE2" s="742"/>
      <c r="CZF2" s="742"/>
      <c r="CZG2" s="742"/>
      <c r="CZH2" s="742"/>
      <c r="CZI2" s="742"/>
      <c r="CZJ2" s="742"/>
      <c r="CZK2" s="742"/>
      <c r="CZL2" s="742"/>
      <c r="CZM2" s="742"/>
      <c r="CZN2" s="742"/>
      <c r="CZO2" s="742"/>
      <c r="CZP2" s="742"/>
      <c r="CZQ2" s="742"/>
      <c r="CZR2" s="742"/>
      <c r="CZS2" s="742"/>
      <c r="CZT2" s="742"/>
      <c r="CZU2" s="742"/>
      <c r="CZV2" s="742"/>
      <c r="CZW2" s="742"/>
      <c r="CZX2" s="742"/>
      <c r="CZY2" s="742"/>
      <c r="CZZ2" s="742"/>
      <c r="DAA2" s="742"/>
      <c r="DAB2" s="742"/>
      <c r="DAC2" s="742"/>
      <c r="DAD2" s="742"/>
      <c r="DAE2" s="742"/>
      <c r="DAF2" s="742"/>
      <c r="DAG2" s="742"/>
      <c r="DAH2" s="742"/>
      <c r="DAI2" s="742"/>
      <c r="DAJ2" s="742"/>
      <c r="DAK2" s="742"/>
      <c r="DAL2" s="742"/>
      <c r="DAM2" s="742"/>
      <c r="DAN2" s="742"/>
      <c r="DAO2" s="742"/>
      <c r="DAP2" s="742"/>
      <c r="DAQ2" s="742"/>
      <c r="DAR2" s="742"/>
      <c r="DAS2" s="742"/>
      <c r="DAT2" s="742"/>
      <c r="DAU2" s="742"/>
      <c r="DAV2" s="742"/>
      <c r="DAW2" s="742"/>
      <c r="DAX2" s="742"/>
      <c r="DAY2" s="742"/>
      <c r="DAZ2" s="742"/>
      <c r="DBA2" s="742"/>
      <c r="DBB2" s="742"/>
      <c r="DBC2" s="742"/>
      <c r="DBD2" s="742"/>
      <c r="DBE2" s="742"/>
      <c r="DBF2" s="742"/>
      <c r="DBG2" s="742"/>
      <c r="DBH2" s="742"/>
      <c r="DBI2" s="742"/>
      <c r="DBJ2" s="742"/>
      <c r="DBK2" s="742"/>
      <c r="DBL2" s="742"/>
      <c r="DBM2" s="742"/>
      <c r="DBN2" s="742"/>
      <c r="DBO2" s="742"/>
      <c r="DBP2" s="742"/>
      <c r="DBQ2" s="742"/>
      <c r="DBR2" s="742"/>
      <c r="DBS2" s="742"/>
      <c r="DBT2" s="742"/>
      <c r="DBU2" s="742"/>
      <c r="DBV2" s="742"/>
      <c r="DBW2" s="742"/>
      <c r="DBX2" s="742"/>
      <c r="DBY2" s="742"/>
      <c r="DBZ2" s="742"/>
      <c r="DCA2" s="742"/>
      <c r="DCB2" s="742"/>
      <c r="DCC2" s="742"/>
      <c r="DCD2" s="742"/>
      <c r="DCE2" s="742"/>
      <c r="DCF2" s="742"/>
      <c r="DCG2" s="742"/>
      <c r="DCH2" s="742"/>
      <c r="DCI2" s="742"/>
      <c r="DCJ2" s="742"/>
      <c r="DCK2" s="742"/>
      <c r="DCL2" s="742"/>
      <c r="DCM2" s="742"/>
      <c r="DCN2" s="742"/>
      <c r="DCO2" s="742"/>
      <c r="DCP2" s="742"/>
      <c r="DCQ2" s="742"/>
      <c r="DCR2" s="742"/>
      <c r="DCS2" s="742"/>
      <c r="DCT2" s="742"/>
      <c r="DCU2" s="742"/>
      <c r="DCV2" s="742"/>
      <c r="DCW2" s="742"/>
      <c r="DCX2" s="742"/>
      <c r="DCY2" s="742"/>
      <c r="DCZ2" s="742"/>
      <c r="DDA2" s="742"/>
      <c r="DDB2" s="742"/>
      <c r="DDC2" s="742"/>
      <c r="DDD2" s="742"/>
      <c r="DDE2" s="742"/>
      <c r="DDF2" s="742"/>
      <c r="DDG2" s="742"/>
      <c r="DDH2" s="742"/>
      <c r="DDI2" s="742"/>
      <c r="DDJ2" s="742"/>
      <c r="DDK2" s="742"/>
      <c r="DDL2" s="742"/>
      <c r="DDM2" s="742"/>
      <c r="DDN2" s="742"/>
      <c r="DDO2" s="742"/>
      <c r="DDP2" s="742"/>
      <c r="DDQ2" s="742"/>
      <c r="DDR2" s="742"/>
      <c r="DDS2" s="742"/>
      <c r="DDT2" s="742"/>
      <c r="DDU2" s="742"/>
      <c r="DDV2" s="742"/>
      <c r="DDW2" s="742"/>
      <c r="DDX2" s="742"/>
      <c r="DDY2" s="742"/>
      <c r="DDZ2" s="742"/>
      <c r="DEA2" s="742"/>
      <c r="DEB2" s="742"/>
      <c r="DEC2" s="742"/>
      <c r="DED2" s="742"/>
      <c r="DEE2" s="742"/>
      <c r="DEF2" s="742"/>
      <c r="DEG2" s="742"/>
      <c r="DEH2" s="742"/>
      <c r="DEI2" s="742"/>
      <c r="DEJ2" s="742"/>
      <c r="DEK2" s="742"/>
      <c r="DEL2" s="742"/>
      <c r="DEM2" s="742"/>
      <c r="DEN2" s="742"/>
      <c r="DEO2" s="742"/>
      <c r="DEP2" s="742"/>
      <c r="DEQ2" s="742"/>
      <c r="DER2" s="742"/>
      <c r="DES2" s="742"/>
      <c r="DET2" s="742"/>
      <c r="DEU2" s="742"/>
      <c r="DEV2" s="742"/>
      <c r="DEW2" s="742"/>
      <c r="DEX2" s="742"/>
      <c r="DEY2" s="742"/>
      <c r="DEZ2" s="742"/>
      <c r="DFA2" s="742"/>
      <c r="DFB2" s="742"/>
      <c r="DFC2" s="742"/>
      <c r="DFD2" s="742"/>
      <c r="DFE2" s="742"/>
      <c r="DFF2" s="742"/>
      <c r="DFG2" s="742"/>
      <c r="DFH2" s="742"/>
      <c r="DFI2" s="742"/>
      <c r="DFJ2" s="742"/>
      <c r="DFK2" s="742"/>
      <c r="DFL2" s="742"/>
      <c r="DFM2" s="742"/>
      <c r="DFN2" s="742"/>
      <c r="DFO2" s="742"/>
      <c r="DFP2" s="742"/>
      <c r="DFQ2" s="742"/>
      <c r="DFR2" s="742"/>
      <c r="DFS2" s="742"/>
      <c r="DFT2" s="742"/>
      <c r="DFU2" s="742"/>
      <c r="DFV2" s="742"/>
      <c r="DFW2" s="742"/>
      <c r="DFX2" s="742"/>
      <c r="DFY2" s="742"/>
      <c r="DFZ2" s="742"/>
      <c r="DGA2" s="742"/>
      <c r="DGB2" s="742"/>
      <c r="DGC2" s="742"/>
      <c r="DGD2" s="742"/>
      <c r="DGE2" s="742"/>
      <c r="DGF2" s="742"/>
      <c r="DGG2" s="742"/>
      <c r="DGH2" s="742"/>
      <c r="DGI2" s="742"/>
      <c r="DGJ2" s="742"/>
      <c r="DGK2" s="742"/>
      <c r="DGL2" s="742"/>
      <c r="DGM2" s="742"/>
      <c r="DGN2" s="742"/>
      <c r="DGO2" s="742"/>
      <c r="DGP2" s="742"/>
      <c r="DGQ2" s="742"/>
      <c r="DGR2" s="742"/>
      <c r="DGS2" s="742"/>
      <c r="DGT2" s="742"/>
      <c r="DGU2" s="742"/>
      <c r="DGV2" s="742"/>
      <c r="DGW2" s="742"/>
      <c r="DGX2" s="742"/>
      <c r="DGY2" s="742"/>
      <c r="DGZ2" s="742"/>
      <c r="DHA2" s="742"/>
      <c r="DHB2" s="742"/>
      <c r="DHC2" s="742"/>
      <c r="DHD2" s="742"/>
      <c r="DHE2" s="742"/>
      <c r="DHF2" s="742"/>
      <c r="DHG2" s="742"/>
      <c r="DHH2" s="742"/>
      <c r="DHI2" s="742"/>
      <c r="DHJ2" s="742"/>
      <c r="DHK2" s="742"/>
      <c r="DHL2" s="742"/>
      <c r="DHM2" s="742"/>
      <c r="DHN2" s="742"/>
      <c r="DHO2" s="742"/>
      <c r="DHP2" s="742"/>
      <c r="DHQ2" s="742"/>
      <c r="DHR2" s="742"/>
      <c r="DHS2" s="742"/>
      <c r="DHT2" s="742"/>
      <c r="DHU2" s="742"/>
      <c r="DHV2" s="742"/>
      <c r="DHW2" s="742"/>
      <c r="DHX2" s="742"/>
      <c r="DHY2" s="742"/>
      <c r="DHZ2" s="742"/>
      <c r="DIA2" s="742"/>
      <c r="DIB2" s="742"/>
      <c r="DIC2" s="742"/>
      <c r="DID2" s="742"/>
      <c r="DIE2" s="742"/>
      <c r="DIF2" s="742"/>
      <c r="DIG2" s="742"/>
      <c r="DIH2" s="742"/>
      <c r="DII2" s="742"/>
      <c r="DIJ2" s="742"/>
      <c r="DIK2" s="742"/>
      <c r="DIL2" s="742"/>
      <c r="DIM2" s="742"/>
      <c r="DIN2" s="742"/>
      <c r="DIO2" s="742"/>
      <c r="DIP2" s="742"/>
      <c r="DIQ2" s="742"/>
      <c r="DIR2" s="742"/>
      <c r="DIS2" s="742"/>
      <c r="DIT2" s="742"/>
      <c r="DIU2" s="742"/>
      <c r="DIV2" s="742"/>
      <c r="DIW2" s="742"/>
      <c r="DIX2" s="742"/>
      <c r="DIY2" s="742"/>
      <c r="DIZ2" s="742"/>
      <c r="DJA2" s="742"/>
      <c r="DJB2" s="742"/>
      <c r="DJC2" s="742"/>
      <c r="DJD2" s="742"/>
      <c r="DJE2" s="742"/>
      <c r="DJF2" s="742"/>
      <c r="DJG2" s="742"/>
      <c r="DJH2" s="742"/>
      <c r="DJI2" s="742"/>
      <c r="DJJ2" s="742"/>
      <c r="DJK2" s="742"/>
      <c r="DJL2" s="742"/>
      <c r="DJM2" s="742"/>
      <c r="DJN2" s="742"/>
      <c r="DJO2" s="742"/>
      <c r="DJP2" s="742"/>
      <c r="DJQ2" s="742"/>
      <c r="DJR2" s="742"/>
      <c r="DJS2" s="742"/>
      <c r="DJT2" s="742"/>
      <c r="DJU2" s="742"/>
      <c r="DJV2" s="742"/>
      <c r="DJW2" s="742"/>
      <c r="DJX2" s="742"/>
      <c r="DJY2" s="742"/>
      <c r="DJZ2" s="742"/>
      <c r="DKA2" s="742"/>
      <c r="DKB2" s="742"/>
      <c r="DKC2" s="742"/>
      <c r="DKD2" s="742"/>
      <c r="DKE2" s="742"/>
      <c r="DKF2" s="742"/>
      <c r="DKG2" s="742"/>
      <c r="DKH2" s="742"/>
      <c r="DKI2" s="742"/>
      <c r="DKJ2" s="742"/>
      <c r="DKK2" s="742"/>
      <c r="DKL2" s="742"/>
      <c r="DKM2" s="742"/>
      <c r="DKN2" s="742"/>
      <c r="DKO2" s="742"/>
      <c r="DKP2" s="742"/>
      <c r="DKQ2" s="742"/>
      <c r="DKR2" s="742"/>
      <c r="DKS2" s="742"/>
      <c r="DKT2" s="742"/>
      <c r="DKU2" s="742"/>
      <c r="DKV2" s="742"/>
      <c r="DKW2" s="742"/>
      <c r="DKX2" s="742"/>
      <c r="DKY2" s="742"/>
      <c r="DKZ2" s="742"/>
      <c r="DLA2" s="742"/>
      <c r="DLB2" s="742"/>
      <c r="DLC2" s="742"/>
      <c r="DLD2" s="742"/>
      <c r="DLE2" s="742"/>
      <c r="DLF2" s="742"/>
      <c r="DLG2" s="742"/>
      <c r="DLH2" s="742"/>
      <c r="DLI2" s="742"/>
      <c r="DLJ2" s="742"/>
      <c r="DLK2" s="742"/>
      <c r="DLL2" s="742"/>
      <c r="DLM2" s="742"/>
      <c r="DLN2" s="742"/>
      <c r="DLO2" s="742"/>
      <c r="DLP2" s="742"/>
      <c r="DLQ2" s="742"/>
      <c r="DLR2" s="742"/>
      <c r="DLS2" s="742"/>
      <c r="DLT2" s="742"/>
      <c r="DLU2" s="742"/>
      <c r="DLV2" s="742"/>
      <c r="DLW2" s="742"/>
      <c r="DLX2" s="742"/>
      <c r="DLY2" s="742"/>
      <c r="DLZ2" s="742"/>
      <c r="DMA2" s="742"/>
      <c r="DMB2" s="742"/>
      <c r="DMC2" s="742"/>
      <c r="DMD2" s="742"/>
      <c r="DME2" s="742"/>
      <c r="DMF2" s="742"/>
      <c r="DMG2" s="742"/>
      <c r="DMH2" s="742"/>
      <c r="DMI2" s="742"/>
      <c r="DMJ2" s="742"/>
      <c r="DMK2" s="742"/>
      <c r="DML2" s="742"/>
      <c r="DMM2" s="742"/>
      <c r="DMN2" s="742"/>
      <c r="DMO2" s="742"/>
      <c r="DMP2" s="742"/>
      <c r="DMQ2" s="742"/>
      <c r="DMR2" s="742"/>
      <c r="DMS2" s="742"/>
      <c r="DMT2" s="742"/>
      <c r="DMU2" s="742"/>
      <c r="DMV2" s="742"/>
      <c r="DMW2" s="742"/>
      <c r="DMX2" s="742"/>
      <c r="DMY2" s="742"/>
      <c r="DMZ2" s="742"/>
      <c r="DNA2" s="742"/>
      <c r="DNB2" s="742"/>
      <c r="DNC2" s="742"/>
      <c r="DND2" s="742"/>
      <c r="DNE2" s="742"/>
      <c r="DNF2" s="742"/>
      <c r="DNG2" s="742"/>
      <c r="DNH2" s="742"/>
      <c r="DNI2" s="742"/>
      <c r="DNJ2" s="742"/>
      <c r="DNK2" s="742"/>
      <c r="DNL2" s="742"/>
      <c r="DNM2" s="742"/>
      <c r="DNN2" s="742"/>
      <c r="DNO2" s="742"/>
      <c r="DNP2" s="742"/>
      <c r="DNQ2" s="742"/>
      <c r="DNR2" s="742"/>
      <c r="DNS2" s="742"/>
      <c r="DNT2" s="742"/>
      <c r="DNU2" s="742"/>
      <c r="DNV2" s="742"/>
      <c r="DNW2" s="742"/>
      <c r="DNX2" s="742"/>
      <c r="DNY2" s="742"/>
      <c r="DNZ2" s="742"/>
      <c r="DOA2" s="742"/>
      <c r="DOB2" s="742"/>
      <c r="DOC2" s="742"/>
      <c r="DOD2" s="742"/>
      <c r="DOE2" s="742"/>
      <c r="DOF2" s="742"/>
      <c r="DOG2" s="742"/>
      <c r="DOH2" s="742"/>
      <c r="DOI2" s="742"/>
      <c r="DOJ2" s="742"/>
      <c r="DOK2" s="742"/>
      <c r="DOL2" s="742"/>
      <c r="DOM2" s="742"/>
      <c r="DON2" s="742"/>
      <c r="DOO2" s="742"/>
      <c r="DOP2" s="742"/>
      <c r="DOQ2" s="742"/>
      <c r="DOR2" s="742"/>
      <c r="DOS2" s="742"/>
      <c r="DOT2" s="742"/>
      <c r="DOU2" s="742"/>
      <c r="DOV2" s="742"/>
      <c r="DOW2" s="742"/>
      <c r="DOX2" s="742"/>
      <c r="DOY2" s="742"/>
      <c r="DOZ2" s="742"/>
      <c r="DPA2" s="742"/>
      <c r="DPB2" s="742"/>
      <c r="DPC2" s="742"/>
      <c r="DPD2" s="742"/>
      <c r="DPE2" s="742"/>
      <c r="DPF2" s="742"/>
      <c r="DPG2" s="742"/>
      <c r="DPH2" s="742"/>
      <c r="DPI2" s="742"/>
      <c r="DPJ2" s="742"/>
      <c r="DPK2" s="742"/>
      <c r="DPL2" s="742"/>
      <c r="DPM2" s="742"/>
      <c r="DPN2" s="742"/>
      <c r="DPO2" s="742"/>
      <c r="DPP2" s="742"/>
      <c r="DPQ2" s="742"/>
      <c r="DPR2" s="742"/>
      <c r="DPS2" s="742"/>
      <c r="DPT2" s="742"/>
      <c r="DPU2" s="742"/>
      <c r="DPV2" s="742"/>
      <c r="DPW2" s="742"/>
      <c r="DPX2" s="742"/>
      <c r="DPY2" s="742"/>
      <c r="DPZ2" s="742"/>
      <c r="DQA2" s="742"/>
      <c r="DQB2" s="742"/>
      <c r="DQC2" s="742"/>
      <c r="DQD2" s="742"/>
      <c r="DQE2" s="742"/>
      <c r="DQF2" s="742"/>
      <c r="DQG2" s="742"/>
      <c r="DQH2" s="742"/>
      <c r="DQI2" s="742"/>
      <c r="DQJ2" s="742"/>
      <c r="DQK2" s="742"/>
      <c r="DQL2" s="742"/>
      <c r="DQM2" s="742"/>
      <c r="DQN2" s="742"/>
      <c r="DQO2" s="742"/>
      <c r="DQP2" s="742"/>
      <c r="DQQ2" s="742"/>
      <c r="DQR2" s="742"/>
      <c r="DQS2" s="742"/>
      <c r="DQT2" s="742"/>
      <c r="DQU2" s="742"/>
      <c r="DQV2" s="742"/>
      <c r="DQW2" s="742"/>
      <c r="DQX2" s="742"/>
      <c r="DQY2" s="742"/>
      <c r="DQZ2" s="742"/>
      <c r="DRA2" s="742"/>
      <c r="DRB2" s="742"/>
      <c r="DRC2" s="742"/>
      <c r="DRD2" s="742"/>
      <c r="DRE2" s="742"/>
      <c r="DRF2" s="742"/>
      <c r="DRG2" s="742"/>
      <c r="DRH2" s="742"/>
      <c r="DRI2" s="742"/>
      <c r="DRJ2" s="742"/>
      <c r="DRK2" s="742"/>
      <c r="DRL2" s="742"/>
      <c r="DRM2" s="742"/>
      <c r="DRN2" s="742"/>
      <c r="DRO2" s="742"/>
      <c r="DRP2" s="742"/>
      <c r="DRQ2" s="742"/>
      <c r="DRR2" s="742"/>
      <c r="DRS2" s="742"/>
      <c r="DRT2" s="742"/>
      <c r="DRU2" s="742"/>
      <c r="DRV2" s="742"/>
      <c r="DRW2" s="742"/>
      <c r="DRX2" s="742"/>
      <c r="DRY2" s="742"/>
      <c r="DRZ2" s="742"/>
      <c r="DSA2" s="742"/>
      <c r="DSB2" s="742"/>
      <c r="DSC2" s="742"/>
      <c r="DSD2" s="742"/>
      <c r="DSE2" s="742"/>
      <c r="DSF2" s="742"/>
      <c r="DSG2" s="742"/>
      <c r="DSH2" s="742"/>
      <c r="DSI2" s="742"/>
      <c r="DSJ2" s="742"/>
      <c r="DSK2" s="742"/>
      <c r="DSL2" s="742"/>
      <c r="DSM2" s="742"/>
      <c r="DSN2" s="742"/>
      <c r="DSO2" s="742"/>
      <c r="DSP2" s="742"/>
      <c r="DSQ2" s="742"/>
      <c r="DSR2" s="742"/>
      <c r="DSS2" s="742"/>
      <c r="DST2" s="742"/>
      <c r="DSU2" s="742"/>
      <c r="DSV2" s="742"/>
      <c r="DSW2" s="742"/>
      <c r="DSX2" s="742"/>
      <c r="DSY2" s="742"/>
      <c r="DSZ2" s="742"/>
      <c r="DTA2" s="742"/>
      <c r="DTB2" s="742"/>
      <c r="DTC2" s="742"/>
      <c r="DTD2" s="742"/>
      <c r="DTE2" s="742"/>
      <c r="DTF2" s="742"/>
      <c r="DTG2" s="742"/>
      <c r="DTH2" s="742"/>
      <c r="DTI2" s="742"/>
      <c r="DTJ2" s="742"/>
      <c r="DTK2" s="742"/>
      <c r="DTL2" s="742"/>
      <c r="DTM2" s="742"/>
      <c r="DTN2" s="742"/>
      <c r="DTO2" s="742"/>
      <c r="DTP2" s="742"/>
      <c r="DTQ2" s="742"/>
      <c r="DTR2" s="742"/>
      <c r="DTS2" s="742"/>
      <c r="DTT2" s="742"/>
      <c r="DTU2" s="742"/>
      <c r="DTV2" s="742"/>
      <c r="DTW2" s="742"/>
      <c r="DTX2" s="742"/>
      <c r="DTY2" s="742"/>
      <c r="DTZ2" s="742"/>
      <c r="DUA2" s="742"/>
      <c r="DUB2" s="742"/>
      <c r="DUC2" s="742"/>
      <c r="DUD2" s="742"/>
      <c r="DUE2" s="742"/>
      <c r="DUF2" s="742"/>
      <c r="DUG2" s="742"/>
      <c r="DUH2" s="742"/>
      <c r="DUI2" s="742"/>
      <c r="DUJ2" s="742"/>
      <c r="DUK2" s="742"/>
      <c r="DUL2" s="742"/>
      <c r="DUM2" s="742"/>
      <c r="DUN2" s="742"/>
      <c r="DUO2" s="742"/>
      <c r="DUP2" s="742"/>
      <c r="DUQ2" s="742"/>
      <c r="DUR2" s="742"/>
      <c r="DUS2" s="742"/>
      <c r="DUT2" s="742"/>
      <c r="DUU2" s="742"/>
      <c r="DUV2" s="742"/>
      <c r="DUW2" s="742"/>
      <c r="DUX2" s="742"/>
      <c r="DUY2" s="742"/>
      <c r="DUZ2" s="742"/>
      <c r="DVA2" s="742"/>
      <c r="DVB2" s="742"/>
      <c r="DVC2" s="742"/>
      <c r="DVD2" s="742"/>
      <c r="DVE2" s="742"/>
      <c r="DVF2" s="742"/>
      <c r="DVG2" s="742"/>
      <c r="DVH2" s="742"/>
      <c r="DVI2" s="742"/>
      <c r="DVJ2" s="742"/>
      <c r="DVK2" s="742"/>
      <c r="DVL2" s="742"/>
      <c r="DVM2" s="742"/>
      <c r="DVN2" s="742"/>
      <c r="DVO2" s="742"/>
      <c r="DVP2" s="742"/>
      <c r="DVQ2" s="742"/>
      <c r="DVR2" s="742"/>
      <c r="DVS2" s="742"/>
      <c r="DVT2" s="742"/>
      <c r="DVU2" s="742"/>
      <c r="DVV2" s="742"/>
      <c r="DVW2" s="742"/>
      <c r="DVX2" s="742"/>
      <c r="DVY2" s="742"/>
      <c r="DVZ2" s="742"/>
      <c r="DWA2" s="742"/>
      <c r="DWB2" s="742"/>
      <c r="DWC2" s="742"/>
      <c r="DWD2" s="742"/>
      <c r="DWE2" s="742"/>
      <c r="DWF2" s="742"/>
      <c r="DWG2" s="742"/>
      <c r="DWH2" s="742"/>
      <c r="DWI2" s="742"/>
      <c r="DWJ2" s="742"/>
      <c r="DWK2" s="742"/>
      <c r="DWL2" s="742"/>
      <c r="DWM2" s="742"/>
      <c r="DWN2" s="742"/>
      <c r="DWO2" s="742"/>
      <c r="DWP2" s="742"/>
      <c r="DWQ2" s="742"/>
      <c r="DWR2" s="742"/>
      <c r="DWS2" s="742"/>
      <c r="DWT2" s="742"/>
      <c r="DWU2" s="742"/>
      <c r="DWV2" s="742"/>
      <c r="DWW2" s="742"/>
      <c r="DWX2" s="742"/>
      <c r="DWY2" s="742"/>
      <c r="DWZ2" s="742"/>
      <c r="DXA2" s="742"/>
      <c r="DXB2" s="742"/>
      <c r="DXC2" s="742"/>
      <c r="DXD2" s="742"/>
      <c r="DXE2" s="742"/>
      <c r="DXF2" s="742"/>
      <c r="DXG2" s="742"/>
      <c r="DXH2" s="742"/>
      <c r="DXI2" s="742"/>
      <c r="DXJ2" s="742"/>
      <c r="DXK2" s="742"/>
      <c r="DXL2" s="742"/>
      <c r="DXM2" s="742"/>
      <c r="DXN2" s="742"/>
      <c r="DXO2" s="742"/>
      <c r="DXP2" s="742"/>
      <c r="DXQ2" s="742"/>
      <c r="DXR2" s="742"/>
      <c r="DXS2" s="742"/>
      <c r="DXT2" s="742"/>
      <c r="DXU2" s="742"/>
      <c r="DXV2" s="742"/>
      <c r="DXW2" s="742"/>
      <c r="DXX2" s="742"/>
      <c r="DXY2" s="742"/>
      <c r="DXZ2" s="742"/>
      <c r="DYA2" s="742"/>
      <c r="DYB2" s="742"/>
      <c r="DYC2" s="742"/>
      <c r="DYD2" s="742"/>
      <c r="DYE2" s="742"/>
      <c r="DYF2" s="742"/>
      <c r="DYG2" s="742"/>
      <c r="DYH2" s="742"/>
      <c r="DYI2" s="742"/>
      <c r="DYJ2" s="742"/>
      <c r="DYK2" s="742"/>
      <c r="DYL2" s="742"/>
      <c r="DYM2" s="742"/>
      <c r="DYN2" s="742"/>
      <c r="DYO2" s="742"/>
      <c r="DYP2" s="742"/>
      <c r="DYQ2" s="742"/>
      <c r="DYR2" s="742"/>
      <c r="DYS2" s="742"/>
      <c r="DYT2" s="742"/>
      <c r="DYU2" s="742"/>
      <c r="DYV2" s="742"/>
      <c r="DYW2" s="742"/>
      <c r="DYX2" s="742"/>
      <c r="DYY2" s="742"/>
      <c r="DYZ2" s="742"/>
      <c r="DZA2" s="742"/>
      <c r="DZB2" s="742"/>
      <c r="DZC2" s="742"/>
      <c r="DZD2" s="742"/>
      <c r="DZE2" s="742"/>
      <c r="DZF2" s="742"/>
      <c r="DZG2" s="742"/>
      <c r="DZH2" s="742"/>
      <c r="DZI2" s="742"/>
      <c r="DZJ2" s="742"/>
      <c r="DZK2" s="742"/>
      <c r="DZL2" s="742"/>
      <c r="DZM2" s="742"/>
      <c r="DZN2" s="742"/>
      <c r="DZO2" s="742"/>
      <c r="DZP2" s="742"/>
      <c r="DZQ2" s="742"/>
      <c r="DZR2" s="742"/>
      <c r="DZS2" s="742"/>
      <c r="DZT2" s="742"/>
      <c r="DZU2" s="742"/>
      <c r="DZV2" s="742"/>
      <c r="DZW2" s="742"/>
      <c r="DZX2" s="742"/>
      <c r="DZY2" s="742"/>
      <c r="DZZ2" s="742"/>
      <c r="EAA2" s="742"/>
      <c r="EAB2" s="742"/>
      <c r="EAC2" s="742"/>
      <c r="EAD2" s="742"/>
      <c r="EAE2" s="742"/>
      <c r="EAF2" s="742"/>
      <c r="EAG2" s="742"/>
      <c r="EAH2" s="742"/>
      <c r="EAI2" s="742"/>
      <c r="EAJ2" s="742"/>
      <c r="EAK2" s="742"/>
      <c r="EAL2" s="742"/>
      <c r="EAM2" s="742"/>
      <c r="EAN2" s="742"/>
      <c r="EAO2" s="742"/>
      <c r="EAP2" s="742"/>
      <c r="EAQ2" s="742"/>
      <c r="EAR2" s="742"/>
      <c r="EAS2" s="742"/>
      <c r="EAT2" s="742"/>
      <c r="EAU2" s="742"/>
      <c r="EAV2" s="742"/>
      <c r="EAW2" s="742"/>
      <c r="EAX2" s="742"/>
      <c r="EAY2" s="742"/>
      <c r="EAZ2" s="742"/>
      <c r="EBA2" s="742"/>
      <c r="EBB2" s="742"/>
      <c r="EBC2" s="742"/>
      <c r="EBD2" s="742"/>
      <c r="EBE2" s="742"/>
      <c r="EBF2" s="742"/>
      <c r="EBG2" s="742"/>
      <c r="EBH2" s="742"/>
      <c r="EBI2" s="742"/>
      <c r="EBJ2" s="742"/>
      <c r="EBK2" s="742"/>
      <c r="EBL2" s="742"/>
      <c r="EBM2" s="742"/>
      <c r="EBN2" s="742"/>
      <c r="EBO2" s="742"/>
      <c r="EBP2" s="742"/>
      <c r="EBQ2" s="742"/>
      <c r="EBR2" s="742"/>
      <c r="EBS2" s="742"/>
      <c r="EBT2" s="742"/>
      <c r="EBU2" s="742"/>
      <c r="EBV2" s="742"/>
      <c r="EBW2" s="742"/>
      <c r="EBX2" s="742"/>
      <c r="EBY2" s="742"/>
      <c r="EBZ2" s="742"/>
      <c r="ECA2" s="742"/>
      <c r="ECB2" s="742"/>
      <c r="ECC2" s="742"/>
      <c r="ECD2" s="742"/>
      <c r="ECE2" s="742"/>
      <c r="ECF2" s="742"/>
      <c r="ECG2" s="742"/>
      <c r="ECH2" s="742"/>
      <c r="ECI2" s="742"/>
      <c r="ECJ2" s="742"/>
      <c r="ECK2" s="742"/>
      <c r="ECL2" s="742"/>
      <c r="ECM2" s="742"/>
      <c r="ECN2" s="742"/>
      <c r="ECO2" s="742"/>
      <c r="ECP2" s="742"/>
      <c r="ECQ2" s="742"/>
      <c r="ECR2" s="742"/>
      <c r="ECS2" s="742"/>
      <c r="ECT2" s="742"/>
      <c r="ECU2" s="742"/>
      <c r="ECV2" s="742"/>
      <c r="ECW2" s="742"/>
      <c r="ECX2" s="742"/>
      <c r="ECY2" s="742"/>
      <c r="ECZ2" s="742"/>
      <c r="EDA2" s="742"/>
      <c r="EDB2" s="742"/>
      <c r="EDC2" s="742"/>
      <c r="EDD2" s="742"/>
      <c r="EDE2" s="742"/>
      <c r="EDF2" s="742"/>
      <c r="EDG2" s="742"/>
      <c r="EDH2" s="742"/>
      <c r="EDI2" s="742"/>
      <c r="EDJ2" s="742"/>
      <c r="EDK2" s="742"/>
      <c r="EDL2" s="742"/>
      <c r="EDM2" s="742"/>
      <c r="EDN2" s="742"/>
      <c r="EDO2" s="742"/>
      <c r="EDP2" s="742"/>
      <c r="EDQ2" s="742"/>
      <c r="EDR2" s="742"/>
      <c r="EDS2" s="742"/>
      <c r="EDT2" s="742"/>
      <c r="EDU2" s="742"/>
      <c r="EDV2" s="742"/>
      <c r="EDW2" s="742"/>
      <c r="EDX2" s="742"/>
      <c r="EDY2" s="742"/>
      <c r="EDZ2" s="742"/>
      <c r="EEA2" s="742"/>
      <c r="EEB2" s="742"/>
      <c r="EEC2" s="742"/>
      <c r="EED2" s="742"/>
      <c r="EEE2" s="742"/>
      <c r="EEF2" s="742"/>
      <c r="EEG2" s="742"/>
      <c r="EEH2" s="742"/>
      <c r="EEI2" s="742"/>
      <c r="EEJ2" s="742"/>
      <c r="EEK2" s="742"/>
      <c r="EEL2" s="742"/>
      <c r="EEM2" s="742"/>
      <c r="EEN2" s="742"/>
      <c r="EEO2" s="742"/>
      <c r="EEP2" s="742"/>
      <c r="EEQ2" s="742"/>
      <c r="EER2" s="742"/>
      <c r="EES2" s="742"/>
      <c r="EET2" s="742"/>
      <c r="EEU2" s="742"/>
      <c r="EEV2" s="742"/>
      <c r="EEW2" s="742"/>
      <c r="EEX2" s="742"/>
      <c r="EEY2" s="742"/>
      <c r="EEZ2" s="742"/>
      <c r="EFA2" s="742"/>
      <c r="EFB2" s="742"/>
      <c r="EFC2" s="742"/>
      <c r="EFD2" s="742"/>
      <c r="EFE2" s="742"/>
      <c r="EFF2" s="742"/>
      <c r="EFG2" s="742"/>
      <c r="EFH2" s="742"/>
      <c r="EFI2" s="742"/>
      <c r="EFJ2" s="742"/>
      <c r="EFK2" s="742"/>
      <c r="EFL2" s="742"/>
      <c r="EFM2" s="742"/>
      <c r="EFN2" s="742"/>
      <c r="EFO2" s="742"/>
      <c r="EFP2" s="742"/>
      <c r="EFQ2" s="742"/>
      <c r="EFR2" s="742"/>
      <c r="EFS2" s="742"/>
      <c r="EFT2" s="742"/>
      <c r="EFU2" s="742"/>
      <c r="EFV2" s="742"/>
      <c r="EFW2" s="742"/>
      <c r="EFX2" s="742"/>
      <c r="EFY2" s="742"/>
      <c r="EFZ2" s="742"/>
      <c r="EGA2" s="742"/>
      <c r="EGB2" s="742"/>
      <c r="EGC2" s="742"/>
      <c r="EGD2" s="742"/>
      <c r="EGE2" s="742"/>
      <c r="EGF2" s="742"/>
      <c r="EGG2" s="742"/>
      <c r="EGH2" s="742"/>
      <c r="EGI2" s="742"/>
      <c r="EGJ2" s="742"/>
      <c r="EGK2" s="742"/>
      <c r="EGL2" s="742"/>
      <c r="EGM2" s="742"/>
      <c r="EGN2" s="742"/>
      <c r="EGO2" s="742"/>
      <c r="EGP2" s="742"/>
      <c r="EGQ2" s="742"/>
      <c r="EGR2" s="742"/>
      <c r="EGS2" s="742"/>
      <c r="EGT2" s="742"/>
      <c r="EGU2" s="742"/>
      <c r="EGV2" s="742"/>
      <c r="EGW2" s="742"/>
      <c r="EGX2" s="742"/>
      <c r="EGY2" s="742"/>
      <c r="EGZ2" s="742"/>
      <c r="EHA2" s="742"/>
      <c r="EHB2" s="742"/>
      <c r="EHC2" s="742"/>
      <c r="EHD2" s="742"/>
      <c r="EHE2" s="742"/>
      <c r="EHF2" s="742"/>
      <c r="EHG2" s="742"/>
      <c r="EHH2" s="742"/>
      <c r="EHI2" s="742"/>
      <c r="EHJ2" s="742"/>
      <c r="EHK2" s="742"/>
      <c r="EHL2" s="742"/>
      <c r="EHM2" s="742"/>
      <c r="EHN2" s="742"/>
      <c r="EHO2" s="742"/>
      <c r="EHP2" s="742"/>
      <c r="EHQ2" s="742"/>
      <c r="EHR2" s="742"/>
      <c r="EHS2" s="742"/>
      <c r="EHT2" s="742"/>
      <c r="EHU2" s="742"/>
      <c r="EHV2" s="742"/>
      <c r="EHW2" s="742"/>
      <c r="EHX2" s="742"/>
      <c r="EHY2" s="742"/>
      <c r="EHZ2" s="742"/>
      <c r="EIA2" s="742"/>
      <c r="EIB2" s="742"/>
      <c r="EIC2" s="742"/>
      <c r="EID2" s="742"/>
      <c r="EIE2" s="742"/>
      <c r="EIF2" s="742"/>
      <c r="EIG2" s="742"/>
      <c r="EIH2" s="742"/>
      <c r="EII2" s="742"/>
      <c r="EIJ2" s="742"/>
      <c r="EIK2" s="742"/>
      <c r="EIL2" s="742"/>
      <c r="EIM2" s="742"/>
      <c r="EIN2" s="742"/>
      <c r="EIO2" s="742"/>
      <c r="EIP2" s="742"/>
      <c r="EIQ2" s="742"/>
      <c r="EIR2" s="742"/>
      <c r="EIS2" s="742"/>
      <c r="EIT2" s="742"/>
      <c r="EIU2" s="742"/>
      <c r="EIV2" s="742"/>
      <c r="EIW2" s="742"/>
      <c r="EIX2" s="742"/>
      <c r="EIY2" s="742"/>
      <c r="EIZ2" s="742"/>
      <c r="EJA2" s="742"/>
      <c r="EJB2" s="742"/>
      <c r="EJC2" s="742"/>
      <c r="EJD2" s="742"/>
      <c r="EJE2" s="742"/>
      <c r="EJF2" s="742"/>
      <c r="EJG2" s="742"/>
      <c r="EJH2" s="742"/>
      <c r="EJI2" s="742"/>
      <c r="EJJ2" s="742"/>
      <c r="EJK2" s="742"/>
      <c r="EJL2" s="742"/>
      <c r="EJM2" s="742"/>
      <c r="EJN2" s="742"/>
      <c r="EJO2" s="742"/>
      <c r="EJP2" s="742"/>
      <c r="EJQ2" s="742"/>
      <c r="EJR2" s="742"/>
      <c r="EJS2" s="742"/>
      <c r="EJT2" s="742"/>
      <c r="EJU2" s="742"/>
      <c r="EJV2" s="742"/>
      <c r="EJW2" s="742"/>
      <c r="EJX2" s="742"/>
      <c r="EJY2" s="742"/>
      <c r="EJZ2" s="742"/>
      <c r="EKA2" s="742"/>
      <c r="EKB2" s="742"/>
      <c r="EKC2" s="742"/>
      <c r="EKD2" s="742"/>
      <c r="EKE2" s="742"/>
      <c r="EKF2" s="742"/>
      <c r="EKG2" s="742"/>
      <c r="EKH2" s="742"/>
      <c r="EKI2" s="742"/>
      <c r="EKJ2" s="742"/>
      <c r="EKK2" s="742"/>
      <c r="EKL2" s="742"/>
      <c r="EKM2" s="742"/>
      <c r="EKN2" s="742"/>
      <c r="EKO2" s="742"/>
      <c r="EKP2" s="742"/>
      <c r="EKQ2" s="742"/>
      <c r="EKR2" s="742"/>
      <c r="EKS2" s="742"/>
      <c r="EKT2" s="742"/>
      <c r="EKU2" s="742"/>
      <c r="EKV2" s="742"/>
      <c r="EKW2" s="742"/>
      <c r="EKX2" s="742"/>
      <c r="EKY2" s="742"/>
      <c r="EKZ2" s="742"/>
      <c r="ELA2" s="742"/>
      <c r="ELB2" s="742"/>
      <c r="ELC2" s="742"/>
      <c r="ELD2" s="742"/>
      <c r="ELE2" s="742"/>
      <c r="ELF2" s="742"/>
      <c r="ELG2" s="742"/>
      <c r="ELH2" s="742"/>
      <c r="ELI2" s="742"/>
      <c r="ELJ2" s="742"/>
      <c r="ELK2" s="742"/>
      <c r="ELL2" s="742"/>
      <c r="ELM2" s="742"/>
      <c r="ELN2" s="742"/>
      <c r="ELO2" s="742"/>
      <c r="ELP2" s="742"/>
      <c r="ELQ2" s="742"/>
      <c r="ELR2" s="742"/>
      <c r="ELS2" s="742"/>
      <c r="ELT2" s="742"/>
      <c r="ELU2" s="742"/>
      <c r="ELV2" s="742"/>
      <c r="ELW2" s="742"/>
      <c r="ELX2" s="742"/>
      <c r="ELY2" s="742"/>
      <c r="ELZ2" s="742"/>
      <c r="EMA2" s="742"/>
      <c r="EMB2" s="742"/>
      <c r="EMC2" s="742"/>
      <c r="EMD2" s="742"/>
      <c r="EME2" s="742"/>
      <c r="EMF2" s="742"/>
      <c r="EMG2" s="742"/>
      <c r="EMH2" s="742"/>
      <c r="EMI2" s="742"/>
      <c r="EMJ2" s="742"/>
      <c r="EMK2" s="742"/>
      <c r="EML2" s="742"/>
      <c r="EMM2" s="742"/>
      <c r="EMN2" s="742"/>
      <c r="EMO2" s="742"/>
      <c r="EMP2" s="742"/>
      <c r="EMQ2" s="742"/>
      <c r="EMR2" s="742"/>
      <c r="EMS2" s="742"/>
      <c r="EMT2" s="742"/>
      <c r="EMU2" s="742"/>
      <c r="EMV2" s="742"/>
      <c r="EMW2" s="742"/>
      <c r="EMX2" s="742"/>
      <c r="EMY2" s="742"/>
      <c r="EMZ2" s="742"/>
      <c r="ENA2" s="742"/>
      <c r="ENB2" s="742"/>
      <c r="ENC2" s="742"/>
      <c r="END2" s="742"/>
      <c r="ENE2" s="742"/>
      <c r="ENF2" s="742"/>
      <c r="ENG2" s="742"/>
      <c r="ENH2" s="742"/>
      <c r="ENI2" s="742"/>
      <c r="ENJ2" s="742"/>
      <c r="ENK2" s="742"/>
      <c r="ENL2" s="742"/>
      <c r="ENM2" s="742"/>
      <c r="ENN2" s="742"/>
      <c r="ENO2" s="742"/>
      <c r="ENP2" s="742"/>
      <c r="ENQ2" s="742"/>
      <c r="ENR2" s="742"/>
      <c r="ENS2" s="742"/>
      <c r="ENT2" s="742"/>
      <c r="ENU2" s="742"/>
      <c r="ENV2" s="742"/>
      <c r="ENW2" s="742"/>
      <c r="ENX2" s="742"/>
      <c r="ENY2" s="742"/>
      <c r="ENZ2" s="742"/>
      <c r="EOA2" s="742"/>
      <c r="EOB2" s="742"/>
      <c r="EOC2" s="742"/>
      <c r="EOD2" s="742"/>
      <c r="EOE2" s="742"/>
      <c r="EOF2" s="742"/>
      <c r="EOG2" s="742"/>
      <c r="EOH2" s="742"/>
      <c r="EOI2" s="742"/>
      <c r="EOJ2" s="742"/>
      <c r="EOK2" s="742"/>
      <c r="EOL2" s="742"/>
      <c r="EOM2" s="742"/>
      <c r="EON2" s="742"/>
      <c r="EOO2" s="742"/>
      <c r="EOP2" s="742"/>
      <c r="EOQ2" s="742"/>
      <c r="EOR2" s="742"/>
      <c r="EOS2" s="742"/>
      <c r="EOT2" s="742"/>
      <c r="EOU2" s="742"/>
      <c r="EOV2" s="742"/>
      <c r="EOW2" s="742"/>
      <c r="EOX2" s="742"/>
      <c r="EOY2" s="742"/>
      <c r="EOZ2" s="742"/>
      <c r="EPA2" s="742"/>
      <c r="EPB2" s="742"/>
      <c r="EPC2" s="742"/>
      <c r="EPD2" s="742"/>
      <c r="EPE2" s="742"/>
      <c r="EPF2" s="742"/>
      <c r="EPG2" s="742"/>
      <c r="EPH2" s="742"/>
      <c r="EPI2" s="742"/>
      <c r="EPJ2" s="742"/>
      <c r="EPK2" s="742"/>
      <c r="EPL2" s="742"/>
      <c r="EPM2" s="742"/>
      <c r="EPN2" s="742"/>
      <c r="EPO2" s="742"/>
      <c r="EPP2" s="742"/>
      <c r="EPQ2" s="742"/>
      <c r="EPR2" s="742"/>
      <c r="EPS2" s="742"/>
      <c r="EPT2" s="742"/>
      <c r="EPU2" s="742"/>
      <c r="EPV2" s="742"/>
      <c r="EPW2" s="742"/>
      <c r="EPX2" s="742"/>
      <c r="EPY2" s="742"/>
      <c r="EPZ2" s="742"/>
      <c r="EQA2" s="742"/>
      <c r="EQB2" s="742"/>
      <c r="EQC2" s="742"/>
      <c r="EQD2" s="742"/>
      <c r="EQE2" s="742"/>
      <c r="EQF2" s="742"/>
      <c r="EQG2" s="742"/>
      <c r="EQH2" s="742"/>
      <c r="EQI2" s="742"/>
      <c r="EQJ2" s="742"/>
      <c r="EQK2" s="742"/>
      <c r="EQL2" s="742"/>
      <c r="EQM2" s="742"/>
      <c r="EQN2" s="742"/>
      <c r="EQO2" s="742"/>
      <c r="EQP2" s="742"/>
      <c r="EQQ2" s="742"/>
      <c r="EQR2" s="742"/>
      <c r="EQS2" s="742"/>
      <c r="EQT2" s="742"/>
      <c r="EQU2" s="742"/>
      <c r="EQV2" s="742"/>
      <c r="EQW2" s="742"/>
      <c r="EQX2" s="742"/>
      <c r="EQY2" s="742"/>
      <c r="EQZ2" s="742"/>
      <c r="ERA2" s="742"/>
      <c r="ERB2" s="742"/>
      <c r="ERC2" s="742"/>
      <c r="ERD2" s="742"/>
      <c r="ERE2" s="742"/>
      <c r="ERF2" s="742"/>
      <c r="ERG2" s="742"/>
      <c r="ERH2" s="742"/>
      <c r="ERI2" s="742"/>
      <c r="ERJ2" s="742"/>
      <c r="ERK2" s="742"/>
      <c r="ERL2" s="742"/>
      <c r="ERM2" s="742"/>
      <c r="ERN2" s="742"/>
      <c r="ERO2" s="742"/>
      <c r="ERP2" s="742"/>
      <c r="ERQ2" s="742"/>
      <c r="ERR2" s="742"/>
      <c r="ERS2" s="742"/>
      <c r="ERT2" s="742"/>
      <c r="ERU2" s="742"/>
      <c r="ERV2" s="742"/>
      <c r="ERW2" s="742"/>
      <c r="ERX2" s="742"/>
      <c r="ERY2" s="742"/>
      <c r="ERZ2" s="742"/>
      <c r="ESA2" s="742"/>
      <c r="ESB2" s="742"/>
      <c r="ESC2" s="742"/>
      <c r="ESD2" s="742"/>
      <c r="ESE2" s="742"/>
      <c r="ESF2" s="742"/>
      <c r="ESG2" s="742"/>
      <c r="ESH2" s="742"/>
      <c r="ESI2" s="742"/>
      <c r="ESJ2" s="742"/>
      <c r="ESK2" s="742"/>
      <c r="ESL2" s="742"/>
      <c r="ESM2" s="742"/>
      <c r="ESN2" s="742"/>
      <c r="ESO2" s="742"/>
      <c r="ESP2" s="742"/>
      <c r="ESQ2" s="742"/>
      <c r="ESR2" s="742"/>
      <c r="ESS2" s="742"/>
      <c r="EST2" s="742"/>
      <c r="ESU2" s="742"/>
      <c r="ESV2" s="742"/>
      <c r="ESW2" s="742"/>
      <c r="ESX2" s="742"/>
      <c r="ESY2" s="742"/>
      <c r="ESZ2" s="742"/>
      <c r="ETA2" s="742"/>
      <c r="ETB2" s="742"/>
      <c r="ETC2" s="742"/>
      <c r="ETD2" s="742"/>
      <c r="ETE2" s="742"/>
      <c r="ETF2" s="742"/>
      <c r="ETG2" s="742"/>
      <c r="ETH2" s="742"/>
      <c r="ETI2" s="742"/>
      <c r="ETJ2" s="742"/>
      <c r="ETK2" s="742"/>
      <c r="ETL2" s="742"/>
      <c r="ETM2" s="742"/>
      <c r="ETN2" s="742"/>
      <c r="ETO2" s="742"/>
      <c r="ETP2" s="742"/>
      <c r="ETQ2" s="742"/>
      <c r="ETR2" s="742"/>
      <c r="ETS2" s="742"/>
      <c r="ETT2" s="742"/>
      <c r="ETU2" s="742"/>
      <c r="ETV2" s="742"/>
      <c r="ETW2" s="742"/>
      <c r="ETX2" s="742"/>
      <c r="ETY2" s="742"/>
      <c r="ETZ2" s="742"/>
      <c r="EUA2" s="742"/>
      <c r="EUB2" s="742"/>
      <c r="EUC2" s="742"/>
      <c r="EUD2" s="742"/>
      <c r="EUE2" s="742"/>
      <c r="EUF2" s="742"/>
      <c r="EUG2" s="742"/>
      <c r="EUH2" s="742"/>
      <c r="EUI2" s="742"/>
      <c r="EUJ2" s="742"/>
      <c r="EUK2" s="742"/>
      <c r="EUL2" s="742"/>
      <c r="EUM2" s="742"/>
      <c r="EUN2" s="742"/>
      <c r="EUO2" s="742"/>
      <c r="EUP2" s="742"/>
      <c r="EUQ2" s="742"/>
      <c r="EUR2" s="742"/>
      <c r="EUS2" s="742"/>
      <c r="EUT2" s="742"/>
      <c r="EUU2" s="742"/>
      <c r="EUV2" s="742"/>
      <c r="EUW2" s="742"/>
      <c r="EUX2" s="742"/>
      <c r="EUY2" s="742"/>
      <c r="EUZ2" s="742"/>
      <c r="EVA2" s="742"/>
      <c r="EVB2" s="742"/>
      <c r="EVC2" s="742"/>
      <c r="EVD2" s="742"/>
      <c r="EVE2" s="742"/>
      <c r="EVF2" s="742"/>
      <c r="EVG2" s="742"/>
      <c r="EVH2" s="742"/>
      <c r="EVI2" s="742"/>
      <c r="EVJ2" s="742"/>
      <c r="EVK2" s="742"/>
      <c r="EVL2" s="742"/>
      <c r="EVM2" s="742"/>
      <c r="EVN2" s="742"/>
      <c r="EVO2" s="742"/>
      <c r="EVP2" s="742"/>
      <c r="EVQ2" s="742"/>
      <c r="EVR2" s="742"/>
      <c r="EVS2" s="742"/>
      <c r="EVT2" s="742"/>
      <c r="EVU2" s="742"/>
      <c r="EVV2" s="742"/>
      <c r="EVW2" s="742"/>
      <c r="EVX2" s="742"/>
      <c r="EVY2" s="742"/>
      <c r="EVZ2" s="742"/>
      <c r="EWA2" s="742"/>
      <c r="EWB2" s="742"/>
      <c r="EWC2" s="742"/>
      <c r="EWD2" s="742"/>
      <c r="EWE2" s="742"/>
      <c r="EWF2" s="742"/>
      <c r="EWG2" s="742"/>
      <c r="EWH2" s="742"/>
      <c r="EWI2" s="742"/>
      <c r="EWJ2" s="742"/>
      <c r="EWK2" s="742"/>
      <c r="EWL2" s="742"/>
      <c r="EWM2" s="742"/>
      <c r="EWN2" s="742"/>
      <c r="EWO2" s="742"/>
      <c r="EWP2" s="742"/>
      <c r="EWQ2" s="742"/>
      <c r="EWR2" s="742"/>
      <c r="EWS2" s="742"/>
      <c r="EWT2" s="742"/>
      <c r="EWU2" s="742"/>
      <c r="EWV2" s="742"/>
      <c r="EWW2" s="742"/>
      <c r="EWX2" s="742"/>
      <c r="EWY2" s="742"/>
      <c r="EWZ2" s="742"/>
      <c r="EXA2" s="742"/>
      <c r="EXB2" s="742"/>
      <c r="EXC2" s="742"/>
      <c r="EXD2" s="742"/>
      <c r="EXE2" s="742"/>
      <c r="EXF2" s="742"/>
      <c r="EXG2" s="742"/>
      <c r="EXH2" s="742"/>
      <c r="EXI2" s="742"/>
      <c r="EXJ2" s="742"/>
      <c r="EXK2" s="742"/>
      <c r="EXL2" s="742"/>
      <c r="EXM2" s="742"/>
      <c r="EXN2" s="742"/>
      <c r="EXO2" s="742"/>
      <c r="EXP2" s="742"/>
      <c r="EXQ2" s="742"/>
      <c r="EXR2" s="742"/>
      <c r="EXS2" s="742"/>
      <c r="EXT2" s="742"/>
      <c r="EXU2" s="742"/>
      <c r="EXV2" s="742"/>
      <c r="EXW2" s="742"/>
      <c r="EXX2" s="742"/>
      <c r="EXY2" s="742"/>
      <c r="EXZ2" s="742"/>
      <c r="EYA2" s="742"/>
      <c r="EYB2" s="742"/>
      <c r="EYC2" s="742"/>
      <c r="EYD2" s="742"/>
      <c r="EYE2" s="742"/>
      <c r="EYF2" s="742"/>
      <c r="EYG2" s="742"/>
      <c r="EYH2" s="742"/>
      <c r="EYI2" s="742"/>
      <c r="EYJ2" s="742"/>
      <c r="EYK2" s="742"/>
      <c r="EYL2" s="742"/>
      <c r="EYM2" s="742"/>
      <c r="EYN2" s="742"/>
      <c r="EYO2" s="742"/>
      <c r="EYP2" s="742"/>
      <c r="EYQ2" s="742"/>
      <c r="EYR2" s="742"/>
      <c r="EYS2" s="742"/>
      <c r="EYT2" s="742"/>
      <c r="EYU2" s="742"/>
      <c r="EYV2" s="742"/>
      <c r="EYW2" s="742"/>
      <c r="EYX2" s="742"/>
      <c r="EYY2" s="742"/>
      <c r="EYZ2" s="742"/>
      <c r="EZA2" s="742"/>
      <c r="EZB2" s="742"/>
      <c r="EZC2" s="742"/>
      <c r="EZD2" s="742"/>
      <c r="EZE2" s="742"/>
      <c r="EZF2" s="742"/>
      <c r="EZG2" s="742"/>
      <c r="EZH2" s="742"/>
      <c r="EZI2" s="742"/>
      <c r="EZJ2" s="742"/>
      <c r="EZK2" s="742"/>
      <c r="EZL2" s="742"/>
      <c r="EZM2" s="742"/>
      <c r="EZN2" s="742"/>
      <c r="EZO2" s="742"/>
      <c r="EZP2" s="742"/>
      <c r="EZQ2" s="742"/>
      <c r="EZR2" s="742"/>
      <c r="EZS2" s="742"/>
      <c r="EZT2" s="742"/>
      <c r="EZU2" s="742"/>
      <c r="EZV2" s="742"/>
      <c r="EZW2" s="742"/>
      <c r="EZX2" s="742"/>
      <c r="EZY2" s="742"/>
      <c r="EZZ2" s="742"/>
      <c r="FAA2" s="742"/>
      <c r="FAB2" s="742"/>
      <c r="FAC2" s="742"/>
      <c r="FAD2" s="742"/>
      <c r="FAE2" s="742"/>
      <c r="FAF2" s="742"/>
      <c r="FAG2" s="742"/>
      <c r="FAH2" s="742"/>
      <c r="FAI2" s="742"/>
      <c r="FAJ2" s="742"/>
      <c r="FAK2" s="742"/>
      <c r="FAL2" s="742"/>
      <c r="FAM2" s="742"/>
      <c r="FAN2" s="742"/>
      <c r="FAO2" s="742"/>
      <c r="FAP2" s="742"/>
      <c r="FAQ2" s="742"/>
      <c r="FAR2" s="742"/>
      <c r="FAS2" s="742"/>
      <c r="FAT2" s="742"/>
      <c r="FAU2" s="742"/>
      <c r="FAV2" s="742"/>
      <c r="FAW2" s="742"/>
      <c r="FAX2" s="742"/>
      <c r="FAY2" s="742"/>
      <c r="FAZ2" s="742"/>
      <c r="FBA2" s="742"/>
      <c r="FBB2" s="742"/>
      <c r="FBC2" s="742"/>
      <c r="FBD2" s="742"/>
      <c r="FBE2" s="742"/>
      <c r="FBF2" s="742"/>
      <c r="FBG2" s="742"/>
      <c r="FBH2" s="742"/>
      <c r="FBI2" s="742"/>
      <c r="FBJ2" s="742"/>
      <c r="FBK2" s="742"/>
      <c r="FBL2" s="742"/>
      <c r="FBM2" s="742"/>
      <c r="FBN2" s="742"/>
      <c r="FBO2" s="742"/>
      <c r="FBP2" s="742"/>
      <c r="FBQ2" s="742"/>
      <c r="FBR2" s="742"/>
      <c r="FBS2" s="742"/>
      <c r="FBT2" s="742"/>
      <c r="FBU2" s="742"/>
      <c r="FBV2" s="742"/>
      <c r="FBW2" s="742"/>
      <c r="FBX2" s="742"/>
      <c r="FBY2" s="742"/>
      <c r="FBZ2" s="742"/>
      <c r="FCA2" s="742"/>
      <c r="FCB2" s="742"/>
      <c r="FCC2" s="742"/>
      <c r="FCD2" s="742"/>
      <c r="FCE2" s="742"/>
      <c r="FCF2" s="742"/>
      <c r="FCG2" s="742"/>
      <c r="FCH2" s="742"/>
      <c r="FCI2" s="742"/>
      <c r="FCJ2" s="742"/>
      <c r="FCK2" s="742"/>
      <c r="FCL2" s="742"/>
      <c r="FCM2" s="742"/>
      <c r="FCN2" s="742"/>
      <c r="FCO2" s="742"/>
      <c r="FCP2" s="742"/>
      <c r="FCQ2" s="742"/>
      <c r="FCR2" s="742"/>
      <c r="FCS2" s="742"/>
      <c r="FCT2" s="742"/>
      <c r="FCU2" s="742"/>
      <c r="FCV2" s="742"/>
      <c r="FCW2" s="742"/>
      <c r="FCX2" s="742"/>
      <c r="FCY2" s="742"/>
      <c r="FCZ2" s="742"/>
      <c r="FDA2" s="742"/>
      <c r="FDB2" s="742"/>
      <c r="FDC2" s="742"/>
      <c r="FDD2" s="742"/>
      <c r="FDE2" s="742"/>
      <c r="FDF2" s="742"/>
      <c r="FDG2" s="742"/>
      <c r="FDH2" s="742"/>
      <c r="FDI2" s="742"/>
      <c r="FDJ2" s="742"/>
      <c r="FDK2" s="742"/>
      <c r="FDL2" s="742"/>
      <c r="FDM2" s="742"/>
      <c r="FDN2" s="742"/>
      <c r="FDO2" s="742"/>
      <c r="FDP2" s="742"/>
      <c r="FDQ2" s="742"/>
      <c r="FDR2" s="742"/>
      <c r="FDS2" s="742"/>
      <c r="FDT2" s="742"/>
      <c r="FDU2" s="742"/>
      <c r="FDV2" s="742"/>
      <c r="FDW2" s="742"/>
      <c r="FDX2" s="742"/>
      <c r="FDY2" s="742"/>
      <c r="FDZ2" s="742"/>
      <c r="FEA2" s="742"/>
      <c r="FEB2" s="742"/>
      <c r="FEC2" s="742"/>
      <c r="FED2" s="742"/>
      <c r="FEE2" s="742"/>
      <c r="FEF2" s="742"/>
      <c r="FEG2" s="742"/>
      <c r="FEH2" s="742"/>
      <c r="FEI2" s="742"/>
      <c r="FEJ2" s="742"/>
      <c r="FEK2" s="742"/>
      <c r="FEL2" s="742"/>
      <c r="FEM2" s="742"/>
      <c r="FEN2" s="742"/>
      <c r="FEO2" s="742"/>
      <c r="FEP2" s="742"/>
      <c r="FEQ2" s="742"/>
      <c r="FER2" s="742"/>
      <c r="FES2" s="742"/>
      <c r="FET2" s="742"/>
      <c r="FEU2" s="742"/>
      <c r="FEV2" s="742"/>
      <c r="FEW2" s="742"/>
      <c r="FEX2" s="742"/>
      <c r="FEY2" s="742"/>
      <c r="FEZ2" s="742"/>
      <c r="FFA2" s="742"/>
      <c r="FFB2" s="742"/>
      <c r="FFC2" s="742"/>
      <c r="FFD2" s="742"/>
      <c r="FFE2" s="742"/>
      <c r="FFF2" s="742"/>
      <c r="FFG2" s="742"/>
      <c r="FFH2" s="742"/>
      <c r="FFI2" s="742"/>
      <c r="FFJ2" s="742"/>
      <c r="FFK2" s="742"/>
      <c r="FFL2" s="742"/>
      <c r="FFM2" s="742"/>
      <c r="FFN2" s="742"/>
      <c r="FFO2" s="742"/>
      <c r="FFP2" s="742"/>
      <c r="FFQ2" s="742"/>
      <c r="FFR2" s="742"/>
      <c r="FFS2" s="742"/>
      <c r="FFT2" s="742"/>
      <c r="FFU2" s="742"/>
      <c r="FFV2" s="742"/>
      <c r="FFW2" s="742"/>
      <c r="FFX2" s="742"/>
      <c r="FFY2" s="742"/>
      <c r="FFZ2" s="742"/>
      <c r="FGA2" s="742"/>
      <c r="FGB2" s="742"/>
      <c r="FGC2" s="742"/>
      <c r="FGD2" s="742"/>
      <c r="FGE2" s="742"/>
      <c r="FGF2" s="742"/>
      <c r="FGG2" s="742"/>
      <c r="FGH2" s="742"/>
      <c r="FGI2" s="742"/>
      <c r="FGJ2" s="742"/>
      <c r="FGK2" s="742"/>
      <c r="FGL2" s="742"/>
      <c r="FGM2" s="742"/>
      <c r="FGN2" s="742"/>
      <c r="FGO2" s="742"/>
      <c r="FGP2" s="742"/>
      <c r="FGQ2" s="742"/>
      <c r="FGR2" s="742"/>
      <c r="FGS2" s="742"/>
      <c r="FGT2" s="742"/>
      <c r="FGU2" s="742"/>
      <c r="FGV2" s="742"/>
      <c r="FGW2" s="742"/>
      <c r="FGX2" s="742"/>
      <c r="FGY2" s="742"/>
      <c r="FGZ2" s="742"/>
      <c r="FHA2" s="742"/>
      <c r="FHB2" s="742"/>
      <c r="FHC2" s="742"/>
      <c r="FHD2" s="742"/>
      <c r="FHE2" s="742"/>
      <c r="FHF2" s="742"/>
      <c r="FHG2" s="742"/>
      <c r="FHH2" s="742"/>
      <c r="FHI2" s="742"/>
      <c r="FHJ2" s="742"/>
      <c r="FHK2" s="742"/>
      <c r="FHL2" s="742"/>
      <c r="FHM2" s="742"/>
      <c r="FHN2" s="742"/>
      <c r="FHO2" s="742"/>
      <c r="FHP2" s="742"/>
      <c r="FHQ2" s="742"/>
      <c r="FHR2" s="742"/>
      <c r="FHS2" s="742"/>
      <c r="FHT2" s="742"/>
      <c r="FHU2" s="742"/>
      <c r="FHV2" s="742"/>
      <c r="FHW2" s="742"/>
      <c r="FHX2" s="742"/>
      <c r="FHY2" s="742"/>
      <c r="FHZ2" s="742"/>
      <c r="FIA2" s="742"/>
      <c r="FIB2" s="742"/>
      <c r="FIC2" s="742"/>
      <c r="FID2" s="742"/>
      <c r="FIE2" s="742"/>
      <c r="FIF2" s="742"/>
      <c r="FIG2" s="742"/>
      <c r="FIH2" s="742"/>
      <c r="FII2" s="742"/>
      <c r="FIJ2" s="742"/>
      <c r="FIK2" s="742"/>
      <c r="FIL2" s="742"/>
      <c r="FIM2" s="742"/>
      <c r="FIN2" s="742"/>
      <c r="FIO2" s="742"/>
      <c r="FIP2" s="742"/>
      <c r="FIQ2" s="742"/>
      <c r="FIR2" s="742"/>
      <c r="FIS2" s="742"/>
      <c r="FIT2" s="742"/>
      <c r="FIU2" s="742"/>
      <c r="FIV2" s="742"/>
      <c r="FIW2" s="742"/>
      <c r="FIX2" s="742"/>
      <c r="FIY2" s="742"/>
      <c r="FIZ2" s="742"/>
      <c r="FJA2" s="742"/>
      <c r="FJB2" s="742"/>
      <c r="FJC2" s="742"/>
      <c r="FJD2" s="742"/>
      <c r="FJE2" s="742"/>
      <c r="FJF2" s="742"/>
      <c r="FJG2" s="742"/>
      <c r="FJH2" s="742"/>
      <c r="FJI2" s="742"/>
      <c r="FJJ2" s="742"/>
      <c r="FJK2" s="742"/>
      <c r="FJL2" s="742"/>
      <c r="FJM2" s="742"/>
      <c r="FJN2" s="742"/>
      <c r="FJO2" s="742"/>
      <c r="FJP2" s="742"/>
      <c r="FJQ2" s="742"/>
      <c r="FJR2" s="742"/>
      <c r="FJS2" s="742"/>
      <c r="FJT2" s="742"/>
      <c r="FJU2" s="742"/>
      <c r="FJV2" s="742"/>
      <c r="FJW2" s="742"/>
      <c r="FJX2" s="742"/>
      <c r="FJY2" s="742"/>
      <c r="FJZ2" s="742"/>
      <c r="FKA2" s="742"/>
      <c r="FKB2" s="742"/>
      <c r="FKC2" s="742"/>
      <c r="FKD2" s="742"/>
      <c r="FKE2" s="742"/>
      <c r="FKF2" s="742"/>
      <c r="FKG2" s="742"/>
      <c r="FKH2" s="742"/>
      <c r="FKI2" s="742"/>
      <c r="FKJ2" s="742"/>
      <c r="FKK2" s="742"/>
      <c r="FKL2" s="742"/>
      <c r="FKM2" s="742"/>
      <c r="FKN2" s="742"/>
      <c r="FKO2" s="742"/>
      <c r="FKP2" s="742"/>
      <c r="FKQ2" s="742"/>
      <c r="FKR2" s="742"/>
      <c r="FKS2" s="742"/>
      <c r="FKT2" s="742"/>
      <c r="FKU2" s="742"/>
      <c r="FKV2" s="742"/>
      <c r="FKW2" s="742"/>
      <c r="FKX2" s="742"/>
      <c r="FKY2" s="742"/>
      <c r="FKZ2" s="742"/>
      <c r="FLA2" s="742"/>
      <c r="FLB2" s="742"/>
      <c r="FLC2" s="742"/>
      <c r="FLD2" s="742"/>
      <c r="FLE2" s="742"/>
      <c r="FLF2" s="742"/>
      <c r="FLG2" s="742"/>
      <c r="FLH2" s="742"/>
      <c r="FLI2" s="742"/>
      <c r="FLJ2" s="742"/>
      <c r="FLK2" s="742"/>
      <c r="FLL2" s="742"/>
      <c r="FLM2" s="742"/>
      <c r="FLN2" s="742"/>
      <c r="FLO2" s="742"/>
      <c r="FLP2" s="742"/>
      <c r="FLQ2" s="742"/>
      <c r="FLR2" s="742"/>
      <c r="FLS2" s="742"/>
      <c r="FLT2" s="742"/>
      <c r="FLU2" s="742"/>
      <c r="FLV2" s="742"/>
      <c r="FLW2" s="742"/>
      <c r="FLX2" s="742"/>
      <c r="FLY2" s="742"/>
      <c r="FLZ2" s="742"/>
      <c r="FMA2" s="742"/>
      <c r="FMB2" s="742"/>
      <c r="FMC2" s="742"/>
      <c r="FMD2" s="742"/>
      <c r="FME2" s="742"/>
      <c r="FMF2" s="742"/>
      <c r="FMG2" s="742"/>
      <c r="FMH2" s="742"/>
      <c r="FMI2" s="742"/>
      <c r="FMJ2" s="742"/>
      <c r="FMK2" s="742"/>
      <c r="FML2" s="742"/>
      <c r="FMM2" s="742"/>
      <c r="FMN2" s="742"/>
      <c r="FMO2" s="742"/>
      <c r="FMP2" s="742"/>
      <c r="FMQ2" s="742"/>
      <c r="FMR2" s="742"/>
      <c r="FMS2" s="742"/>
      <c r="FMT2" s="742"/>
      <c r="FMU2" s="742"/>
      <c r="FMV2" s="742"/>
      <c r="FMW2" s="742"/>
      <c r="FMX2" s="742"/>
      <c r="FMY2" s="742"/>
      <c r="FMZ2" s="742"/>
      <c r="FNA2" s="742"/>
      <c r="FNB2" s="742"/>
      <c r="FNC2" s="742"/>
      <c r="FND2" s="742"/>
      <c r="FNE2" s="742"/>
      <c r="FNF2" s="742"/>
      <c r="FNG2" s="742"/>
      <c r="FNH2" s="742"/>
      <c r="FNI2" s="742"/>
      <c r="FNJ2" s="742"/>
      <c r="FNK2" s="742"/>
      <c r="FNL2" s="742"/>
      <c r="FNM2" s="742"/>
      <c r="FNN2" s="742"/>
      <c r="FNO2" s="742"/>
      <c r="FNP2" s="742"/>
      <c r="FNQ2" s="742"/>
      <c r="FNR2" s="742"/>
      <c r="FNS2" s="742"/>
      <c r="FNT2" s="742"/>
      <c r="FNU2" s="742"/>
      <c r="FNV2" s="742"/>
      <c r="FNW2" s="742"/>
      <c r="FNX2" s="742"/>
      <c r="FNY2" s="742"/>
      <c r="FNZ2" s="742"/>
      <c r="FOA2" s="742"/>
      <c r="FOB2" s="742"/>
      <c r="FOC2" s="742"/>
      <c r="FOD2" s="742"/>
      <c r="FOE2" s="742"/>
      <c r="FOF2" s="742"/>
      <c r="FOG2" s="742"/>
      <c r="FOH2" s="742"/>
      <c r="FOI2" s="742"/>
      <c r="FOJ2" s="742"/>
      <c r="FOK2" s="742"/>
      <c r="FOL2" s="742"/>
      <c r="FOM2" s="742"/>
      <c r="FON2" s="742"/>
      <c r="FOO2" s="742"/>
      <c r="FOP2" s="742"/>
      <c r="FOQ2" s="742"/>
      <c r="FOR2" s="742"/>
      <c r="FOS2" s="742"/>
      <c r="FOT2" s="742"/>
      <c r="FOU2" s="742"/>
      <c r="FOV2" s="742"/>
      <c r="FOW2" s="742"/>
      <c r="FOX2" s="742"/>
      <c r="FOY2" s="742"/>
      <c r="FOZ2" s="742"/>
      <c r="FPA2" s="742"/>
      <c r="FPB2" s="742"/>
      <c r="FPC2" s="742"/>
      <c r="FPD2" s="742"/>
      <c r="FPE2" s="742"/>
      <c r="FPF2" s="742"/>
      <c r="FPG2" s="742"/>
      <c r="FPH2" s="742"/>
      <c r="FPI2" s="742"/>
      <c r="FPJ2" s="742"/>
      <c r="FPK2" s="742"/>
      <c r="FPL2" s="742"/>
      <c r="FPM2" s="742"/>
      <c r="FPN2" s="742"/>
      <c r="FPO2" s="742"/>
      <c r="FPP2" s="742"/>
      <c r="FPQ2" s="742"/>
      <c r="FPR2" s="742"/>
      <c r="FPS2" s="742"/>
      <c r="FPT2" s="742"/>
      <c r="FPU2" s="742"/>
      <c r="FPV2" s="742"/>
      <c r="FPW2" s="742"/>
      <c r="FPX2" s="742"/>
      <c r="FPY2" s="742"/>
      <c r="FPZ2" s="742"/>
      <c r="FQA2" s="742"/>
      <c r="FQB2" s="742"/>
      <c r="FQC2" s="742"/>
      <c r="FQD2" s="742"/>
      <c r="FQE2" s="742"/>
      <c r="FQF2" s="742"/>
      <c r="FQG2" s="742"/>
      <c r="FQH2" s="742"/>
      <c r="FQI2" s="742"/>
      <c r="FQJ2" s="742"/>
      <c r="FQK2" s="742"/>
      <c r="FQL2" s="742"/>
      <c r="FQM2" s="742"/>
      <c r="FQN2" s="742"/>
      <c r="FQO2" s="742"/>
      <c r="FQP2" s="742"/>
      <c r="FQQ2" s="742"/>
      <c r="FQR2" s="742"/>
      <c r="FQS2" s="742"/>
      <c r="FQT2" s="742"/>
      <c r="FQU2" s="742"/>
      <c r="FQV2" s="742"/>
      <c r="FQW2" s="742"/>
      <c r="FQX2" s="742"/>
      <c r="FQY2" s="742"/>
      <c r="FQZ2" s="742"/>
      <c r="FRA2" s="742"/>
      <c r="FRB2" s="742"/>
      <c r="FRC2" s="742"/>
      <c r="FRD2" s="742"/>
      <c r="FRE2" s="742"/>
      <c r="FRF2" s="742"/>
      <c r="FRG2" s="742"/>
      <c r="FRH2" s="742"/>
      <c r="FRI2" s="742"/>
      <c r="FRJ2" s="742"/>
      <c r="FRK2" s="742"/>
      <c r="FRL2" s="742"/>
      <c r="FRM2" s="742"/>
      <c r="FRN2" s="742"/>
      <c r="FRO2" s="742"/>
      <c r="FRP2" s="742"/>
      <c r="FRQ2" s="742"/>
      <c r="FRR2" s="742"/>
      <c r="FRS2" s="742"/>
      <c r="FRT2" s="742"/>
      <c r="FRU2" s="742"/>
      <c r="FRV2" s="742"/>
      <c r="FRW2" s="742"/>
      <c r="FRX2" s="742"/>
      <c r="FRY2" s="742"/>
      <c r="FRZ2" s="742"/>
      <c r="FSA2" s="742"/>
      <c r="FSB2" s="742"/>
      <c r="FSC2" s="742"/>
      <c r="FSD2" s="742"/>
      <c r="FSE2" s="742"/>
      <c r="FSF2" s="742"/>
      <c r="FSG2" s="742"/>
      <c r="FSH2" s="742"/>
      <c r="FSI2" s="742"/>
      <c r="FSJ2" s="742"/>
      <c r="FSK2" s="742"/>
      <c r="FSL2" s="742"/>
      <c r="FSM2" s="742"/>
      <c r="FSN2" s="742"/>
      <c r="FSO2" s="742"/>
      <c r="FSP2" s="742"/>
      <c r="FSQ2" s="742"/>
      <c r="FSR2" s="742"/>
      <c r="FSS2" s="742"/>
      <c r="FST2" s="742"/>
      <c r="FSU2" s="742"/>
      <c r="FSV2" s="742"/>
      <c r="FSW2" s="742"/>
      <c r="FSX2" s="742"/>
      <c r="FSY2" s="742"/>
      <c r="FSZ2" s="742"/>
      <c r="FTA2" s="742"/>
      <c r="FTB2" s="742"/>
      <c r="FTC2" s="742"/>
      <c r="FTD2" s="742"/>
      <c r="FTE2" s="742"/>
      <c r="FTF2" s="742"/>
      <c r="FTG2" s="742"/>
      <c r="FTH2" s="742"/>
      <c r="FTI2" s="742"/>
      <c r="FTJ2" s="742"/>
      <c r="FTK2" s="742"/>
      <c r="FTL2" s="742"/>
      <c r="FTM2" s="742"/>
      <c r="FTN2" s="742"/>
      <c r="FTO2" s="742"/>
      <c r="FTP2" s="742"/>
      <c r="FTQ2" s="742"/>
      <c r="FTR2" s="742"/>
      <c r="FTS2" s="742"/>
      <c r="FTT2" s="742"/>
      <c r="FTU2" s="742"/>
      <c r="FTV2" s="742"/>
      <c r="FTW2" s="742"/>
      <c r="FTX2" s="742"/>
      <c r="FTY2" s="742"/>
      <c r="FTZ2" s="742"/>
      <c r="FUA2" s="742"/>
      <c r="FUB2" s="742"/>
      <c r="FUC2" s="742"/>
      <c r="FUD2" s="742"/>
      <c r="FUE2" s="742"/>
      <c r="FUF2" s="742"/>
      <c r="FUG2" s="742"/>
      <c r="FUH2" s="742"/>
      <c r="FUI2" s="742"/>
      <c r="FUJ2" s="742"/>
      <c r="FUK2" s="742"/>
      <c r="FUL2" s="742"/>
      <c r="FUM2" s="742"/>
      <c r="FUN2" s="742"/>
      <c r="FUO2" s="742"/>
      <c r="FUP2" s="742"/>
      <c r="FUQ2" s="742"/>
      <c r="FUR2" s="742"/>
      <c r="FUS2" s="742"/>
      <c r="FUT2" s="742"/>
      <c r="FUU2" s="742"/>
      <c r="FUV2" s="742"/>
      <c r="FUW2" s="742"/>
      <c r="FUX2" s="742"/>
      <c r="FUY2" s="742"/>
      <c r="FUZ2" s="742"/>
      <c r="FVA2" s="742"/>
      <c r="FVB2" s="742"/>
      <c r="FVC2" s="742"/>
      <c r="FVD2" s="742"/>
      <c r="FVE2" s="742"/>
      <c r="FVF2" s="742"/>
      <c r="FVG2" s="742"/>
      <c r="FVH2" s="742"/>
      <c r="FVI2" s="742"/>
      <c r="FVJ2" s="742"/>
      <c r="FVK2" s="742"/>
      <c r="FVL2" s="742"/>
      <c r="FVM2" s="742"/>
      <c r="FVN2" s="742"/>
      <c r="FVO2" s="742"/>
      <c r="FVP2" s="742"/>
      <c r="FVQ2" s="742"/>
      <c r="FVR2" s="742"/>
      <c r="FVS2" s="742"/>
      <c r="FVT2" s="742"/>
      <c r="FVU2" s="742"/>
      <c r="FVV2" s="742"/>
      <c r="FVW2" s="742"/>
      <c r="FVX2" s="742"/>
      <c r="FVY2" s="742"/>
      <c r="FVZ2" s="742"/>
      <c r="FWA2" s="742"/>
      <c r="FWB2" s="742"/>
      <c r="FWC2" s="742"/>
      <c r="FWD2" s="742"/>
      <c r="FWE2" s="742"/>
      <c r="FWF2" s="742"/>
      <c r="FWG2" s="742"/>
      <c r="FWH2" s="742"/>
      <c r="FWI2" s="742"/>
      <c r="FWJ2" s="742"/>
      <c r="FWK2" s="742"/>
      <c r="FWL2" s="742"/>
      <c r="FWM2" s="742"/>
      <c r="FWN2" s="742"/>
      <c r="FWO2" s="742"/>
      <c r="FWP2" s="742"/>
      <c r="FWQ2" s="742"/>
      <c r="FWR2" s="742"/>
      <c r="FWS2" s="742"/>
      <c r="FWT2" s="742"/>
      <c r="FWU2" s="742"/>
      <c r="FWV2" s="742"/>
      <c r="FWW2" s="742"/>
      <c r="FWX2" s="742"/>
      <c r="FWY2" s="742"/>
      <c r="FWZ2" s="742"/>
      <c r="FXA2" s="742"/>
      <c r="FXB2" s="742"/>
      <c r="FXC2" s="742"/>
      <c r="FXD2" s="742"/>
      <c r="FXE2" s="742"/>
      <c r="FXF2" s="742"/>
      <c r="FXG2" s="742"/>
      <c r="FXH2" s="742"/>
      <c r="FXI2" s="742"/>
      <c r="FXJ2" s="742"/>
      <c r="FXK2" s="742"/>
      <c r="FXL2" s="742"/>
      <c r="FXM2" s="742"/>
      <c r="FXN2" s="742"/>
      <c r="FXO2" s="742"/>
      <c r="FXP2" s="742"/>
      <c r="FXQ2" s="742"/>
      <c r="FXR2" s="742"/>
      <c r="FXS2" s="742"/>
      <c r="FXT2" s="742"/>
      <c r="FXU2" s="742"/>
      <c r="FXV2" s="742"/>
      <c r="FXW2" s="742"/>
      <c r="FXX2" s="742"/>
      <c r="FXY2" s="742"/>
      <c r="FXZ2" s="742"/>
      <c r="FYA2" s="742"/>
      <c r="FYB2" s="742"/>
      <c r="FYC2" s="742"/>
      <c r="FYD2" s="742"/>
      <c r="FYE2" s="742"/>
      <c r="FYF2" s="742"/>
      <c r="FYG2" s="742"/>
      <c r="FYH2" s="742"/>
      <c r="FYI2" s="742"/>
      <c r="FYJ2" s="742"/>
      <c r="FYK2" s="742"/>
      <c r="FYL2" s="742"/>
      <c r="FYM2" s="742"/>
      <c r="FYN2" s="742"/>
      <c r="FYO2" s="742"/>
      <c r="FYP2" s="742"/>
      <c r="FYQ2" s="742"/>
      <c r="FYR2" s="742"/>
      <c r="FYS2" s="742"/>
      <c r="FYT2" s="742"/>
      <c r="FYU2" s="742"/>
      <c r="FYV2" s="742"/>
      <c r="FYW2" s="742"/>
      <c r="FYX2" s="742"/>
      <c r="FYY2" s="742"/>
      <c r="FYZ2" s="742"/>
      <c r="FZA2" s="742"/>
      <c r="FZB2" s="742"/>
      <c r="FZC2" s="742"/>
      <c r="FZD2" s="742"/>
      <c r="FZE2" s="742"/>
      <c r="FZF2" s="742"/>
      <c r="FZG2" s="742"/>
      <c r="FZH2" s="742"/>
      <c r="FZI2" s="742"/>
      <c r="FZJ2" s="742"/>
      <c r="FZK2" s="742"/>
      <c r="FZL2" s="742"/>
      <c r="FZM2" s="742"/>
      <c r="FZN2" s="742"/>
      <c r="FZO2" s="742"/>
      <c r="FZP2" s="742"/>
      <c r="FZQ2" s="742"/>
      <c r="FZR2" s="742"/>
      <c r="FZS2" s="742"/>
      <c r="FZT2" s="742"/>
      <c r="FZU2" s="742"/>
      <c r="FZV2" s="742"/>
      <c r="FZW2" s="742"/>
      <c r="FZX2" s="742"/>
      <c r="FZY2" s="742"/>
      <c r="FZZ2" s="742"/>
      <c r="GAA2" s="742"/>
      <c r="GAB2" s="742"/>
      <c r="GAC2" s="742"/>
      <c r="GAD2" s="742"/>
      <c r="GAE2" s="742"/>
      <c r="GAF2" s="742"/>
      <c r="GAG2" s="742"/>
      <c r="GAH2" s="742"/>
      <c r="GAI2" s="742"/>
      <c r="GAJ2" s="742"/>
      <c r="GAK2" s="742"/>
      <c r="GAL2" s="742"/>
      <c r="GAM2" s="742"/>
      <c r="GAN2" s="742"/>
      <c r="GAO2" s="742"/>
      <c r="GAP2" s="742"/>
      <c r="GAQ2" s="742"/>
      <c r="GAR2" s="742"/>
      <c r="GAS2" s="742"/>
      <c r="GAT2" s="742"/>
      <c r="GAU2" s="742"/>
      <c r="GAV2" s="742"/>
      <c r="GAW2" s="742"/>
      <c r="GAX2" s="742"/>
      <c r="GAY2" s="742"/>
      <c r="GAZ2" s="742"/>
      <c r="GBA2" s="742"/>
      <c r="GBB2" s="742"/>
      <c r="GBC2" s="742"/>
      <c r="GBD2" s="742"/>
      <c r="GBE2" s="742"/>
      <c r="GBF2" s="742"/>
      <c r="GBG2" s="742"/>
      <c r="GBH2" s="742"/>
      <c r="GBI2" s="742"/>
      <c r="GBJ2" s="742"/>
      <c r="GBK2" s="742"/>
      <c r="GBL2" s="742"/>
      <c r="GBM2" s="742"/>
      <c r="GBN2" s="742"/>
      <c r="GBO2" s="742"/>
      <c r="GBP2" s="742"/>
      <c r="GBQ2" s="742"/>
      <c r="GBR2" s="742"/>
      <c r="GBS2" s="742"/>
      <c r="GBT2" s="742"/>
      <c r="GBU2" s="742"/>
      <c r="GBV2" s="742"/>
      <c r="GBW2" s="742"/>
      <c r="GBX2" s="742"/>
      <c r="GBY2" s="742"/>
      <c r="GBZ2" s="742"/>
      <c r="GCA2" s="742"/>
      <c r="GCB2" s="742"/>
      <c r="GCC2" s="742"/>
      <c r="GCD2" s="742"/>
      <c r="GCE2" s="742"/>
      <c r="GCF2" s="742"/>
      <c r="GCG2" s="742"/>
      <c r="GCH2" s="742"/>
      <c r="GCI2" s="742"/>
      <c r="GCJ2" s="742"/>
      <c r="GCK2" s="742"/>
      <c r="GCL2" s="742"/>
      <c r="GCM2" s="742"/>
      <c r="GCN2" s="742"/>
      <c r="GCO2" s="742"/>
      <c r="GCP2" s="742"/>
      <c r="GCQ2" s="742"/>
      <c r="GCR2" s="742"/>
      <c r="GCS2" s="742"/>
      <c r="GCT2" s="742"/>
      <c r="GCU2" s="742"/>
      <c r="GCV2" s="742"/>
      <c r="GCW2" s="742"/>
      <c r="GCX2" s="742"/>
      <c r="GCY2" s="742"/>
      <c r="GCZ2" s="742"/>
      <c r="GDA2" s="742"/>
      <c r="GDB2" s="742"/>
      <c r="GDC2" s="742"/>
      <c r="GDD2" s="742"/>
      <c r="GDE2" s="742"/>
      <c r="GDF2" s="742"/>
      <c r="GDG2" s="742"/>
      <c r="GDH2" s="742"/>
      <c r="GDI2" s="742"/>
      <c r="GDJ2" s="742"/>
      <c r="GDK2" s="742"/>
      <c r="GDL2" s="742"/>
      <c r="GDM2" s="742"/>
      <c r="GDN2" s="742"/>
      <c r="GDO2" s="742"/>
      <c r="GDP2" s="742"/>
      <c r="GDQ2" s="742"/>
      <c r="GDR2" s="742"/>
      <c r="GDS2" s="742"/>
      <c r="GDT2" s="742"/>
      <c r="GDU2" s="742"/>
      <c r="GDV2" s="742"/>
      <c r="GDW2" s="742"/>
      <c r="GDX2" s="742"/>
      <c r="GDY2" s="742"/>
      <c r="GDZ2" s="742"/>
      <c r="GEA2" s="742"/>
      <c r="GEB2" s="742"/>
      <c r="GEC2" s="742"/>
      <c r="GED2" s="742"/>
      <c r="GEE2" s="742"/>
      <c r="GEF2" s="742"/>
      <c r="GEG2" s="742"/>
      <c r="GEH2" s="742"/>
      <c r="GEI2" s="742"/>
      <c r="GEJ2" s="742"/>
      <c r="GEK2" s="742"/>
      <c r="GEL2" s="742"/>
      <c r="GEM2" s="742"/>
      <c r="GEN2" s="742"/>
      <c r="GEO2" s="742"/>
      <c r="GEP2" s="742"/>
      <c r="GEQ2" s="742"/>
      <c r="GER2" s="742"/>
      <c r="GES2" s="742"/>
      <c r="GET2" s="742"/>
      <c r="GEU2" s="742"/>
      <c r="GEV2" s="742"/>
      <c r="GEW2" s="742"/>
      <c r="GEX2" s="742"/>
      <c r="GEY2" s="742"/>
      <c r="GEZ2" s="742"/>
      <c r="GFA2" s="742"/>
      <c r="GFB2" s="742"/>
      <c r="GFC2" s="742"/>
      <c r="GFD2" s="742"/>
      <c r="GFE2" s="742"/>
      <c r="GFF2" s="742"/>
      <c r="GFG2" s="742"/>
      <c r="GFH2" s="742"/>
      <c r="GFI2" s="742"/>
      <c r="GFJ2" s="742"/>
      <c r="GFK2" s="742"/>
      <c r="GFL2" s="742"/>
      <c r="GFM2" s="742"/>
      <c r="GFN2" s="742"/>
      <c r="GFO2" s="742"/>
      <c r="GFP2" s="742"/>
      <c r="GFQ2" s="742"/>
      <c r="GFR2" s="742"/>
      <c r="GFS2" s="742"/>
      <c r="GFT2" s="742"/>
      <c r="GFU2" s="742"/>
      <c r="GFV2" s="742"/>
      <c r="GFW2" s="742"/>
      <c r="GFX2" s="742"/>
      <c r="GFY2" s="742"/>
      <c r="GFZ2" s="742"/>
      <c r="GGA2" s="742"/>
      <c r="GGB2" s="742"/>
      <c r="GGC2" s="742"/>
      <c r="GGD2" s="742"/>
      <c r="GGE2" s="742"/>
      <c r="GGF2" s="742"/>
      <c r="GGG2" s="742"/>
      <c r="GGH2" s="742"/>
      <c r="GGI2" s="742"/>
      <c r="GGJ2" s="742"/>
      <c r="GGK2" s="742"/>
      <c r="GGL2" s="742"/>
      <c r="GGM2" s="742"/>
      <c r="GGN2" s="742"/>
      <c r="GGO2" s="742"/>
      <c r="GGP2" s="742"/>
      <c r="GGQ2" s="742"/>
      <c r="GGR2" s="742"/>
      <c r="GGS2" s="742"/>
      <c r="GGT2" s="742"/>
      <c r="GGU2" s="742"/>
      <c r="GGV2" s="742"/>
      <c r="GGW2" s="742"/>
      <c r="GGX2" s="742"/>
      <c r="GGY2" s="742"/>
      <c r="GGZ2" s="742"/>
      <c r="GHA2" s="742"/>
      <c r="GHB2" s="742"/>
      <c r="GHC2" s="742"/>
      <c r="GHD2" s="742"/>
      <c r="GHE2" s="742"/>
      <c r="GHF2" s="742"/>
      <c r="GHG2" s="742"/>
      <c r="GHH2" s="742"/>
      <c r="GHI2" s="742"/>
      <c r="GHJ2" s="742"/>
      <c r="GHK2" s="742"/>
      <c r="GHL2" s="742"/>
      <c r="GHM2" s="742"/>
      <c r="GHN2" s="742"/>
      <c r="GHO2" s="742"/>
      <c r="GHP2" s="742"/>
      <c r="GHQ2" s="742"/>
      <c r="GHR2" s="742"/>
      <c r="GHS2" s="742"/>
      <c r="GHT2" s="742"/>
      <c r="GHU2" s="742"/>
      <c r="GHV2" s="742"/>
      <c r="GHW2" s="742"/>
      <c r="GHX2" s="742"/>
      <c r="GHY2" s="742"/>
      <c r="GHZ2" s="742"/>
      <c r="GIA2" s="742"/>
      <c r="GIB2" s="742"/>
      <c r="GIC2" s="742"/>
      <c r="GID2" s="742"/>
      <c r="GIE2" s="742"/>
      <c r="GIF2" s="742"/>
      <c r="GIG2" s="742"/>
      <c r="GIH2" s="742"/>
      <c r="GII2" s="742"/>
      <c r="GIJ2" s="742"/>
      <c r="GIK2" s="742"/>
      <c r="GIL2" s="742"/>
      <c r="GIM2" s="742"/>
      <c r="GIN2" s="742"/>
      <c r="GIO2" s="742"/>
      <c r="GIP2" s="742"/>
      <c r="GIQ2" s="742"/>
      <c r="GIR2" s="742"/>
      <c r="GIS2" s="742"/>
      <c r="GIT2" s="742"/>
      <c r="GIU2" s="742"/>
      <c r="GIV2" s="742"/>
      <c r="GIW2" s="742"/>
      <c r="GIX2" s="742"/>
      <c r="GIY2" s="742"/>
      <c r="GIZ2" s="742"/>
      <c r="GJA2" s="742"/>
      <c r="GJB2" s="742"/>
      <c r="GJC2" s="742"/>
      <c r="GJD2" s="742"/>
      <c r="GJE2" s="742"/>
      <c r="GJF2" s="742"/>
      <c r="GJG2" s="742"/>
      <c r="GJH2" s="742"/>
      <c r="GJI2" s="742"/>
      <c r="GJJ2" s="742"/>
      <c r="GJK2" s="742"/>
      <c r="GJL2" s="742"/>
      <c r="GJM2" s="742"/>
      <c r="GJN2" s="742"/>
      <c r="GJO2" s="742"/>
      <c r="GJP2" s="742"/>
      <c r="GJQ2" s="742"/>
      <c r="GJR2" s="742"/>
      <c r="GJS2" s="742"/>
      <c r="GJT2" s="742"/>
      <c r="GJU2" s="742"/>
      <c r="GJV2" s="742"/>
      <c r="GJW2" s="742"/>
      <c r="GJX2" s="742"/>
      <c r="GJY2" s="742"/>
      <c r="GJZ2" s="742"/>
      <c r="GKA2" s="742"/>
      <c r="GKB2" s="742"/>
      <c r="GKC2" s="742"/>
      <c r="GKD2" s="742"/>
      <c r="GKE2" s="742"/>
      <c r="GKF2" s="742"/>
      <c r="GKG2" s="742"/>
      <c r="GKH2" s="742"/>
      <c r="GKI2" s="742"/>
      <c r="GKJ2" s="742"/>
      <c r="GKK2" s="742"/>
      <c r="GKL2" s="742"/>
      <c r="GKM2" s="742"/>
      <c r="GKN2" s="742"/>
      <c r="GKO2" s="742"/>
      <c r="GKP2" s="742"/>
      <c r="GKQ2" s="742"/>
      <c r="GKR2" s="742"/>
      <c r="GKS2" s="742"/>
      <c r="GKT2" s="742"/>
      <c r="GKU2" s="742"/>
      <c r="GKV2" s="742"/>
      <c r="GKW2" s="742"/>
      <c r="GKX2" s="742"/>
      <c r="GKY2" s="742"/>
      <c r="GKZ2" s="742"/>
      <c r="GLA2" s="742"/>
      <c r="GLB2" s="742"/>
      <c r="GLC2" s="742"/>
      <c r="GLD2" s="742"/>
      <c r="GLE2" s="742"/>
      <c r="GLF2" s="742"/>
      <c r="GLG2" s="742"/>
      <c r="GLH2" s="742"/>
      <c r="GLI2" s="742"/>
      <c r="GLJ2" s="742"/>
      <c r="GLK2" s="742"/>
      <c r="GLL2" s="742"/>
      <c r="GLM2" s="742"/>
      <c r="GLN2" s="742"/>
      <c r="GLO2" s="742"/>
      <c r="GLP2" s="742"/>
      <c r="GLQ2" s="742"/>
      <c r="GLR2" s="742"/>
      <c r="GLS2" s="742"/>
      <c r="GLT2" s="742"/>
      <c r="GLU2" s="742"/>
      <c r="GLV2" s="742"/>
      <c r="GLW2" s="742"/>
      <c r="GLX2" s="742"/>
      <c r="GLY2" s="742"/>
      <c r="GLZ2" s="742"/>
      <c r="GMA2" s="742"/>
      <c r="GMB2" s="742"/>
      <c r="GMC2" s="742"/>
      <c r="GMD2" s="742"/>
      <c r="GME2" s="742"/>
      <c r="GMF2" s="742"/>
      <c r="GMG2" s="742"/>
      <c r="GMH2" s="742"/>
      <c r="GMI2" s="742"/>
      <c r="GMJ2" s="742"/>
      <c r="GMK2" s="742"/>
      <c r="GML2" s="742"/>
      <c r="GMM2" s="742"/>
      <c r="GMN2" s="742"/>
      <c r="GMO2" s="742"/>
      <c r="GMP2" s="742"/>
      <c r="GMQ2" s="742"/>
      <c r="GMR2" s="742"/>
      <c r="GMS2" s="742"/>
      <c r="GMT2" s="742"/>
      <c r="GMU2" s="742"/>
      <c r="GMV2" s="742"/>
      <c r="GMW2" s="742"/>
      <c r="GMX2" s="742"/>
      <c r="GMY2" s="742"/>
      <c r="GMZ2" s="742"/>
      <c r="GNA2" s="742"/>
      <c r="GNB2" s="742"/>
      <c r="GNC2" s="742"/>
      <c r="GND2" s="742"/>
      <c r="GNE2" s="742"/>
      <c r="GNF2" s="742"/>
      <c r="GNG2" s="742"/>
      <c r="GNH2" s="742"/>
      <c r="GNI2" s="742"/>
      <c r="GNJ2" s="742"/>
      <c r="GNK2" s="742"/>
      <c r="GNL2" s="742"/>
      <c r="GNM2" s="742"/>
      <c r="GNN2" s="742"/>
      <c r="GNO2" s="742"/>
      <c r="GNP2" s="742"/>
      <c r="GNQ2" s="742"/>
      <c r="GNR2" s="742"/>
      <c r="GNS2" s="742"/>
      <c r="GNT2" s="742"/>
      <c r="GNU2" s="742"/>
      <c r="GNV2" s="742"/>
      <c r="GNW2" s="742"/>
      <c r="GNX2" s="742"/>
      <c r="GNY2" s="742"/>
      <c r="GNZ2" s="742"/>
      <c r="GOA2" s="742"/>
      <c r="GOB2" s="742"/>
      <c r="GOC2" s="742"/>
      <c r="GOD2" s="742"/>
      <c r="GOE2" s="742"/>
      <c r="GOF2" s="742"/>
      <c r="GOG2" s="742"/>
      <c r="GOH2" s="742"/>
      <c r="GOI2" s="742"/>
      <c r="GOJ2" s="742"/>
      <c r="GOK2" s="742"/>
      <c r="GOL2" s="742"/>
      <c r="GOM2" s="742"/>
      <c r="GON2" s="742"/>
      <c r="GOO2" s="742"/>
      <c r="GOP2" s="742"/>
      <c r="GOQ2" s="742"/>
      <c r="GOR2" s="742"/>
      <c r="GOS2" s="742"/>
      <c r="GOT2" s="742"/>
      <c r="GOU2" s="742"/>
      <c r="GOV2" s="742"/>
      <c r="GOW2" s="742"/>
      <c r="GOX2" s="742"/>
      <c r="GOY2" s="742"/>
      <c r="GOZ2" s="742"/>
      <c r="GPA2" s="742"/>
      <c r="GPB2" s="742"/>
      <c r="GPC2" s="742"/>
      <c r="GPD2" s="742"/>
      <c r="GPE2" s="742"/>
      <c r="GPF2" s="742"/>
      <c r="GPG2" s="742"/>
      <c r="GPH2" s="742"/>
      <c r="GPI2" s="742"/>
      <c r="GPJ2" s="742"/>
      <c r="GPK2" s="742"/>
      <c r="GPL2" s="742"/>
      <c r="GPM2" s="742"/>
      <c r="GPN2" s="742"/>
      <c r="GPO2" s="742"/>
      <c r="GPP2" s="742"/>
      <c r="GPQ2" s="742"/>
      <c r="GPR2" s="742"/>
      <c r="GPS2" s="742"/>
      <c r="GPT2" s="742"/>
      <c r="GPU2" s="742"/>
      <c r="GPV2" s="742"/>
      <c r="GPW2" s="742"/>
      <c r="GPX2" s="742"/>
      <c r="GPY2" s="742"/>
      <c r="GPZ2" s="742"/>
      <c r="GQA2" s="742"/>
      <c r="GQB2" s="742"/>
      <c r="GQC2" s="742"/>
      <c r="GQD2" s="742"/>
      <c r="GQE2" s="742"/>
      <c r="GQF2" s="742"/>
      <c r="GQG2" s="742"/>
      <c r="GQH2" s="742"/>
      <c r="GQI2" s="742"/>
      <c r="GQJ2" s="742"/>
      <c r="GQK2" s="742"/>
      <c r="GQL2" s="742"/>
      <c r="GQM2" s="742"/>
      <c r="GQN2" s="742"/>
      <c r="GQO2" s="742"/>
      <c r="GQP2" s="742"/>
      <c r="GQQ2" s="742"/>
      <c r="GQR2" s="742"/>
      <c r="GQS2" s="742"/>
      <c r="GQT2" s="742"/>
      <c r="GQU2" s="742"/>
      <c r="GQV2" s="742"/>
      <c r="GQW2" s="742"/>
      <c r="GQX2" s="742"/>
      <c r="GQY2" s="742"/>
      <c r="GQZ2" s="742"/>
      <c r="GRA2" s="742"/>
      <c r="GRB2" s="742"/>
      <c r="GRC2" s="742"/>
      <c r="GRD2" s="742"/>
      <c r="GRE2" s="742"/>
      <c r="GRF2" s="742"/>
      <c r="GRG2" s="742"/>
      <c r="GRH2" s="742"/>
      <c r="GRI2" s="742"/>
      <c r="GRJ2" s="742"/>
      <c r="GRK2" s="742"/>
      <c r="GRL2" s="742"/>
      <c r="GRM2" s="742"/>
      <c r="GRN2" s="742"/>
      <c r="GRO2" s="742"/>
      <c r="GRP2" s="742"/>
      <c r="GRQ2" s="742"/>
      <c r="GRR2" s="742"/>
      <c r="GRS2" s="742"/>
      <c r="GRT2" s="742"/>
      <c r="GRU2" s="742"/>
      <c r="GRV2" s="742"/>
      <c r="GRW2" s="742"/>
      <c r="GRX2" s="742"/>
      <c r="GRY2" s="742"/>
      <c r="GRZ2" s="742"/>
      <c r="GSA2" s="742"/>
      <c r="GSB2" s="742"/>
      <c r="GSC2" s="742"/>
      <c r="GSD2" s="742"/>
      <c r="GSE2" s="742"/>
      <c r="GSF2" s="742"/>
      <c r="GSG2" s="742"/>
      <c r="GSH2" s="742"/>
      <c r="GSI2" s="742"/>
      <c r="GSJ2" s="742"/>
      <c r="GSK2" s="742"/>
      <c r="GSL2" s="742"/>
      <c r="GSM2" s="742"/>
      <c r="GSN2" s="742"/>
      <c r="GSO2" s="742"/>
      <c r="GSP2" s="742"/>
      <c r="GSQ2" s="742"/>
      <c r="GSR2" s="742"/>
      <c r="GSS2" s="742"/>
      <c r="GST2" s="742"/>
      <c r="GSU2" s="742"/>
      <c r="GSV2" s="742"/>
      <c r="GSW2" s="742"/>
      <c r="GSX2" s="742"/>
      <c r="GSY2" s="742"/>
      <c r="GSZ2" s="742"/>
      <c r="GTA2" s="742"/>
      <c r="GTB2" s="742"/>
      <c r="GTC2" s="742"/>
      <c r="GTD2" s="742"/>
      <c r="GTE2" s="742"/>
      <c r="GTF2" s="742"/>
      <c r="GTG2" s="742"/>
      <c r="GTH2" s="742"/>
      <c r="GTI2" s="742"/>
      <c r="GTJ2" s="742"/>
      <c r="GTK2" s="742"/>
      <c r="GTL2" s="742"/>
      <c r="GTM2" s="742"/>
      <c r="GTN2" s="742"/>
      <c r="GTO2" s="742"/>
      <c r="GTP2" s="742"/>
      <c r="GTQ2" s="742"/>
      <c r="GTR2" s="742"/>
      <c r="GTS2" s="742"/>
      <c r="GTT2" s="742"/>
      <c r="GTU2" s="742"/>
      <c r="GTV2" s="742"/>
      <c r="GTW2" s="742"/>
      <c r="GTX2" s="742"/>
      <c r="GTY2" s="742"/>
      <c r="GTZ2" s="742"/>
      <c r="GUA2" s="742"/>
      <c r="GUB2" s="742"/>
      <c r="GUC2" s="742"/>
      <c r="GUD2" s="742"/>
      <c r="GUE2" s="742"/>
      <c r="GUF2" s="742"/>
      <c r="GUG2" s="742"/>
      <c r="GUH2" s="742"/>
      <c r="GUI2" s="742"/>
      <c r="GUJ2" s="742"/>
      <c r="GUK2" s="742"/>
      <c r="GUL2" s="742"/>
      <c r="GUM2" s="742"/>
      <c r="GUN2" s="742"/>
      <c r="GUO2" s="742"/>
      <c r="GUP2" s="742"/>
      <c r="GUQ2" s="742"/>
      <c r="GUR2" s="742"/>
      <c r="GUS2" s="742"/>
      <c r="GUT2" s="742"/>
      <c r="GUU2" s="742"/>
      <c r="GUV2" s="742"/>
      <c r="GUW2" s="742"/>
      <c r="GUX2" s="742"/>
      <c r="GUY2" s="742"/>
      <c r="GUZ2" s="742"/>
      <c r="GVA2" s="742"/>
      <c r="GVB2" s="742"/>
      <c r="GVC2" s="742"/>
      <c r="GVD2" s="742"/>
      <c r="GVE2" s="742"/>
      <c r="GVF2" s="742"/>
      <c r="GVG2" s="742"/>
      <c r="GVH2" s="742"/>
      <c r="GVI2" s="742"/>
      <c r="GVJ2" s="742"/>
      <c r="GVK2" s="742"/>
      <c r="GVL2" s="742"/>
      <c r="GVM2" s="742"/>
      <c r="GVN2" s="742"/>
      <c r="GVO2" s="742"/>
      <c r="GVP2" s="742"/>
      <c r="GVQ2" s="742"/>
      <c r="GVR2" s="742"/>
      <c r="GVS2" s="742"/>
      <c r="GVT2" s="742"/>
      <c r="GVU2" s="742"/>
      <c r="GVV2" s="742"/>
      <c r="GVW2" s="742"/>
      <c r="GVX2" s="742"/>
      <c r="GVY2" s="742"/>
      <c r="GVZ2" s="742"/>
      <c r="GWA2" s="742"/>
      <c r="GWB2" s="742"/>
      <c r="GWC2" s="742"/>
      <c r="GWD2" s="742"/>
      <c r="GWE2" s="742"/>
      <c r="GWF2" s="742"/>
      <c r="GWG2" s="742"/>
      <c r="GWH2" s="742"/>
      <c r="GWI2" s="742"/>
      <c r="GWJ2" s="742"/>
      <c r="GWK2" s="742"/>
      <c r="GWL2" s="742"/>
      <c r="GWM2" s="742"/>
      <c r="GWN2" s="742"/>
      <c r="GWO2" s="742"/>
      <c r="GWP2" s="742"/>
      <c r="GWQ2" s="742"/>
      <c r="GWR2" s="742"/>
      <c r="GWS2" s="742"/>
      <c r="GWT2" s="742"/>
      <c r="GWU2" s="742"/>
      <c r="GWV2" s="742"/>
      <c r="GWW2" s="742"/>
      <c r="GWX2" s="742"/>
      <c r="GWY2" s="742"/>
      <c r="GWZ2" s="742"/>
      <c r="GXA2" s="742"/>
      <c r="GXB2" s="742"/>
      <c r="GXC2" s="742"/>
      <c r="GXD2" s="742"/>
      <c r="GXE2" s="742"/>
      <c r="GXF2" s="742"/>
      <c r="GXG2" s="742"/>
      <c r="GXH2" s="742"/>
      <c r="GXI2" s="742"/>
      <c r="GXJ2" s="742"/>
      <c r="GXK2" s="742"/>
      <c r="GXL2" s="742"/>
      <c r="GXM2" s="742"/>
      <c r="GXN2" s="742"/>
      <c r="GXO2" s="742"/>
      <c r="GXP2" s="742"/>
      <c r="GXQ2" s="742"/>
      <c r="GXR2" s="742"/>
      <c r="GXS2" s="742"/>
      <c r="GXT2" s="742"/>
      <c r="GXU2" s="742"/>
      <c r="GXV2" s="742"/>
      <c r="GXW2" s="742"/>
      <c r="GXX2" s="742"/>
      <c r="GXY2" s="742"/>
      <c r="GXZ2" s="742"/>
      <c r="GYA2" s="742"/>
      <c r="GYB2" s="742"/>
      <c r="GYC2" s="742"/>
      <c r="GYD2" s="742"/>
      <c r="GYE2" s="742"/>
      <c r="GYF2" s="742"/>
      <c r="GYG2" s="742"/>
      <c r="GYH2" s="742"/>
      <c r="GYI2" s="742"/>
      <c r="GYJ2" s="742"/>
      <c r="GYK2" s="742"/>
      <c r="GYL2" s="742"/>
      <c r="GYM2" s="742"/>
      <c r="GYN2" s="742"/>
      <c r="GYO2" s="742"/>
      <c r="GYP2" s="742"/>
      <c r="GYQ2" s="742"/>
      <c r="GYR2" s="742"/>
      <c r="GYS2" s="742"/>
      <c r="GYT2" s="742"/>
      <c r="GYU2" s="742"/>
      <c r="GYV2" s="742"/>
      <c r="GYW2" s="742"/>
      <c r="GYX2" s="742"/>
      <c r="GYY2" s="742"/>
      <c r="GYZ2" s="742"/>
      <c r="GZA2" s="742"/>
      <c r="GZB2" s="742"/>
      <c r="GZC2" s="742"/>
      <c r="GZD2" s="742"/>
      <c r="GZE2" s="742"/>
      <c r="GZF2" s="742"/>
      <c r="GZG2" s="742"/>
      <c r="GZH2" s="742"/>
      <c r="GZI2" s="742"/>
      <c r="GZJ2" s="742"/>
      <c r="GZK2" s="742"/>
      <c r="GZL2" s="742"/>
      <c r="GZM2" s="742"/>
      <c r="GZN2" s="742"/>
      <c r="GZO2" s="742"/>
      <c r="GZP2" s="742"/>
      <c r="GZQ2" s="742"/>
      <c r="GZR2" s="742"/>
      <c r="GZS2" s="742"/>
      <c r="GZT2" s="742"/>
      <c r="GZU2" s="742"/>
      <c r="GZV2" s="742"/>
      <c r="GZW2" s="742"/>
      <c r="GZX2" s="742"/>
      <c r="GZY2" s="742"/>
      <c r="GZZ2" s="742"/>
      <c r="HAA2" s="742"/>
      <c r="HAB2" s="742"/>
      <c r="HAC2" s="742"/>
      <c r="HAD2" s="742"/>
      <c r="HAE2" s="742"/>
      <c r="HAF2" s="742"/>
      <c r="HAG2" s="742"/>
      <c r="HAH2" s="742"/>
      <c r="HAI2" s="742"/>
      <c r="HAJ2" s="742"/>
      <c r="HAK2" s="742"/>
      <c r="HAL2" s="742"/>
      <c r="HAM2" s="742"/>
      <c r="HAN2" s="742"/>
      <c r="HAO2" s="742"/>
      <c r="HAP2" s="742"/>
      <c r="HAQ2" s="742"/>
      <c r="HAR2" s="742"/>
      <c r="HAS2" s="742"/>
      <c r="HAT2" s="742"/>
      <c r="HAU2" s="742"/>
      <c r="HAV2" s="742"/>
      <c r="HAW2" s="742"/>
      <c r="HAX2" s="742"/>
      <c r="HAY2" s="742"/>
      <c r="HAZ2" s="742"/>
      <c r="HBA2" s="742"/>
      <c r="HBB2" s="742"/>
      <c r="HBC2" s="742"/>
      <c r="HBD2" s="742"/>
      <c r="HBE2" s="742"/>
      <c r="HBF2" s="742"/>
      <c r="HBG2" s="742"/>
      <c r="HBH2" s="742"/>
      <c r="HBI2" s="742"/>
      <c r="HBJ2" s="742"/>
      <c r="HBK2" s="742"/>
      <c r="HBL2" s="742"/>
      <c r="HBM2" s="742"/>
      <c r="HBN2" s="742"/>
      <c r="HBO2" s="742"/>
      <c r="HBP2" s="742"/>
      <c r="HBQ2" s="742"/>
      <c r="HBR2" s="742"/>
      <c r="HBS2" s="742"/>
      <c r="HBT2" s="742"/>
      <c r="HBU2" s="742"/>
      <c r="HBV2" s="742"/>
      <c r="HBW2" s="742"/>
      <c r="HBX2" s="742"/>
      <c r="HBY2" s="742"/>
      <c r="HBZ2" s="742"/>
      <c r="HCA2" s="742"/>
      <c r="HCB2" s="742"/>
      <c r="HCC2" s="742"/>
      <c r="HCD2" s="742"/>
      <c r="HCE2" s="742"/>
      <c r="HCF2" s="742"/>
      <c r="HCG2" s="742"/>
      <c r="HCH2" s="742"/>
      <c r="HCI2" s="742"/>
      <c r="HCJ2" s="742"/>
      <c r="HCK2" s="742"/>
      <c r="HCL2" s="742"/>
      <c r="HCM2" s="742"/>
      <c r="HCN2" s="742"/>
      <c r="HCO2" s="742"/>
      <c r="HCP2" s="742"/>
      <c r="HCQ2" s="742"/>
      <c r="HCR2" s="742"/>
      <c r="HCS2" s="742"/>
      <c r="HCT2" s="742"/>
      <c r="HCU2" s="742"/>
      <c r="HCV2" s="742"/>
      <c r="HCW2" s="742"/>
      <c r="HCX2" s="742"/>
      <c r="HCY2" s="742"/>
      <c r="HCZ2" s="742"/>
      <c r="HDA2" s="742"/>
      <c r="HDB2" s="742"/>
      <c r="HDC2" s="742"/>
      <c r="HDD2" s="742"/>
      <c r="HDE2" s="742"/>
      <c r="HDF2" s="742"/>
      <c r="HDG2" s="742"/>
      <c r="HDH2" s="742"/>
      <c r="HDI2" s="742"/>
      <c r="HDJ2" s="742"/>
      <c r="HDK2" s="742"/>
      <c r="HDL2" s="742"/>
      <c r="HDM2" s="742"/>
      <c r="HDN2" s="742"/>
      <c r="HDO2" s="742"/>
      <c r="HDP2" s="742"/>
      <c r="HDQ2" s="742"/>
      <c r="HDR2" s="742"/>
      <c r="HDS2" s="742"/>
      <c r="HDT2" s="742"/>
      <c r="HDU2" s="742"/>
      <c r="HDV2" s="742"/>
      <c r="HDW2" s="742"/>
      <c r="HDX2" s="742"/>
      <c r="HDY2" s="742"/>
      <c r="HDZ2" s="742"/>
      <c r="HEA2" s="742"/>
      <c r="HEB2" s="742"/>
      <c r="HEC2" s="742"/>
      <c r="HED2" s="742"/>
      <c r="HEE2" s="742"/>
      <c r="HEF2" s="742"/>
      <c r="HEG2" s="742"/>
      <c r="HEH2" s="742"/>
      <c r="HEI2" s="742"/>
      <c r="HEJ2" s="742"/>
      <c r="HEK2" s="742"/>
      <c r="HEL2" s="742"/>
      <c r="HEM2" s="742"/>
      <c r="HEN2" s="742"/>
      <c r="HEO2" s="742"/>
      <c r="HEP2" s="742"/>
      <c r="HEQ2" s="742"/>
      <c r="HER2" s="742"/>
      <c r="HES2" s="742"/>
      <c r="HET2" s="742"/>
      <c r="HEU2" s="742"/>
      <c r="HEV2" s="742"/>
      <c r="HEW2" s="742"/>
      <c r="HEX2" s="742"/>
      <c r="HEY2" s="742"/>
      <c r="HEZ2" s="742"/>
      <c r="HFA2" s="742"/>
      <c r="HFB2" s="742"/>
      <c r="HFC2" s="742"/>
      <c r="HFD2" s="742"/>
      <c r="HFE2" s="742"/>
      <c r="HFF2" s="742"/>
      <c r="HFG2" s="742"/>
      <c r="HFH2" s="742"/>
      <c r="HFI2" s="742"/>
      <c r="HFJ2" s="742"/>
      <c r="HFK2" s="742"/>
      <c r="HFL2" s="742"/>
      <c r="HFM2" s="742"/>
      <c r="HFN2" s="742"/>
      <c r="HFO2" s="742"/>
      <c r="HFP2" s="742"/>
      <c r="HFQ2" s="742"/>
      <c r="HFR2" s="742"/>
      <c r="HFS2" s="742"/>
      <c r="HFT2" s="742"/>
      <c r="HFU2" s="742"/>
      <c r="HFV2" s="742"/>
      <c r="HFW2" s="742"/>
      <c r="HFX2" s="742"/>
      <c r="HFY2" s="742"/>
      <c r="HFZ2" s="742"/>
      <c r="HGA2" s="742"/>
      <c r="HGB2" s="742"/>
      <c r="HGC2" s="742"/>
      <c r="HGD2" s="742"/>
      <c r="HGE2" s="742"/>
      <c r="HGF2" s="742"/>
      <c r="HGG2" s="742"/>
      <c r="HGH2" s="742"/>
      <c r="HGI2" s="742"/>
      <c r="HGJ2" s="742"/>
      <c r="HGK2" s="742"/>
      <c r="HGL2" s="742"/>
      <c r="HGM2" s="742"/>
      <c r="HGN2" s="742"/>
      <c r="HGO2" s="742"/>
      <c r="HGP2" s="742"/>
      <c r="HGQ2" s="742"/>
      <c r="HGR2" s="742"/>
      <c r="HGS2" s="742"/>
      <c r="HGT2" s="742"/>
      <c r="HGU2" s="742"/>
      <c r="HGV2" s="742"/>
      <c r="HGW2" s="742"/>
      <c r="HGX2" s="742"/>
      <c r="HGY2" s="742"/>
      <c r="HGZ2" s="742"/>
      <c r="HHA2" s="742"/>
      <c r="HHB2" s="742"/>
      <c r="HHC2" s="742"/>
      <c r="HHD2" s="742"/>
      <c r="HHE2" s="742"/>
      <c r="HHF2" s="742"/>
      <c r="HHG2" s="742"/>
      <c r="HHH2" s="742"/>
      <c r="HHI2" s="742"/>
      <c r="HHJ2" s="742"/>
      <c r="HHK2" s="742"/>
      <c r="HHL2" s="742"/>
      <c r="HHM2" s="742"/>
      <c r="HHN2" s="742"/>
      <c r="HHO2" s="742"/>
      <c r="HHP2" s="742"/>
      <c r="HHQ2" s="742"/>
      <c r="HHR2" s="742"/>
      <c r="HHS2" s="742"/>
      <c r="HHT2" s="742"/>
      <c r="HHU2" s="742"/>
      <c r="HHV2" s="742"/>
      <c r="HHW2" s="742"/>
      <c r="HHX2" s="742"/>
      <c r="HHY2" s="742"/>
      <c r="HHZ2" s="742"/>
      <c r="HIA2" s="742"/>
      <c r="HIB2" s="742"/>
      <c r="HIC2" s="742"/>
      <c r="HID2" s="742"/>
      <c r="HIE2" s="742"/>
      <c r="HIF2" s="742"/>
      <c r="HIG2" s="742"/>
      <c r="HIH2" s="742"/>
      <c r="HII2" s="742"/>
      <c r="HIJ2" s="742"/>
      <c r="HIK2" s="742"/>
      <c r="HIL2" s="742"/>
      <c r="HIM2" s="742"/>
      <c r="HIN2" s="742"/>
      <c r="HIO2" s="742"/>
      <c r="HIP2" s="742"/>
      <c r="HIQ2" s="742"/>
      <c r="HIR2" s="742"/>
      <c r="HIS2" s="742"/>
      <c r="HIT2" s="742"/>
      <c r="HIU2" s="742"/>
      <c r="HIV2" s="742"/>
      <c r="HIW2" s="742"/>
      <c r="HIX2" s="742"/>
      <c r="HIY2" s="742"/>
      <c r="HIZ2" s="742"/>
      <c r="HJA2" s="742"/>
      <c r="HJB2" s="742"/>
      <c r="HJC2" s="742"/>
      <c r="HJD2" s="742"/>
      <c r="HJE2" s="742"/>
      <c r="HJF2" s="742"/>
      <c r="HJG2" s="742"/>
      <c r="HJH2" s="742"/>
      <c r="HJI2" s="742"/>
      <c r="HJJ2" s="742"/>
      <c r="HJK2" s="742"/>
      <c r="HJL2" s="742"/>
      <c r="HJM2" s="742"/>
      <c r="HJN2" s="742"/>
      <c r="HJO2" s="742"/>
      <c r="HJP2" s="742"/>
      <c r="HJQ2" s="742"/>
      <c r="HJR2" s="742"/>
      <c r="HJS2" s="742"/>
      <c r="HJT2" s="742"/>
      <c r="HJU2" s="742"/>
      <c r="HJV2" s="742"/>
      <c r="HJW2" s="742"/>
      <c r="HJX2" s="742"/>
      <c r="HJY2" s="742"/>
      <c r="HJZ2" s="742"/>
      <c r="HKA2" s="742"/>
      <c r="HKB2" s="742"/>
      <c r="HKC2" s="742"/>
      <c r="HKD2" s="742"/>
      <c r="HKE2" s="742"/>
      <c r="HKF2" s="742"/>
      <c r="HKG2" s="742"/>
      <c r="HKH2" s="742"/>
      <c r="HKI2" s="742"/>
      <c r="HKJ2" s="742"/>
      <c r="HKK2" s="742"/>
      <c r="HKL2" s="742"/>
      <c r="HKM2" s="742"/>
      <c r="HKN2" s="742"/>
      <c r="HKO2" s="742"/>
      <c r="HKP2" s="742"/>
      <c r="HKQ2" s="742"/>
      <c r="HKR2" s="742"/>
      <c r="HKS2" s="742"/>
      <c r="HKT2" s="742"/>
      <c r="HKU2" s="742"/>
      <c r="HKV2" s="742"/>
      <c r="HKW2" s="742"/>
      <c r="HKX2" s="742"/>
      <c r="HKY2" s="742"/>
      <c r="HKZ2" s="742"/>
      <c r="HLA2" s="742"/>
      <c r="HLB2" s="742"/>
      <c r="HLC2" s="742"/>
      <c r="HLD2" s="742"/>
      <c r="HLE2" s="742"/>
      <c r="HLF2" s="742"/>
      <c r="HLG2" s="742"/>
      <c r="HLH2" s="742"/>
      <c r="HLI2" s="742"/>
      <c r="HLJ2" s="742"/>
      <c r="HLK2" s="742"/>
      <c r="HLL2" s="742"/>
      <c r="HLM2" s="742"/>
      <c r="HLN2" s="742"/>
      <c r="HLO2" s="742"/>
      <c r="HLP2" s="742"/>
      <c r="HLQ2" s="742"/>
      <c r="HLR2" s="742"/>
      <c r="HLS2" s="742"/>
      <c r="HLT2" s="742"/>
      <c r="HLU2" s="742"/>
      <c r="HLV2" s="742"/>
      <c r="HLW2" s="742"/>
      <c r="HLX2" s="742"/>
      <c r="HLY2" s="742"/>
      <c r="HLZ2" s="742"/>
      <c r="HMA2" s="742"/>
      <c r="HMB2" s="742"/>
      <c r="HMC2" s="742"/>
      <c r="HMD2" s="742"/>
      <c r="HME2" s="742"/>
      <c r="HMF2" s="742"/>
      <c r="HMG2" s="742"/>
      <c r="HMH2" s="742"/>
      <c r="HMI2" s="742"/>
      <c r="HMJ2" s="742"/>
      <c r="HMK2" s="742"/>
      <c r="HML2" s="742"/>
      <c r="HMM2" s="742"/>
      <c r="HMN2" s="742"/>
      <c r="HMO2" s="742"/>
      <c r="HMP2" s="742"/>
      <c r="HMQ2" s="742"/>
      <c r="HMR2" s="742"/>
      <c r="HMS2" s="742"/>
      <c r="HMT2" s="742"/>
      <c r="HMU2" s="742"/>
      <c r="HMV2" s="742"/>
      <c r="HMW2" s="742"/>
      <c r="HMX2" s="742"/>
      <c r="HMY2" s="742"/>
      <c r="HMZ2" s="742"/>
      <c r="HNA2" s="742"/>
      <c r="HNB2" s="742"/>
      <c r="HNC2" s="742"/>
      <c r="HND2" s="742"/>
      <c r="HNE2" s="742"/>
      <c r="HNF2" s="742"/>
      <c r="HNG2" s="742"/>
      <c r="HNH2" s="742"/>
      <c r="HNI2" s="742"/>
      <c r="HNJ2" s="742"/>
      <c r="HNK2" s="742"/>
      <c r="HNL2" s="742"/>
      <c r="HNM2" s="742"/>
      <c r="HNN2" s="742"/>
      <c r="HNO2" s="742"/>
      <c r="HNP2" s="742"/>
      <c r="HNQ2" s="742"/>
      <c r="HNR2" s="742"/>
      <c r="HNS2" s="742"/>
      <c r="HNT2" s="742"/>
      <c r="HNU2" s="742"/>
      <c r="HNV2" s="742"/>
      <c r="HNW2" s="742"/>
      <c r="HNX2" s="742"/>
      <c r="HNY2" s="742"/>
      <c r="HNZ2" s="742"/>
      <c r="HOA2" s="742"/>
      <c r="HOB2" s="742"/>
      <c r="HOC2" s="742"/>
      <c r="HOD2" s="742"/>
      <c r="HOE2" s="742"/>
      <c r="HOF2" s="742"/>
      <c r="HOG2" s="742"/>
      <c r="HOH2" s="742"/>
      <c r="HOI2" s="742"/>
      <c r="HOJ2" s="742"/>
      <c r="HOK2" s="742"/>
      <c r="HOL2" s="742"/>
      <c r="HOM2" s="742"/>
      <c r="HON2" s="742"/>
      <c r="HOO2" s="742"/>
      <c r="HOP2" s="742"/>
      <c r="HOQ2" s="742"/>
      <c r="HOR2" s="742"/>
      <c r="HOS2" s="742"/>
      <c r="HOT2" s="742"/>
      <c r="HOU2" s="742"/>
      <c r="HOV2" s="742"/>
      <c r="HOW2" s="742"/>
      <c r="HOX2" s="742"/>
      <c r="HOY2" s="742"/>
      <c r="HOZ2" s="742"/>
      <c r="HPA2" s="742"/>
      <c r="HPB2" s="742"/>
      <c r="HPC2" s="742"/>
      <c r="HPD2" s="742"/>
      <c r="HPE2" s="742"/>
      <c r="HPF2" s="742"/>
      <c r="HPG2" s="742"/>
      <c r="HPH2" s="742"/>
      <c r="HPI2" s="742"/>
      <c r="HPJ2" s="742"/>
      <c r="HPK2" s="742"/>
      <c r="HPL2" s="742"/>
      <c r="HPM2" s="742"/>
      <c r="HPN2" s="742"/>
      <c r="HPO2" s="742"/>
      <c r="HPP2" s="742"/>
      <c r="HPQ2" s="742"/>
      <c r="HPR2" s="742"/>
      <c r="HPS2" s="742"/>
      <c r="HPT2" s="742"/>
      <c r="HPU2" s="742"/>
      <c r="HPV2" s="742"/>
      <c r="HPW2" s="742"/>
      <c r="HPX2" s="742"/>
      <c r="HPY2" s="742"/>
      <c r="HPZ2" s="742"/>
      <c r="HQA2" s="742"/>
      <c r="HQB2" s="742"/>
      <c r="HQC2" s="742"/>
      <c r="HQD2" s="742"/>
      <c r="HQE2" s="742"/>
      <c r="HQF2" s="742"/>
      <c r="HQG2" s="742"/>
      <c r="HQH2" s="742"/>
      <c r="HQI2" s="742"/>
      <c r="HQJ2" s="742"/>
      <c r="HQK2" s="742"/>
      <c r="HQL2" s="742"/>
      <c r="HQM2" s="742"/>
      <c r="HQN2" s="742"/>
      <c r="HQO2" s="742"/>
      <c r="HQP2" s="742"/>
      <c r="HQQ2" s="742"/>
      <c r="HQR2" s="742"/>
      <c r="HQS2" s="742"/>
      <c r="HQT2" s="742"/>
      <c r="HQU2" s="742"/>
      <c r="HQV2" s="742"/>
      <c r="HQW2" s="742"/>
      <c r="HQX2" s="742"/>
      <c r="HQY2" s="742"/>
      <c r="HQZ2" s="742"/>
      <c r="HRA2" s="742"/>
      <c r="HRB2" s="742"/>
      <c r="HRC2" s="742"/>
      <c r="HRD2" s="742"/>
      <c r="HRE2" s="742"/>
      <c r="HRF2" s="742"/>
      <c r="HRG2" s="742"/>
      <c r="HRH2" s="742"/>
      <c r="HRI2" s="742"/>
      <c r="HRJ2" s="742"/>
      <c r="HRK2" s="742"/>
      <c r="HRL2" s="742"/>
      <c r="HRM2" s="742"/>
      <c r="HRN2" s="742"/>
      <c r="HRO2" s="742"/>
      <c r="HRP2" s="742"/>
      <c r="HRQ2" s="742"/>
      <c r="HRR2" s="742"/>
      <c r="HRS2" s="742"/>
      <c r="HRT2" s="742"/>
      <c r="HRU2" s="742"/>
      <c r="HRV2" s="742"/>
      <c r="HRW2" s="742"/>
      <c r="HRX2" s="742"/>
      <c r="HRY2" s="742"/>
      <c r="HRZ2" s="742"/>
      <c r="HSA2" s="742"/>
      <c r="HSB2" s="742"/>
      <c r="HSC2" s="742"/>
      <c r="HSD2" s="742"/>
      <c r="HSE2" s="742"/>
      <c r="HSF2" s="742"/>
      <c r="HSG2" s="742"/>
      <c r="HSH2" s="742"/>
      <c r="HSI2" s="742"/>
      <c r="HSJ2" s="742"/>
      <c r="HSK2" s="742"/>
      <c r="HSL2" s="742"/>
      <c r="HSM2" s="742"/>
      <c r="HSN2" s="742"/>
      <c r="HSO2" s="742"/>
      <c r="HSP2" s="742"/>
      <c r="HSQ2" s="742"/>
      <c r="HSR2" s="742"/>
      <c r="HSS2" s="742"/>
      <c r="HST2" s="742"/>
      <c r="HSU2" s="742"/>
      <c r="HSV2" s="742"/>
      <c r="HSW2" s="742"/>
      <c r="HSX2" s="742"/>
      <c r="HSY2" s="742"/>
      <c r="HSZ2" s="742"/>
      <c r="HTA2" s="742"/>
      <c r="HTB2" s="742"/>
      <c r="HTC2" s="742"/>
      <c r="HTD2" s="742"/>
      <c r="HTE2" s="742"/>
      <c r="HTF2" s="742"/>
      <c r="HTG2" s="742"/>
      <c r="HTH2" s="742"/>
      <c r="HTI2" s="742"/>
      <c r="HTJ2" s="742"/>
      <c r="HTK2" s="742"/>
      <c r="HTL2" s="742"/>
      <c r="HTM2" s="742"/>
      <c r="HTN2" s="742"/>
      <c r="HTO2" s="742"/>
      <c r="HTP2" s="742"/>
      <c r="HTQ2" s="742"/>
      <c r="HTR2" s="742"/>
      <c r="HTS2" s="742"/>
      <c r="HTT2" s="742"/>
      <c r="HTU2" s="742"/>
      <c r="HTV2" s="742"/>
      <c r="HTW2" s="742"/>
      <c r="HTX2" s="742"/>
      <c r="HTY2" s="742"/>
      <c r="HTZ2" s="742"/>
      <c r="HUA2" s="742"/>
      <c r="HUB2" s="742"/>
      <c r="HUC2" s="742"/>
      <c r="HUD2" s="742"/>
      <c r="HUE2" s="742"/>
      <c r="HUF2" s="742"/>
      <c r="HUG2" s="742"/>
      <c r="HUH2" s="742"/>
      <c r="HUI2" s="742"/>
      <c r="HUJ2" s="742"/>
      <c r="HUK2" s="742"/>
      <c r="HUL2" s="742"/>
      <c r="HUM2" s="742"/>
      <c r="HUN2" s="742"/>
      <c r="HUO2" s="742"/>
      <c r="HUP2" s="742"/>
      <c r="HUQ2" s="742"/>
      <c r="HUR2" s="742"/>
      <c r="HUS2" s="742"/>
      <c r="HUT2" s="742"/>
      <c r="HUU2" s="742"/>
      <c r="HUV2" s="742"/>
      <c r="HUW2" s="742"/>
      <c r="HUX2" s="742"/>
      <c r="HUY2" s="742"/>
      <c r="HUZ2" s="742"/>
      <c r="HVA2" s="742"/>
      <c r="HVB2" s="742"/>
      <c r="HVC2" s="742"/>
      <c r="HVD2" s="742"/>
      <c r="HVE2" s="742"/>
      <c r="HVF2" s="742"/>
      <c r="HVG2" s="742"/>
      <c r="HVH2" s="742"/>
      <c r="HVI2" s="742"/>
      <c r="HVJ2" s="742"/>
      <c r="HVK2" s="742"/>
      <c r="HVL2" s="742"/>
      <c r="HVM2" s="742"/>
      <c r="HVN2" s="742"/>
      <c r="HVO2" s="742"/>
      <c r="HVP2" s="742"/>
      <c r="HVQ2" s="742"/>
      <c r="HVR2" s="742"/>
      <c r="HVS2" s="742"/>
      <c r="HVT2" s="742"/>
      <c r="HVU2" s="742"/>
      <c r="HVV2" s="742"/>
      <c r="HVW2" s="742"/>
      <c r="HVX2" s="742"/>
      <c r="HVY2" s="742"/>
      <c r="HVZ2" s="742"/>
      <c r="HWA2" s="742"/>
      <c r="HWB2" s="742"/>
      <c r="HWC2" s="742"/>
      <c r="HWD2" s="742"/>
      <c r="HWE2" s="742"/>
      <c r="HWF2" s="742"/>
      <c r="HWG2" s="742"/>
      <c r="HWH2" s="742"/>
      <c r="HWI2" s="742"/>
      <c r="HWJ2" s="742"/>
      <c r="HWK2" s="742"/>
      <c r="HWL2" s="742"/>
      <c r="HWM2" s="742"/>
      <c r="HWN2" s="742"/>
      <c r="HWO2" s="742"/>
      <c r="HWP2" s="742"/>
      <c r="HWQ2" s="742"/>
      <c r="HWR2" s="742"/>
      <c r="HWS2" s="742"/>
      <c r="HWT2" s="742"/>
      <c r="HWU2" s="742"/>
      <c r="HWV2" s="742"/>
      <c r="HWW2" s="742"/>
      <c r="HWX2" s="742"/>
      <c r="HWY2" s="742"/>
      <c r="HWZ2" s="742"/>
      <c r="HXA2" s="742"/>
      <c r="HXB2" s="742"/>
      <c r="HXC2" s="742"/>
      <c r="HXD2" s="742"/>
      <c r="HXE2" s="742"/>
      <c r="HXF2" s="742"/>
      <c r="HXG2" s="742"/>
      <c r="HXH2" s="742"/>
      <c r="HXI2" s="742"/>
      <c r="HXJ2" s="742"/>
      <c r="HXK2" s="742"/>
      <c r="HXL2" s="742"/>
      <c r="HXM2" s="742"/>
      <c r="HXN2" s="742"/>
      <c r="HXO2" s="742"/>
      <c r="HXP2" s="742"/>
      <c r="HXQ2" s="742"/>
      <c r="HXR2" s="742"/>
      <c r="HXS2" s="742"/>
      <c r="HXT2" s="742"/>
      <c r="HXU2" s="742"/>
      <c r="HXV2" s="742"/>
      <c r="HXW2" s="742"/>
      <c r="HXX2" s="742"/>
      <c r="HXY2" s="742"/>
      <c r="HXZ2" s="742"/>
      <c r="HYA2" s="742"/>
      <c r="HYB2" s="742"/>
      <c r="HYC2" s="742"/>
      <c r="HYD2" s="742"/>
      <c r="HYE2" s="742"/>
      <c r="HYF2" s="742"/>
      <c r="HYG2" s="742"/>
      <c r="HYH2" s="742"/>
      <c r="HYI2" s="742"/>
      <c r="HYJ2" s="742"/>
      <c r="HYK2" s="742"/>
      <c r="HYL2" s="742"/>
      <c r="HYM2" s="742"/>
      <c r="HYN2" s="742"/>
      <c r="HYO2" s="742"/>
      <c r="HYP2" s="742"/>
      <c r="HYQ2" s="742"/>
      <c r="HYR2" s="742"/>
      <c r="HYS2" s="742"/>
      <c r="HYT2" s="742"/>
      <c r="HYU2" s="742"/>
      <c r="HYV2" s="742"/>
      <c r="HYW2" s="742"/>
      <c r="HYX2" s="742"/>
      <c r="HYY2" s="742"/>
      <c r="HYZ2" s="742"/>
      <c r="HZA2" s="742"/>
      <c r="HZB2" s="742"/>
      <c r="HZC2" s="742"/>
      <c r="HZD2" s="742"/>
      <c r="HZE2" s="742"/>
      <c r="HZF2" s="742"/>
      <c r="HZG2" s="742"/>
      <c r="HZH2" s="742"/>
      <c r="HZI2" s="742"/>
      <c r="HZJ2" s="742"/>
      <c r="HZK2" s="742"/>
      <c r="HZL2" s="742"/>
      <c r="HZM2" s="742"/>
      <c r="HZN2" s="742"/>
      <c r="HZO2" s="742"/>
      <c r="HZP2" s="742"/>
      <c r="HZQ2" s="742"/>
      <c r="HZR2" s="742"/>
      <c r="HZS2" s="742"/>
      <c r="HZT2" s="742"/>
      <c r="HZU2" s="742"/>
      <c r="HZV2" s="742"/>
      <c r="HZW2" s="742"/>
      <c r="HZX2" s="742"/>
      <c r="HZY2" s="742"/>
      <c r="HZZ2" s="742"/>
      <c r="IAA2" s="742"/>
      <c r="IAB2" s="742"/>
      <c r="IAC2" s="742"/>
      <c r="IAD2" s="742"/>
      <c r="IAE2" s="742"/>
      <c r="IAF2" s="742"/>
      <c r="IAG2" s="742"/>
      <c r="IAH2" s="742"/>
      <c r="IAI2" s="742"/>
      <c r="IAJ2" s="742"/>
      <c r="IAK2" s="742"/>
      <c r="IAL2" s="742"/>
      <c r="IAM2" s="742"/>
      <c r="IAN2" s="742"/>
      <c r="IAO2" s="742"/>
      <c r="IAP2" s="742"/>
      <c r="IAQ2" s="742"/>
      <c r="IAR2" s="742"/>
      <c r="IAS2" s="742"/>
      <c r="IAT2" s="742"/>
      <c r="IAU2" s="742"/>
      <c r="IAV2" s="742"/>
      <c r="IAW2" s="742"/>
      <c r="IAX2" s="742"/>
      <c r="IAY2" s="742"/>
      <c r="IAZ2" s="742"/>
      <c r="IBA2" s="742"/>
      <c r="IBB2" s="742"/>
      <c r="IBC2" s="742"/>
      <c r="IBD2" s="742"/>
      <c r="IBE2" s="742"/>
      <c r="IBF2" s="742"/>
      <c r="IBG2" s="742"/>
      <c r="IBH2" s="742"/>
      <c r="IBI2" s="742"/>
      <c r="IBJ2" s="742"/>
      <c r="IBK2" s="742"/>
      <c r="IBL2" s="742"/>
      <c r="IBM2" s="742"/>
      <c r="IBN2" s="742"/>
      <c r="IBO2" s="742"/>
      <c r="IBP2" s="742"/>
      <c r="IBQ2" s="742"/>
      <c r="IBR2" s="742"/>
      <c r="IBS2" s="742"/>
      <c r="IBT2" s="742"/>
      <c r="IBU2" s="742"/>
      <c r="IBV2" s="742"/>
      <c r="IBW2" s="742"/>
      <c r="IBX2" s="742"/>
      <c r="IBY2" s="742"/>
      <c r="IBZ2" s="742"/>
      <c r="ICA2" s="742"/>
      <c r="ICB2" s="742"/>
      <c r="ICC2" s="742"/>
      <c r="ICD2" s="742"/>
      <c r="ICE2" s="742"/>
      <c r="ICF2" s="742"/>
      <c r="ICG2" s="742"/>
      <c r="ICH2" s="742"/>
      <c r="ICI2" s="742"/>
      <c r="ICJ2" s="742"/>
      <c r="ICK2" s="742"/>
      <c r="ICL2" s="742"/>
      <c r="ICM2" s="742"/>
      <c r="ICN2" s="742"/>
      <c r="ICO2" s="742"/>
      <c r="ICP2" s="742"/>
      <c r="ICQ2" s="742"/>
      <c r="ICR2" s="742"/>
      <c r="ICS2" s="742"/>
      <c r="ICT2" s="742"/>
      <c r="ICU2" s="742"/>
      <c r="ICV2" s="742"/>
      <c r="ICW2" s="742"/>
      <c r="ICX2" s="742"/>
      <c r="ICY2" s="742"/>
      <c r="ICZ2" s="742"/>
      <c r="IDA2" s="742"/>
      <c r="IDB2" s="742"/>
      <c r="IDC2" s="742"/>
      <c r="IDD2" s="742"/>
      <c r="IDE2" s="742"/>
      <c r="IDF2" s="742"/>
      <c r="IDG2" s="742"/>
      <c r="IDH2" s="742"/>
      <c r="IDI2" s="742"/>
      <c r="IDJ2" s="742"/>
      <c r="IDK2" s="742"/>
      <c r="IDL2" s="742"/>
      <c r="IDM2" s="742"/>
      <c r="IDN2" s="742"/>
      <c r="IDO2" s="742"/>
      <c r="IDP2" s="742"/>
      <c r="IDQ2" s="742"/>
      <c r="IDR2" s="742"/>
      <c r="IDS2" s="742"/>
      <c r="IDT2" s="742"/>
      <c r="IDU2" s="742"/>
      <c r="IDV2" s="742"/>
      <c r="IDW2" s="742"/>
      <c r="IDX2" s="742"/>
      <c r="IDY2" s="742"/>
      <c r="IDZ2" s="742"/>
      <c r="IEA2" s="742"/>
      <c r="IEB2" s="742"/>
      <c r="IEC2" s="742"/>
      <c r="IED2" s="742"/>
      <c r="IEE2" s="742"/>
      <c r="IEF2" s="742"/>
      <c r="IEG2" s="742"/>
      <c r="IEH2" s="742"/>
      <c r="IEI2" s="742"/>
      <c r="IEJ2" s="742"/>
      <c r="IEK2" s="742"/>
      <c r="IEL2" s="742"/>
      <c r="IEM2" s="742"/>
      <c r="IEN2" s="742"/>
      <c r="IEO2" s="742"/>
      <c r="IEP2" s="742"/>
      <c r="IEQ2" s="742"/>
      <c r="IER2" s="742"/>
      <c r="IES2" s="742"/>
      <c r="IET2" s="742"/>
      <c r="IEU2" s="742"/>
      <c r="IEV2" s="742"/>
      <c r="IEW2" s="742"/>
      <c r="IEX2" s="742"/>
      <c r="IEY2" s="742"/>
      <c r="IEZ2" s="742"/>
      <c r="IFA2" s="742"/>
      <c r="IFB2" s="742"/>
      <c r="IFC2" s="742"/>
      <c r="IFD2" s="742"/>
      <c r="IFE2" s="742"/>
      <c r="IFF2" s="742"/>
      <c r="IFG2" s="742"/>
      <c r="IFH2" s="742"/>
      <c r="IFI2" s="742"/>
      <c r="IFJ2" s="742"/>
      <c r="IFK2" s="742"/>
      <c r="IFL2" s="742"/>
      <c r="IFM2" s="742"/>
      <c r="IFN2" s="742"/>
      <c r="IFO2" s="742"/>
      <c r="IFP2" s="742"/>
      <c r="IFQ2" s="742"/>
      <c r="IFR2" s="742"/>
      <c r="IFS2" s="742"/>
      <c r="IFT2" s="742"/>
      <c r="IFU2" s="742"/>
      <c r="IFV2" s="742"/>
      <c r="IFW2" s="742"/>
      <c r="IFX2" s="742"/>
      <c r="IFY2" s="742"/>
      <c r="IFZ2" s="742"/>
      <c r="IGA2" s="742"/>
      <c r="IGB2" s="742"/>
      <c r="IGC2" s="742"/>
      <c r="IGD2" s="742"/>
      <c r="IGE2" s="742"/>
      <c r="IGF2" s="742"/>
      <c r="IGG2" s="742"/>
      <c r="IGH2" s="742"/>
      <c r="IGI2" s="742"/>
      <c r="IGJ2" s="742"/>
      <c r="IGK2" s="742"/>
      <c r="IGL2" s="742"/>
      <c r="IGM2" s="742"/>
      <c r="IGN2" s="742"/>
      <c r="IGO2" s="742"/>
      <c r="IGP2" s="742"/>
      <c r="IGQ2" s="742"/>
      <c r="IGR2" s="742"/>
      <c r="IGS2" s="742"/>
      <c r="IGT2" s="742"/>
      <c r="IGU2" s="742"/>
      <c r="IGV2" s="742"/>
      <c r="IGW2" s="742"/>
      <c r="IGX2" s="742"/>
      <c r="IGY2" s="742"/>
      <c r="IGZ2" s="742"/>
      <c r="IHA2" s="742"/>
      <c r="IHB2" s="742"/>
      <c r="IHC2" s="742"/>
      <c r="IHD2" s="742"/>
      <c r="IHE2" s="742"/>
      <c r="IHF2" s="742"/>
      <c r="IHG2" s="742"/>
      <c r="IHH2" s="742"/>
      <c r="IHI2" s="742"/>
      <c r="IHJ2" s="742"/>
      <c r="IHK2" s="742"/>
      <c r="IHL2" s="742"/>
      <c r="IHM2" s="742"/>
      <c r="IHN2" s="742"/>
      <c r="IHO2" s="742"/>
      <c r="IHP2" s="742"/>
      <c r="IHQ2" s="742"/>
      <c r="IHR2" s="742"/>
      <c r="IHS2" s="742"/>
      <c r="IHT2" s="742"/>
      <c r="IHU2" s="742"/>
      <c r="IHV2" s="742"/>
      <c r="IHW2" s="742"/>
      <c r="IHX2" s="742"/>
      <c r="IHY2" s="742"/>
      <c r="IHZ2" s="742"/>
      <c r="IIA2" s="742"/>
      <c r="IIB2" s="742"/>
      <c r="IIC2" s="742"/>
      <c r="IID2" s="742"/>
      <c r="IIE2" s="742"/>
      <c r="IIF2" s="742"/>
      <c r="IIG2" s="742"/>
      <c r="IIH2" s="742"/>
      <c r="III2" s="742"/>
      <c r="IIJ2" s="742"/>
      <c r="IIK2" s="742"/>
      <c r="IIL2" s="742"/>
      <c r="IIM2" s="742"/>
      <c r="IIN2" s="742"/>
      <c r="IIO2" s="742"/>
      <c r="IIP2" s="742"/>
      <c r="IIQ2" s="742"/>
      <c r="IIR2" s="742"/>
      <c r="IIS2" s="742"/>
      <c r="IIT2" s="742"/>
      <c r="IIU2" s="742"/>
      <c r="IIV2" s="742"/>
      <c r="IIW2" s="742"/>
      <c r="IIX2" s="742"/>
      <c r="IIY2" s="742"/>
      <c r="IIZ2" s="742"/>
      <c r="IJA2" s="742"/>
      <c r="IJB2" s="742"/>
      <c r="IJC2" s="742"/>
      <c r="IJD2" s="742"/>
      <c r="IJE2" s="742"/>
      <c r="IJF2" s="742"/>
      <c r="IJG2" s="742"/>
      <c r="IJH2" s="742"/>
      <c r="IJI2" s="742"/>
      <c r="IJJ2" s="742"/>
      <c r="IJK2" s="742"/>
      <c r="IJL2" s="742"/>
      <c r="IJM2" s="742"/>
      <c r="IJN2" s="742"/>
      <c r="IJO2" s="742"/>
      <c r="IJP2" s="742"/>
      <c r="IJQ2" s="742"/>
      <c r="IJR2" s="742"/>
      <c r="IJS2" s="742"/>
      <c r="IJT2" s="742"/>
      <c r="IJU2" s="742"/>
      <c r="IJV2" s="742"/>
      <c r="IJW2" s="742"/>
      <c r="IJX2" s="742"/>
      <c r="IJY2" s="742"/>
      <c r="IJZ2" s="742"/>
      <c r="IKA2" s="742"/>
      <c r="IKB2" s="742"/>
      <c r="IKC2" s="742"/>
      <c r="IKD2" s="742"/>
      <c r="IKE2" s="742"/>
      <c r="IKF2" s="742"/>
      <c r="IKG2" s="742"/>
      <c r="IKH2" s="742"/>
      <c r="IKI2" s="742"/>
      <c r="IKJ2" s="742"/>
      <c r="IKK2" s="742"/>
      <c r="IKL2" s="742"/>
      <c r="IKM2" s="742"/>
      <c r="IKN2" s="742"/>
      <c r="IKO2" s="742"/>
      <c r="IKP2" s="742"/>
      <c r="IKQ2" s="742"/>
      <c r="IKR2" s="742"/>
      <c r="IKS2" s="742"/>
      <c r="IKT2" s="742"/>
      <c r="IKU2" s="742"/>
      <c r="IKV2" s="742"/>
      <c r="IKW2" s="742"/>
      <c r="IKX2" s="742"/>
      <c r="IKY2" s="742"/>
      <c r="IKZ2" s="742"/>
      <c r="ILA2" s="742"/>
      <c r="ILB2" s="742"/>
      <c r="ILC2" s="742"/>
      <c r="ILD2" s="742"/>
      <c r="ILE2" s="742"/>
      <c r="ILF2" s="742"/>
      <c r="ILG2" s="742"/>
      <c r="ILH2" s="742"/>
      <c r="ILI2" s="742"/>
      <c r="ILJ2" s="742"/>
      <c r="ILK2" s="742"/>
      <c r="ILL2" s="742"/>
      <c r="ILM2" s="742"/>
      <c r="ILN2" s="742"/>
      <c r="ILO2" s="742"/>
      <c r="ILP2" s="742"/>
      <c r="ILQ2" s="742"/>
      <c r="ILR2" s="742"/>
      <c r="ILS2" s="742"/>
      <c r="ILT2" s="742"/>
      <c r="ILU2" s="742"/>
      <c r="ILV2" s="742"/>
      <c r="ILW2" s="742"/>
      <c r="ILX2" s="742"/>
      <c r="ILY2" s="742"/>
      <c r="ILZ2" s="742"/>
      <c r="IMA2" s="742"/>
      <c r="IMB2" s="742"/>
      <c r="IMC2" s="742"/>
      <c r="IMD2" s="742"/>
      <c r="IME2" s="742"/>
      <c r="IMF2" s="742"/>
      <c r="IMG2" s="742"/>
      <c r="IMH2" s="742"/>
      <c r="IMI2" s="742"/>
      <c r="IMJ2" s="742"/>
      <c r="IMK2" s="742"/>
      <c r="IML2" s="742"/>
      <c r="IMM2" s="742"/>
      <c r="IMN2" s="742"/>
      <c r="IMO2" s="742"/>
      <c r="IMP2" s="742"/>
      <c r="IMQ2" s="742"/>
      <c r="IMR2" s="742"/>
      <c r="IMS2" s="742"/>
      <c r="IMT2" s="742"/>
      <c r="IMU2" s="742"/>
      <c r="IMV2" s="742"/>
      <c r="IMW2" s="742"/>
      <c r="IMX2" s="742"/>
      <c r="IMY2" s="742"/>
      <c r="IMZ2" s="742"/>
      <c r="INA2" s="742"/>
      <c r="INB2" s="742"/>
      <c r="INC2" s="742"/>
      <c r="IND2" s="742"/>
      <c r="INE2" s="742"/>
      <c r="INF2" s="742"/>
      <c r="ING2" s="742"/>
      <c r="INH2" s="742"/>
      <c r="INI2" s="742"/>
      <c r="INJ2" s="742"/>
      <c r="INK2" s="742"/>
      <c r="INL2" s="742"/>
      <c r="INM2" s="742"/>
      <c r="INN2" s="742"/>
      <c r="INO2" s="742"/>
      <c r="INP2" s="742"/>
      <c r="INQ2" s="742"/>
      <c r="INR2" s="742"/>
      <c r="INS2" s="742"/>
      <c r="INT2" s="742"/>
      <c r="INU2" s="742"/>
      <c r="INV2" s="742"/>
      <c r="INW2" s="742"/>
      <c r="INX2" s="742"/>
      <c r="INY2" s="742"/>
      <c r="INZ2" s="742"/>
      <c r="IOA2" s="742"/>
      <c r="IOB2" s="742"/>
      <c r="IOC2" s="742"/>
      <c r="IOD2" s="742"/>
      <c r="IOE2" s="742"/>
      <c r="IOF2" s="742"/>
      <c r="IOG2" s="742"/>
      <c r="IOH2" s="742"/>
      <c r="IOI2" s="742"/>
      <c r="IOJ2" s="742"/>
      <c r="IOK2" s="742"/>
      <c r="IOL2" s="742"/>
      <c r="IOM2" s="742"/>
      <c r="ION2" s="742"/>
      <c r="IOO2" s="742"/>
      <c r="IOP2" s="742"/>
      <c r="IOQ2" s="742"/>
      <c r="IOR2" s="742"/>
      <c r="IOS2" s="742"/>
      <c r="IOT2" s="742"/>
      <c r="IOU2" s="742"/>
      <c r="IOV2" s="742"/>
      <c r="IOW2" s="742"/>
      <c r="IOX2" s="742"/>
      <c r="IOY2" s="742"/>
      <c r="IOZ2" s="742"/>
      <c r="IPA2" s="742"/>
      <c r="IPB2" s="742"/>
      <c r="IPC2" s="742"/>
      <c r="IPD2" s="742"/>
      <c r="IPE2" s="742"/>
      <c r="IPF2" s="742"/>
      <c r="IPG2" s="742"/>
      <c r="IPH2" s="742"/>
      <c r="IPI2" s="742"/>
      <c r="IPJ2" s="742"/>
      <c r="IPK2" s="742"/>
      <c r="IPL2" s="742"/>
      <c r="IPM2" s="742"/>
      <c r="IPN2" s="742"/>
      <c r="IPO2" s="742"/>
      <c r="IPP2" s="742"/>
      <c r="IPQ2" s="742"/>
      <c r="IPR2" s="742"/>
      <c r="IPS2" s="742"/>
      <c r="IPT2" s="742"/>
      <c r="IPU2" s="742"/>
      <c r="IPV2" s="742"/>
      <c r="IPW2" s="742"/>
      <c r="IPX2" s="742"/>
      <c r="IPY2" s="742"/>
      <c r="IPZ2" s="742"/>
      <c r="IQA2" s="742"/>
      <c r="IQB2" s="742"/>
      <c r="IQC2" s="742"/>
      <c r="IQD2" s="742"/>
      <c r="IQE2" s="742"/>
      <c r="IQF2" s="742"/>
      <c r="IQG2" s="742"/>
      <c r="IQH2" s="742"/>
      <c r="IQI2" s="742"/>
      <c r="IQJ2" s="742"/>
      <c r="IQK2" s="742"/>
      <c r="IQL2" s="742"/>
      <c r="IQM2" s="742"/>
      <c r="IQN2" s="742"/>
      <c r="IQO2" s="742"/>
      <c r="IQP2" s="742"/>
      <c r="IQQ2" s="742"/>
      <c r="IQR2" s="742"/>
      <c r="IQS2" s="742"/>
      <c r="IQT2" s="742"/>
      <c r="IQU2" s="742"/>
      <c r="IQV2" s="742"/>
      <c r="IQW2" s="742"/>
      <c r="IQX2" s="742"/>
      <c r="IQY2" s="742"/>
      <c r="IQZ2" s="742"/>
      <c r="IRA2" s="742"/>
      <c r="IRB2" s="742"/>
      <c r="IRC2" s="742"/>
      <c r="IRD2" s="742"/>
      <c r="IRE2" s="742"/>
      <c r="IRF2" s="742"/>
      <c r="IRG2" s="742"/>
      <c r="IRH2" s="742"/>
      <c r="IRI2" s="742"/>
      <c r="IRJ2" s="742"/>
      <c r="IRK2" s="742"/>
      <c r="IRL2" s="742"/>
      <c r="IRM2" s="742"/>
      <c r="IRN2" s="742"/>
      <c r="IRO2" s="742"/>
      <c r="IRP2" s="742"/>
      <c r="IRQ2" s="742"/>
      <c r="IRR2" s="742"/>
      <c r="IRS2" s="742"/>
      <c r="IRT2" s="742"/>
      <c r="IRU2" s="742"/>
      <c r="IRV2" s="742"/>
      <c r="IRW2" s="742"/>
      <c r="IRX2" s="742"/>
      <c r="IRY2" s="742"/>
      <c r="IRZ2" s="742"/>
      <c r="ISA2" s="742"/>
      <c r="ISB2" s="742"/>
      <c r="ISC2" s="742"/>
      <c r="ISD2" s="742"/>
      <c r="ISE2" s="742"/>
      <c r="ISF2" s="742"/>
      <c r="ISG2" s="742"/>
      <c r="ISH2" s="742"/>
      <c r="ISI2" s="742"/>
      <c r="ISJ2" s="742"/>
      <c r="ISK2" s="742"/>
      <c r="ISL2" s="742"/>
      <c r="ISM2" s="742"/>
      <c r="ISN2" s="742"/>
      <c r="ISO2" s="742"/>
      <c r="ISP2" s="742"/>
      <c r="ISQ2" s="742"/>
      <c r="ISR2" s="742"/>
      <c r="ISS2" s="742"/>
      <c r="IST2" s="742"/>
      <c r="ISU2" s="742"/>
      <c r="ISV2" s="742"/>
      <c r="ISW2" s="742"/>
      <c r="ISX2" s="742"/>
      <c r="ISY2" s="742"/>
      <c r="ISZ2" s="742"/>
      <c r="ITA2" s="742"/>
      <c r="ITB2" s="742"/>
      <c r="ITC2" s="742"/>
      <c r="ITD2" s="742"/>
      <c r="ITE2" s="742"/>
      <c r="ITF2" s="742"/>
      <c r="ITG2" s="742"/>
      <c r="ITH2" s="742"/>
      <c r="ITI2" s="742"/>
      <c r="ITJ2" s="742"/>
      <c r="ITK2" s="742"/>
      <c r="ITL2" s="742"/>
      <c r="ITM2" s="742"/>
      <c r="ITN2" s="742"/>
      <c r="ITO2" s="742"/>
      <c r="ITP2" s="742"/>
      <c r="ITQ2" s="742"/>
      <c r="ITR2" s="742"/>
      <c r="ITS2" s="742"/>
      <c r="ITT2" s="742"/>
      <c r="ITU2" s="742"/>
      <c r="ITV2" s="742"/>
      <c r="ITW2" s="742"/>
      <c r="ITX2" s="742"/>
      <c r="ITY2" s="742"/>
      <c r="ITZ2" s="742"/>
      <c r="IUA2" s="742"/>
      <c r="IUB2" s="742"/>
      <c r="IUC2" s="742"/>
      <c r="IUD2" s="742"/>
      <c r="IUE2" s="742"/>
      <c r="IUF2" s="742"/>
      <c r="IUG2" s="742"/>
      <c r="IUH2" s="742"/>
      <c r="IUI2" s="742"/>
      <c r="IUJ2" s="742"/>
      <c r="IUK2" s="742"/>
      <c r="IUL2" s="742"/>
      <c r="IUM2" s="742"/>
      <c r="IUN2" s="742"/>
      <c r="IUO2" s="742"/>
      <c r="IUP2" s="742"/>
      <c r="IUQ2" s="742"/>
      <c r="IUR2" s="742"/>
      <c r="IUS2" s="742"/>
      <c r="IUT2" s="742"/>
      <c r="IUU2" s="742"/>
      <c r="IUV2" s="742"/>
      <c r="IUW2" s="742"/>
      <c r="IUX2" s="742"/>
      <c r="IUY2" s="742"/>
      <c r="IUZ2" s="742"/>
      <c r="IVA2" s="742"/>
      <c r="IVB2" s="742"/>
      <c r="IVC2" s="742"/>
      <c r="IVD2" s="742"/>
      <c r="IVE2" s="742"/>
      <c r="IVF2" s="742"/>
      <c r="IVG2" s="742"/>
      <c r="IVH2" s="742"/>
      <c r="IVI2" s="742"/>
      <c r="IVJ2" s="742"/>
      <c r="IVK2" s="742"/>
      <c r="IVL2" s="742"/>
      <c r="IVM2" s="742"/>
      <c r="IVN2" s="742"/>
      <c r="IVO2" s="742"/>
      <c r="IVP2" s="742"/>
      <c r="IVQ2" s="742"/>
      <c r="IVR2" s="742"/>
      <c r="IVS2" s="742"/>
      <c r="IVT2" s="742"/>
      <c r="IVU2" s="742"/>
      <c r="IVV2" s="742"/>
      <c r="IVW2" s="742"/>
      <c r="IVX2" s="742"/>
      <c r="IVY2" s="742"/>
      <c r="IVZ2" s="742"/>
      <c r="IWA2" s="742"/>
      <c r="IWB2" s="742"/>
      <c r="IWC2" s="742"/>
      <c r="IWD2" s="742"/>
      <c r="IWE2" s="742"/>
      <c r="IWF2" s="742"/>
      <c r="IWG2" s="742"/>
      <c r="IWH2" s="742"/>
      <c r="IWI2" s="742"/>
      <c r="IWJ2" s="742"/>
      <c r="IWK2" s="742"/>
      <c r="IWL2" s="742"/>
      <c r="IWM2" s="742"/>
      <c r="IWN2" s="742"/>
      <c r="IWO2" s="742"/>
      <c r="IWP2" s="742"/>
      <c r="IWQ2" s="742"/>
      <c r="IWR2" s="742"/>
      <c r="IWS2" s="742"/>
      <c r="IWT2" s="742"/>
      <c r="IWU2" s="742"/>
      <c r="IWV2" s="742"/>
      <c r="IWW2" s="742"/>
      <c r="IWX2" s="742"/>
      <c r="IWY2" s="742"/>
      <c r="IWZ2" s="742"/>
      <c r="IXA2" s="742"/>
      <c r="IXB2" s="742"/>
      <c r="IXC2" s="742"/>
      <c r="IXD2" s="742"/>
      <c r="IXE2" s="742"/>
      <c r="IXF2" s="742"/>
      <c r="IXG2" s="742"/>
      <c r="IXH2" s="742"/>
      <c r="IXI2" s="742"/>
      <c r="IXJ2" s="742"/>
      <c r="IXK2" s="742"/>
      <c r="IXL2" s="742"/>
      <c r="IXM2" s="742"/>
      <c r="IXN2" s="742"/>
      <c r="IXO2" s="742"/>
      <c r="IXP2" s="742"/>
      <c r="IXQ2" s="742"/>
      <c r="IXR2" s="742"/>
      <c r="IXS2" s="742"/>
      <c r="IXT2" s="742"/>
      <c r="IXU2" s="742"/>
      <c r="IXV2" s="742"/>
      <c r="IXW2" s="742"/>
      <c r="IXX2" s="742"/>
      <c r="IXY2" s="742"/>
      <c r="IXZ2" s="742"/>
      <c r="IYA2" s="742"/>
      <c r="IYB2" s="742"/>
      <c r="IYC2" s="742"/>
      <c r="IYD2" s="742"/>
      <c r="IYE2" s="742"/>
      <c r="IYF2" s="742"/>
      <c r="IYG2" s="742"/>
      <c r="IYH2" s="742"/>
      <c r="IYI2" s="742"/>
      <c r="IYJ2" s="742"/>
      <c r="IYK2" s="742"/>
      <c r="IYL2" s="742"/>
      <c r="IYM2" s="742"/>
      <c r="IYN2" s="742"/>
      <c r="IYO2" s="742"/>
      <c r="IYP2" s="742"/>
      <c r="IYQ2" s="742"/>
      <c r="IYR2" s="742"/>
      <c r="IYS2" s="742"/>
      <c r="IYT2" s="742"/>
      <c r="IYU2" s="742"/>
      <c r="IYV2" s="742"/>
      <c r="IYW2" s="742"/>
      <c r="IYX2" s="742"/>
      <c r="IYY2" s="742"/>
      <c r="IYZ2" s="742"/>
      <c r="IZA2" s="742"/>
      <c r="IZB2" s="742"/>
      <c r="IZC2" s="742"/>
      <c r="IZD2" s="742"/>
      <c r="IZE2" s="742"/>
      <c r="IZF2" s="742"/>
      <c r="IZG2" s="742"/>
      <c r="IZH2" s="742"/>
      <c r="IZI2" s="742"/>
      <c r="IZJ2" s="742"/>
      <c r="IZK2" s="742"/>
      <c r="IZL2" s="742"/>
      <c r="IZM2" s="742"/>
      <c r="IZN2" s="742"/>
      <c r="IZO2" s="742"/>
      <c r="IZP2" s="742"/>
      <c r="IZQ2" s="742"/>
      <c r="IZR2" s="742"/>
      <c r="IZS2" s="742"/>
      <c r="IZT2" s="742"/>
      <c r="IZU2" s="742"/>
      <c r="IZV2" s="742"/>
      <c r="IZW2" s="742"/>
      <c r="IZX2" s="742"/>
      <c r="IZY2" s="742"/>
      <c r="IZZ2" s="742"/>
      <c r="JAA2" s="742"/>
      <c r="JAB2" s="742"/>
      <c r="JAC2" s="742"/>
      <c r="JAD2" s="742"/>
      <c r="JAE2" s="742"/>
      <c r="JAF2" s="742"/>
      <c r="JAG2" s="742"/>
      <c r="JAH2" s="742"/>
      <c r="JAI2" s="742"/>
      <c r="JAJ2" s="742"/>
      <c r="JAK2" s="742"/>
      <c r="JAL2" s="742"/>
      <c r="JAM2" s="742"/>
      <c r="JAN2" s="742"/>
      <c r="JAO2" s="742"/>
      <c r="JAP2" s="742"/>
      <c r="JAQ2" s="742"/>
      <c r="JAR2" s="742"/>
      <c r="JAS2" s="742"/>
      <c r="JAT2" s="742"/>
      <c r="JAU2" s="742"/>
      <c r="JAV2" s="742"/>
      <c r="JAW2" s="742"/>
      <c r="JAX2" s="742"/>
      <c r="JAY2" s="742"/>
      <c r="JAZ2" s="742"/>
      <c r="JBA2" s="742"/>
      <c r="JBB2" s="742"/>
      <c r="JBC2" s="742"/>
      <c r="JBD2" s="742"/>
      <c r="JBE2" s="742"/>
      <c r="JBF2" s="742"/>
      <c r="JBG2" s="742"/>
      <c r="JBH2" s="742"/>
      <c r="JBI2" s="742"/>
      <c r="JBJ2" s="742"/>
      <c r="JBK2" s="742"/>
      <c r="JBL2" s="742"/>
      <c r="JBM2" s="742"/>
      <c r="JBN2" s="742"/>
      <c r="JBO2" s="742"/>
      <c r="JBP2" s="742"/>
      <c r="JBQ2" s="742"/>
      <c r="JBR2" s="742"/>
      <c r="JBS2" s="742"/>
      <c r="JBT2" s="742"/>
      <c r="JBU2" s="742"/>
      <c r="JBV2" s="742"/>
      <c r="JBW2" s="742"/>
      <c r="JBX2" s="742"/>
      <c r="JBY2" s="742"/>
      <c r="JBZ2" s="742"/>
      <c r="JCA2" s="742"/>
      <c r="JCB2" s="742"/>
      <c r="JCC2" s="742"/>
      <c r="JCD2" s="742"/>
      <c r="JCE2" s="742"/>
      <c r="JCF2" s="742"/>
      <c r="JCG2" s="742"/>
      <c r="JCH2" s="742"/>
      <c r="JCI2" s="742"/>
      <c r="JCJ2" s="742"/>
      <c r="JCK2" s="742"/>
      <c r="JCL2" s="742"/>
      <c r="JCM2" s="742"/>
      <c r="JCN2" s="742"/>
      <c r="JCO2" s="742"/>
      <c r="JCP2" s="742"/>
      <c r="JCQ2" s="742"/>
      <c r="JCR2" s="742"/>
      <c r="JCS2" s="742"/>
      <c r="JCT2" s="742"/>
      <c r="JCU2" s="742"/>
      <c r="JCV2" s="742"/>
      <c r="JCW2" s="742"/>
      <c r="JCX2" s="742"/>
      <c r="JCY2" s="742"/>
      <c r="JCZ2" s="742"/>
      <c r="JDA2" s="742"/>
      <c r="JDB2" s="742"/>
      <c r="JDC2" s="742"/>
      <c r="JDD2" s="742"/>
      <c r="JDE2" s="742"/>
      <c r="JDF2" s="742"/>
      <c r="JDG2" s="742"/>
      <c r="JDH2" s="742"/>
      <c r="JDI2" s="742"/>
      <c r="JDJ2" s="742"/>
      <c r="JDK2" s="742"/>
      <c r="JDL2" s="742"/>
      <c r="JDM2" s="742"/>
      <c r="JDN2" s="742"/>
      <c r="JDO2" s="742"/>
      <c r="JDP2" s="742"/>
      <c r="JDQ2" s="742"/>
      <c r="JDR2" s="742"/>
      <c r="JDS2" s="742"/>
      <c r="JDT2" s="742"/>
      <c r="JDU2" s="742"/>
      <c r="JDV2" s="742"/>
      <c r="JDW2" s="742"/>
      <c r="JDX2" s="742"/>
      <c r="JDY2" s="742"/>
      <c r="JDZ2" s="742"/>
      <c r="JEA2" s="742"/>
      <c r="JEB2" s="742"/>
      <c r="JEC2" s="742"/>
      <c r="JED2" s="742"/>
      <c r="JEE2" s="742"/>
      <c r="JEF2" s="742"/>
      <c r="JEG2" s="742"/>
      <c r="JEH2" s="742"/>
      <c r="JEI2" s="742"/>
      <c r="JEJ2" s="742"/>
      <c r="JEK2" s="742"/>
      <c r="JEL2" s="742"/>
      <c r="JEM2" s="742"/>
      <c r="JEN2" s="742"/>
      <c r="JEO2" s="742"/>
      <c r="JEP2" s="742"/>
      <c r="JEQ2" s="742"/>
      <c r="JER2" s="742"/>
      <c r="JES2" s="742"/>
      <c r="JET2" s="742"/>
      <c r="JEU2" s="742"/>
      <c r="JEV2" s="742"/>
      <c r="JEW2" s="742"/>
      <c r="JEX2" s="742"/>
      <c r="JEY2" s="742"/>
      <c r="JEZ2" s="742"/>
      <c r="JFA2" s="742"/>
      <c r="JFB2" s="742"/>
      <c r="JFC2" s="742"/>
      <c r="JFD2" s="742"/>
      <c r="JFE2" s="742"/>
      <c r="JFF2" s="742"/>
      <c r="JFG2" s="742"/>
      <c r="JFH2" s="742"/>
      <c r="JFI2" s="742"/>
      <c r="JFJ2" s="742"/>
      <c r="JFK2" s="742"/>
      <c r="JFL2" s="742"/>
      <c r="JFM2" s="742"/>
      <c r="JFN2" s="742"/>
      <c r="JFO2" s="742"/>
      <c r="JFP2" s="742"/>
      <c r="JFQ2" s="742"/>
      <c r="JFR2" s="742"/>
      <c r="JFS2" s="742"/>
      <c r="JFT2" s="742"/>
      <c r="JFU2" s="742"/>
      <c r="JFV2" s="742"/>
      <c r="JFW2" s="742"/>
      <c r="JFX2" s="742"/>
      <c r="JFY2" s="742"/>
      <c r="JFZ2" s="742"/>
      <c r="JGA2" s="742"/>
      <c r="JGB2" s="742"/>
      <c r="JGC2" s="742"/>
      <c r="JGD2" s="742"/>
      <c r="JGE2" s="742"/>
      <c r="JGF2" s="742"/>
      <c r="JGG2" s="742"/>
      <c r="JGH2" s="742"/>
      <c r="JGI2" s="742"/>
      <c r="JGJ2" s="742"/>
      <c r="JGK2" s="742"/>
      <c r="JGL2" s="742"/>
      <c r="JGM2" s="742"/>
      <c r="JGN2" s="742"/>
      <c r="JGO2" s="742"/>
      <c r="JGP2" s="742"/>
      <c r="JGQ2" s="742"/>
      <c r="JGR2" s="742"/>
      <c r="JGS2" s="742"/>
      <c r="JGT2" s="742"/>
      <c r="JGU2" s="742"/>
      <c r="JGV2" s="742"/>
      <c r="JGW2" s="742"/>
      <c r="JGX2" s="742"/>
      <c r="JGY2" s="742"/>
      <c r="JGZ2" s="742"/>
      <c r="JHA2" s="742"/>
      <c r="JHB2" s="742"/>
      <c r="JHC2" s="742"/>
      <c r="JHD2" s="742"/>
      <c r="JHE2" s="742"/>
      <c r="JHF2" s="742"/>
      <c r="JHG2" s="742"/>
      <c r="JHH2" s="742"/>
      <c r="JHI2" s="742"/>
      <c r="JHJ2" s="742"/>
      <c r="JHK2" s="742"/>
      <c r="JHL2" s="742"/>
      <c r="JHM2" s="742"/>
      <c r="JHN2" s="742"/>
      <c r="JHO2" s="742"/>
      <c r="JHP2" s="742"/>
      <c r="JHQ2" s="742"/>
      <c r="JHR2" s="742"/>
      <c r="JHS2" s="742"/>
      <c r="JHT2" s="742"/>
      <c r="JHU2" s="742"/>
      <c r="JHV2" s="742"/>
      <c r="JHW2" s="742"/>
      <c r="JHX2" s="742"/>
      <c r="JHY2" s="742"/>
      <c r="JHZ2" s="742"/>
      <c r="JIA2" s="742"/>
      <c r="JIB2" s="742"/>
      <c r="JIC2" s="742"/>
      <c r="JID2" s="742"/>
      <c r="JIE2" s="742"/>
      <c r="JIF2" s="742"/>
      <c r="JIG2" s="742"/>
      <c r="JIH2" s="742"/>
      <c r="JII2" s="742"/>
      <c r="JIJ2" s="742"/>
      <c r="JIK2" s="742"/>
      <c r="JIL2" s="742"/>
      <c r="JIM2" s="742"/>
      <c r="JIN2" s="742"/>
      <c r="JIO2" s="742"/>
      <c r="JIP2" s="742"/>
      <c r="JIQ2" s="742"/>
      <c r="JIR2" s="742"/>
      <c r="JIS2" s="742"/>
      <c r="JIT2" s="742"/>
      <c r="JIU2" s="742"/>
      <c r="JIV2" s="742"/>
      <c r="JIW2" s="742"/>
      <c r="JIX2" s="742"/>
      <c r="JIY2" s="742"/>
      <c r="JIZ2" s="742"/>
      <c r="JJA2" s="742"/>
      <c r="JJB2" s="742"/>
      <c r="JJC2" s="742"/>
      <c r="JJD2" s="742"/>
      <c r="JJE2" s="742"/>
      <c r="JJF2" s="742"/>
      <c r="JJG2" s="742"/>
      <c r="JJH2" s="742"/>
      <c r="JJI2" s="742"/>
      <c r="JJJ2" s="742"/>
      <c r="JJK2" s="742"/>
      <c r="JJL2" s="742"/>
      <c r="JJM2" s="742"/>
      <c r="JJN2" s="742"/>
      <c r="JJO2" s="742"/>
      <c r="JJP2" s="742"/>
      <c r="JJQ2" s="742"/>
      <c r="JJR2" s="742"/>
      <c r="JJS2" s="742"/>
      <c r="JJT2" s="742"/>
      <c r="JJU2" s="742"/>
      <c r="JJV2" s="742"/>
      <c r="JJW2" s="742"/>
      <c r="JJX2" s="742"/>
      <c r="JJY2" s="742"/>
      <c r="JJZ2" s="742"/>
      <c r="JKA2" s="742"/>
      <c r="JKB2" s="742"/>
      <c r="JKC2" s="742"/>
      <c r="JKD2" s="742"/>
      <c r="JKE2" s="742"/>
      <c r="JKF2" s="742"/>
      <c r="JKG2" s="742"/>
      <c r="JKH2" s="742"/>
      <c r="JKI2" s="742"/>
      <c r="JKJ2" s="742"/>
      <c r="JKK2" s="742"/>
      <c r="JKL2" s="742"/>
      <c r="JKM2" s="742"/>
      <c r="JKN2" s="742"/>
      <c r="JKO2" s="742"/>
      <c r="JKP2" s="742"/>
      <c r="JKQ2" s="742"/>
      <c r="JKR2" s="742"/>
      <c r="JKS2" s="742"/>
      <c r="JKT2" s="742"/>
      <c r="JKU2" s="742"/>
      <c r="JKV2" s="742"/>
      <c r="JKW2" s="742"/>
      <c r="JKX2" s="742"/>
      <c r="JKY2" s="742"/>
      <c r="JKZ2" s="742"/>
      <c r="JLA2" s="742"/>
      <c r="JLB2" s="742"/>
      <c r="JLC2" s="742"/>
      <c r="JLD2" s="742"/>
      <c r="JLE2" s="742"/>
      <c r="JLF2" s="742"/>
      <c r="JLG2" s="742"/>
      <c r="JLH2" s="742"/>
      <c r="JLI2" s="742"/>
      <c r="JLJ2" s="742"/>
      <c r="JLK2" s="742"/>
      <c r="JLL2" s="742"/>
      <c r="JLM2" s="742"/>
      <c r="JLN2" s="742"/>
      <c r="JLO2" s="742"/>
      <c r="JLP2" s="742"/>
      <c r="JLQ2" s="742"/>
      <c r="JLR2" s="742"/>
      <c r="JLS2" s="742"/>
      <c r="JLT2" s="742"/>
      <c r="JLU2" s="742"/>
      <c r="JLV2" s="742"/>
      <c r="JLW2" s="742"/>
      <c r="JLX2" s="742"/>
      <c r="JLY2" s="742"/>
      <c r="JLZ2" s="742"/>
      <c r="JMA2" s="742"/>
      <c r="JMB2" s="742"/>
      <c r="JMC2" s="742"/>
      <c r="JMD2" s="742"/>
      <c r="JME2" s="742"/>
      <c r="JMF2" s="742"/>
      <c r="JMG2" s="742"/>
      <c r="JMH2" s="742"/>
      <c r="JMI2" s="742"/>
      <c r="JMJ2" s="742"/>
      <c r="JMK2" s="742"/>
      <c r="JML2" s="742"/>
      <c r="JMM2" s="742"/>
      <c r="JMN2" s="742"/>
      <c r="JMO2" s="742"/>
      <c r="JMP2" s="742"/>
      <c r="JMQ2" s="742"/>
      <c r="JMR2" s="742"/>
      <c r="JMS2" s="742"/>
      <c r="JMT2" s="742"/>
      <c r="JMU2" s="742"/>
      <c r="JMV2" s="742"/>
      <c r="JMW2" s="742"/>
      <c r="JMX2" s="742"/>
      <c r="JMY2" s="742"/>
      <c r="JMZ2" s="742"/>
      <c r="JNA2" s="742"/>
      <c r="JNB2" s="742"/>
      <c r="JNC2" s="742"/>
      <c r="JND2" s="742"/>
      <c r="JNE2" s="742"/>
      <c r="JNF2" s="742"/>
      <c r="JNG2" s="742"/>
      <c r="JNH2" s="742"/>
      <c r="JNI2" s="742"/>
      <c r="JNJ2" s="742"/>
      <c r="JNK2" s="742"/>
      <c r="JNL2" s="742"/>
      <c r="JNM2" s="742"/>
      <c r="JNN2" s="742"/>
      <c r="JNO2" s="742"/>
      <c r="JNP2" s="742"/>
      <c r="JNQ2" s="742"/>
      <c r="JNR2" s="742"/>
      <c r="JNS2" s="742"/>
      <c r="JNT2" s="742"/>
      <c r="JNU2" s="742"/>
      <c r="JNV2" s="742"/>
      <c r="JNW2" s="742"/>
      <c r="JNX2" s="742"/>
      <c r="JNY2" s="742"/>
      <c r="JNZ2" s="742"/>
      <c r="JOA2" s="742"/>
      <c r="JOB2" s="742"/>
      <c r="JOC2" s="742"/>
      <c r="JOD2" s="742"/>
      <c r="JOE2" s="742"/>
      <c r="JOF2" s="742"/>
      <c r="JOG2" s="742"/>
      <c r="JOH2" s="742"/>
      <c r="JOI2" s="742"/>
      <c r="JOJ2" s="742"/>
      <c r="JOK2" s="742"/>
      <c r="JOL2" s="742"/>
      <c r="JOM2" s="742"/>
      <c r="JON2" s="742"/>
      <c r="JOO2" s="742"/>
      <c r="JOP2" s="742"/>
      <c r="JOQ2" s="742"/>
      <c r="JOR2" s="742"/>
      <c r="JOS2" s="742"/>
      <c r="JOT2" s="742"/>
      <c r="JOU2" s="742"/>
      <c r="JOV2" s="742"/>
      <c r="JOW2" s="742"/>
      <c r="JOX2" s="742"/>
      <c r="JOY2" s="742"/>
      <c r="JOZ2" s="742"/>
      <c r="JPA2" s="742"/>
      <c r="JPB2" s="742"/>
      <c r="JPC2" s="742"/>
      <c r="JPD2" s="742"/>
      <c r="JPE2" s="742"/>
      <c r="JPF2" s="742"/>
      <c r="JPG2" s="742"/>
      <c r="JPH2" s="742"/>
      <c r="JPI2" s="742"/>
      <c r="JPJ2" s="742"/>
      <c r="JPK2" s="742"/>
      <c r="JPL2" s="742"/>
      <c r="JPM2" s="742"/>
      <c r="JPN2" s="742"/>
      <c r="JPO2" s="742"/>
      <c r="JPP2" s="742"/>
      <c r="JPQ2" s="742"/>
      <c r="JPR2" s="742"/>
      <c r="JPS2" s="742"/>
      <c r="JPT2" s="742"/>
      <c r="JPU2" s="742"/>
      <c r="JPV2" s="742"/>
      <c r="JPW2" s="742"/>
      <c r="JPX2" s="742"/>
      <c r="JPY2" s="742"/>
      <c r="JPZ2" s="742"/>
      <c r="JQA2" s="742"/>
      <c r="JQB2" s="742"/>
      <c r="JQC2" s="742"/>
      <c r="JQD2" s="742"/>
      <c r="JQE2" s="742"/>
      <c r="JQF2" s="742"/>
      <c r="JQG2" s="742"/>
      <c r="JQH2" s="742"/>
      <c r="JQI2" s="742"/>
      <c r="JQJ2" s="742"/>
      <c r="JQK2" s="742"/>
      <c r="JQL2" s="742"/>
      <c r="JQM2" s="742"/>
      <c r="JQN2" s="742"/>
      <c r="JQO2" s="742"/>
      <c r="JQP2" s="742"/>
      <c r="JQQ2" s="742"/>
      <c r="JQR2" s="742"/>
      <c r="JQS2" s="742"/>
      <c r="JQT2" s="742"/>
      <c r="JQU2" s="742"/>
      <c r="JQV2" s="742"/>
      <c r="JQW2" s="742"/>
      <c r="JQX2" s="742"/>
      <c r="JQY2" s="742"/>
      <c r="JQZ2" s="742"/>
      <c r="JRA2" s="742"/>
      <c r="JRB2" s="742"/>
      <c r="JRC2" s="742"/>
      <c r="JRD2" s="742"/>
      <c r="JRE2" s="742"/>
      <c r="JRF2" s="742"/>
      <c r="JRG2" s="742"/>
      <c r="JRH2" s="742"/>
      <c r="JRI2" s="742"/>
      <c r="JRJ2" s="742"/>
      <c r="JRK2" s="742"/>
      <c r="JRL2" s="742"/>
      <c r="JRM2" s="742"/>
      <c r="JRN2" s="742"/>
      <c r="JRO2" s="742"/>
      <c r="JRP2" s="742"/>
      <c r="JRQ2" s="742"/>
      <c r="JRR2" s="742"/>
      <c r="JRS2" s="742"/>
      <c r="JRT2" s="742"/>
      <c r="JRU2" s="742"/>
      <c r="JRV2" s="742"/>
      <c r="JRW2" s="742"/>
      <c r="JRX2" s="742"/>
      <c r="JRY2" s="742"/>
      <c r="JRZ2" s="742"/>
      <c r="JSA2" s="742"/>
      <c r="JSB2" s="742"/>
      <c r="JSC2" s="742"/>
      <c r="JSD2" s="742"/>
      <c r="JSE2" s="742"/>
      <c r="JSF2" s="742"/>
      <c r="JSG2" s="742"/>
      <c r="JSH2" s="742"/>
      <c r="JSI2" s="742"/>
      <c r="JSJ2" s="742"/>
      <c r="JSK2" s="742"/>
      <c r="JSL2" s="742"/>
      <c r="JSM2" s="742"/>
      <c r="JSN2" s="742"/>
      <c r="JSO2" s="742"/>
      <c r="JSP2" s="742"/>
      <c r="JSQ2" s="742"/>
      <c r="JSR2" s="742"/>
      <c r="JSS2" s="742"/>
      <c r="JST2" s="742"/>
      <c r="JSU2" s="742"/>
      <c r="JSV2" s="742"/>
      <c r="JSW2" s="742"/>
      <c r="JSX2" s="742"/>
      <c r="JSY2" s="742"/>
      <c r="JSZ2" s="742"/>
      <c r="JTA2" s="742"/>
      <c r="JTB2" s="742"/>
      <c r="JTC2" s="742"/>
      <c r="JTD2" s="742"/>
      <c r="JTE2" s="742"/>
      <c r="JTF2" s="742"/>
      <c r="JTG2" s="742"/>
      <c r="JTH2" s="742"/>
      <c r="JTI2" s="742"/>
      <c r="JTJ2" s="742"/>
      <c r="JTK2" s="742"/>
      <c r="JTL2" s="742"/>
      <c r="JTM2" s="742"/>
      <c r="JTN2" s="742"/>
      <c r="JTO2" s="742"/>
      <c r="JTP2" s="742"/>
      <c r="JTQ2" s="742"/>
      <c r="JTR2" s="742"/>
      <c r="JTS2" s="742"/>
      <c r="JTT2" s="742"/>
      <c r="JTU2" s="742"/>
      <c r="JTV2" s="742"/>
      <c r="JTW2" s="742"/>
      <c r="JTX2" s="742"/>
      <c r="JTY2" s="742"/>
      <c r="JTZ2" s="742"/>
      <c r="JUA2" s="742"/>
      <c r="JUB2" s="742"/>
      <c r="JUC2" s="742"/>
      <c r="JUD2" s="742"/>
      <c r="JUE2" s="742"/>
      <c r="JUF2" s="742"/>
      <c r="JUG2" s="742"/>
      <c r="JUH2" s="742"/>
      <c r="JUI2" s="742"/>
      <c r="JUJ2" s="742"/>
      <c r="JUK2" s="742"/>
      <c r="JUL2" s="742"/>
      <c r="JUM2" s="742"/>
      <c r="JUN2" s="742"/>
      <c r="JUO2" s="742"/>
      <c r="JUP2" s="742"/>
      <c r="JUQ2" s="742"/>
      <c r="JUR2" s="742"/>
      <c r="JUS2" s="742"/>
      <c r="JUT2" s="742"/>
      <c r="JUU2" s="742"/>
      <c r="JUV2" s="742"/>
      <c r="JUW2" s="742"/>
      <c r="JUX2" s="742"/>
      <c r="JUY2" s="742"/>
      <c r="JUZ2" s="742"/>
      <c r="JVA2" s="742"/>
      <c r="JVB2" s="742"/>
      <c r="JVC2" s="742"/>
      <c r="JVD2" s="742"/>
      <c r="JVE2" s="742"/>
      <c r="JVF2" s="742"/>
      <c r="JVG2" s="742"/>
      <c r="JVH2" s="742"/>
      <c r="JVI2" s="742"/>
      <c r="JVJ2" s="742"/>
      <c r="JVK2" s="742"/>
      <c r="JVL2" s="742"/>
      <c r="JVM2" s="742"/>
      <c r="JVN2" s="742"/>
      <c r="JVO2" s="742"/>
      <c r="JVP2" s="742"/>
      <c r="JVQ2" s="742"/>
      <c r="JVR2" s="742"/>
      <c r="JVS2" s="742"/>
      <c r="JVT2" s="742"/>
      <c r="JVU2" s="742"/>
      <c r="JVV2" s="742"/>
      <c r="JVW2" s="742"/>
      <c r="JVX2" s="742"/>
      <c r="JVY2" s="742"/>
      <c r="JVZ2" s="742"/>
      <c r="JWA2" s="742"/>
      <c r="JWB2" s="742"/>
      <c r="JWC2" s="742"/>
      <c r="JWD2" s="742"/>
      <c r="JWE2" s="742"/>
      <c r="JWF2" s="742"/>
      <c r="JWG2" s="742"/>
      <c r="JWH2" s="742"/>
      <c r="JWI2" s="742"/>
      <c r="JWJ2" s="742"/>
      <c r="JWK2" s="742"/>
      <c r="JWL2" s="742"/>
      <c r="JWM2" s="742"/>
      <c r="JWN2" s="742"/>
      <c r="JWO2" s="742"/>
      <c r="JWP2" s="742"/>
      <c r="JWQ2" s="742"/>
      <c r="JWR2" s="742"/>
      <c r="JWS2" s="742"/>
      <c r="JWT2" s="742"/>
      <c r="JWU2" s="742"/>
      <c r="JWV2" s="742"/>
      <c r="JWW2" s="742"/>
      <c r="JWX2" s="742"/>
      <c r="JWY2" s="742"/>
      <c r="JWZ2" s="742"/>
      <c r="JXA2" s="742"/>
      <c r="JXB2" s="742"/>
      <c r="JXC2" s="742"/>
      <c r="JXD2" s="742"/>
      <c r="JXE2" s="742"/>
      <c r="JXF2" s="742"/>
      <c r="JXG2" s="742"/>
      <c r="JXH2" s="742"/>
      <c r="JXI2" s="742"/>
      <c r="JXJ2" s="742"/>
      <c r="JXK2" s="742"/>
      <c r="JXL2" s="742"/>
      <c r="JXM2" s="742"/>
      <c r="JXN2" s="742"/>
      <c r="JXO2" s="742"/>
      <c r="JXP2" s="742"/>
      <c r="JXQ2" s="742"/>
      <c r="JXR2" s="742"/>
      <c r="JXS2" s="742"/>
      <c r="JXT2" s="742"/>
      <c r="JXU2" s="742"/>
      <c r="JXV2" s="742"/>
      <c r="JXW2" s="742"/>
      <c r="JXX2" s="742"/>
      <c r="JXY2" s="742"/>
      <c r="JXZ2" s="742"/>
      <c r="JYA2" s="742"/>
      <c r="JYB2" s="742"/>
      <c r="JYC2" s="742"/>
      <c r="JYD2" s="742"/>
      <c r="JYE2" s="742"/>
      <c r="JYF2" s="742"/>
      <c r="JYG2" s="742"/>
      <c r="JYH2" s="742"/>
      <c r="JYI2" s="742"/>
      <c r="JYJ2" s="742"/>
      <c r="JYK2" s="742"/>
      <c r="JYL2" s="742"/>
      <c r="JYM2" s="742"/>
      <c r="JYN2" s="742"/>
      <c r="JYO2" s="742"/>
      <c r="JYP2" s="742"/>
      <c r="JYQ2" s="742"/>
      <c r="JYR2" s="742"/>
      <c r="JYS2" s="742"/>
      <c r="JYT2" s="742"/>
      <c r="JYU2" s="742"/>
      <c r="JYV2" s="742"/>
      <c r="JYW2" s="742"/>
      <c r="JYX2" s="742"/>
      <c r="JYY2" s="742"/>
      <c r="JYZ2" s="742"/>
      <c r="JZA2" s="742"/>
      <c r="JZB2" s="742"/>
      <c r="JZC2" s="742"/>
      <c r="JZD2" s="742"/>
      <c r="JZE2" s="742"/>
      <c r="JZF2" s="742"/>
      <c r="JZG2" s="742"/>
      <c r="JZH2" s="742"/>
      <c r="JZI2" s="742"/>
      <c r="JZJ2" s="742"/>
      <c r="JZK2" s="742"/>
      <c r="JZL2" s="742"/>
      <c r="JZM2" s="742"/>
      <c r="JZN2" s="742"/>
      <c r="JZO2" s="742"/>
      <c r="JZP2" s="742"/>
      <c r="JZQ2" s="742"/>
      <c r="JZR2" s="742"/>
      <c r="JZS2" s="742"/>
      <c r="JZT2" s="742"/>
      <c r="JZU2" s="742"/>
      <c r="JZV2" s="742"/>
      <c r="JZW2" s="742"/>
      <c r="JZX2" s="742"/>
      <c r="JZY2" s="742"/>
      <c r="JZZ2" s="742"/>
      <c r="KAA2" s="742"/>
      <c r="KAB2" s="742"/>
      <c r="KAC2" s="742"/>
      <c r="KAD2" s="742"/>
      <c r="KAE2" s="742"/>
      <c r="KAF2" s="742"/>
      <c r="KAG2" s="742"/>
      <c r="KAH2" s="742"/>
      <c r="KAI2" s="742"/>
      <c r="KAJ2" s="742"/>
      <c r="KAK2" s="742"/>
      <c r="KAL2" s="742"/>
      <c r="KAM2" s="742"/>
      <c r="KAN2" s="742"/>
      <c r="KAO2" s="742"/>
      <c r="KAP2" s="742"/>
      <c r="KAQ2" s="742"/>
      <c r="KAR2" s="742"/>
      <c r="KAS2" s="742"/>
      <c r="KAT2" s="742"/>
      <c r="KAU2" s="742"/>
      <c r="KAV2" s="742"/>
      <c r="KAW2" s="742"/>
      <c r="KAX2" s="742"/>
      <c r="KAY2" s="742"/>
      <c r="KAZ2" s="742"/>
      <c r="KBA2" s="742"/>
      <c r="KBB2" s="742"/>
      <c r="KBC2" s="742"/>
      <c r="KBD2" s="742"/>
      <c r="KBE2" s="742"/>
      <c r="KBF2" s="742"/>
      <c r="KBG2" s="742"/>
      <c r="KBH2" s="742"/>
      <c r="KBI2" s="742"/>
      <c r="KBJ2" s="742"/>
      <c r="KBK2" s="742"/>
      <c r="KBL2" s="742"/>
      <c r="KBM2" s="742"/>
      <c r="KBN2" s="742"/>
      <c r="KBO2" s="742"/>
      <c r="KBP2" s="742"/>
      <c r="KBQ2" s="742"/>
      <c r="KBR2" s="742"/>
      <c r="KBS2" s="742"/>
      <c r="KBT2" s="742"/>
      <c r="KBU2" s="742"/>
      <c r="KBV2" s="742"/>
      <c r="KBW2" s="742"/>
      <c r="KBX2" s="742"/>
      <c r="KBY2" s="742"/>
      <c r="KBZ2" s="742"/>
      <c r="KCA2" s="742"/>
      <c r="KCB2" s="742"/>
      <c r="KCC2" s="742"/>
      <c r="KCD2" s="742"/>
      <c r="KCE2" s="742"/>
      <c r="KCF2" s="742"/>
      <c r="KCG2" s="742"/>
      <c r="KCH2" s="742"/>
      <c r="KCI2" s="742"/>
      <c r="KCJ2" s="742"/>
      <c r="KCK2" s="742"/>
      <c r="KCL2" s="742"/>
      <c r="KCM2" s="742"/>
      <c r="KCN2" s="742"/>
      <c r="KCO2" s="742"/>
      <c r="KCP2" s="742"/>
      <c r="KCQ2" s="742"/>
      <c r="KCR2" s="742"/>
      <c r="KCS2" s="742"/>
      <c r="KCT2" s="742"/>
      <c r="KCU2" s="742"/>
      <c r="KCV2" s="742"/>
      <c r="KCW2" s="742"/>
      <c r="KCX2" s="742"/>
      <c r="KCY2" s="742"/>
      <c r="KCZ2" s="742"/>
      <c r="KDA2" s="742"/>
      <c r="KDB2" s="742"/>
      <c r="KDC2" s="742"/>
      <c r="KDD2" s="742"/>
      <c r="KDE2" s="742"/>
      <c r="KDF2" s="742"/>
      <c r="KDG2" s="742"/>
      <c r="KDH2" s="742"/>
      <c r="KDI2" s="742"/>
      <c r="KDJ2" s="742"/>
      <c r="KDK2" s="742"/>
      <c r="KDL2" s="742"/>
      <c r="KDM2" s="742"/>
      <c r="KDN2" s="742"/>
      <c r="KDO2" s="742"/>
      <c r="KDP2" s="742"/>
      <c r="KDQ2" s="742"/>
      <c r="KDR2" s="742"/>
      <c r="KDS2" s="742"/>
      <c r="KDT2" s="742"/>
      <c r="KDU2" s="742"/>
      <c r="KDV2" s="742"/>
      <c r="KDW2" s="742"/>
      <c r="KDX2" s="742"/>
      <c r="KDY2" s="742"/>
      <c r="KDZ2" s="742"/>
      <c r="KEA2" s="742"/>
      <c r="KEB2" s="742"/>
      <c r="KEC2" s="742"/>
      <c r="KED2" s="742"/>
      <c r="KEE2" s="742"/>
      <c r="KEF2" s="742"/>
      <c r="KEG2" s="742"/>
      <c r="KEH2" s="742"/>
      <c r="KEI2" s="742"/>
      <c r="KEJ2" s="742"/>
      <c r="KEK2" s="742"/>
      <c r="KEL2" s="742"/>
      <c r="KEM2" s="742"/>
      <c r="KEN2" s="742"/>
      <c r="KEO2" s="742"/>
      <c r="KEP2" s="742"/>
      <c r="KEQ2" s="742"/>
      <c r="KER2" s="742"/>
      <c r="KES2" s="742"/>
      <c r="KET2" s="742"/>
      <c r="KEU2" s="742"/>
      <c r="KEV2" s="742"/>
      <c r="KEW2" s="742"/>
      <c r="KEX2" s="742"/>
      <c r="KEY2" s="742"/>
      <c r="KEZ2" s="742"/>
      <c r="KFA2" s="742"/>
      <c r="KFB2" s="742"/>
      <c r="KFC2" s="742"/>
      <c r="KFD2" s="742"/>
      <c r="KFE2" s="742"/>
      <c r="KFF2" s="742"/>
      <c r="KFG2" s="742"/>
      <c r="KFH2" s="742"/>
      <c r="KFI2" s="742"/>
      <c r="KFJ2" s="742"/>
      <c r="KFK2" s="742"/>
      <c r="KFL2" s="742"/>
      <c r="KFM2" s="742"/>
      <c r="KFN2" s="742"/>
      <c r="KFO2" s="742"/>
      <c r="KFP2" s="742"/>
      <c r="KFQ2" s="742"/>
      <c r="KFR2" s="742"/>
      <c r="KFS2" s="742"/>
      <c r="KFT2" s="742"/>
      <c r="KFU2" s="742"/>
      <c r="KFV2" s="742"/>
      <c r="KFW2" s="742"/>
      <c r="KFX2" s="742"/>
      <c r="KFY2" s="742"/>
      <c r="KFZ2" s="742"/>
      <c r="KGA2" s="742"/>
      <c r="KGB2" s="742"/>
      <c r="KGC2" s="742"/>
      <c r="KGD2" s="742"/>
      <c r="KGE2" s="742"/>
      <c r="KGF2" s="742"/>
      <c r="KGG2" s="742"/>
      <c r="KGH2" s="742"/>
      <c r="KGI2" s="742"/>
      <c r="KGJ2" s="742"/>
      <c r="KGK2" s="742"/>
      <c r="KGL2" s="742"/>
      <c r="KGM2" s="742"/>
      <c r="KGN2" s="742"/>
      <c r="KGO2" s="742"/>
      <c r="KGP2" s="742"/>
      <c r="KGQ2" s="742"/>
      <c r="KGR2" s="742"/>
      <c r="KGS2" s="742"/>
      <c r="KGT2" s="742"/>
      <c r="KGU2" s="742"/>
      <c r="KGV2" s="742"/>
      <c r="KGW2" s="742"/>
      <c r="KGX2" s="742"/>
      <c r="KGY2" s="742"/>
      <c r="KGZ2" s="742"/>
      <c r="KHA2" s="742"/>
      <c r="KHB2" s="742"/>
      <c r="KHC2" s="742"/>
      <c r="KHD2" s="742"/>
      <c r="KHE2" s="742"/>
      <c r="KHF2" s="742"/>
      <c r="KHG2" s="742"/>
      <c r="KHH2" s="742"/>
      <c r="KHI2" s="742"/>
      <c r="KHJ2" s="742"/>
      <c r="KHK2" s="742"/>
      <c r="KHL2" s="742"/>
      <c r="KHM2" s="742"/>
      <c r="KHN2" s="742"/>
      <c r="KHO2" s="742"/>
      <c r="KHP2" s="742"/>
      <c r="KHQ2" s="742"/>
      <c r="KHR2" s="742"/>
      <c r="KHS2" s="742"/>
      <c r="KHT2" s="742"/>
      <c r="KHU2" s="742"/>
      <c r="KHV2" s="742"/>
      <c r="KHW2" s="742"/>
      <c r="KHX2" s="742"/>
      <c r="KHY2" s="742"/>
      <c r="KHZ2" s="742"/>
      <c r="KIA2" s="742"/>
      <c r="KIB2" s="742"/>
      <c r="KIC2" s="742"/>
      <c r="KID2" s="742"/>
      <c r="KIE2" s="742"/>
      <c r="KIF2" s="742"/>
      <c r="KIG2" s="742"/>
      <c r="KIH2" s="742"/>
      <c r="KII2" s="742"/>
      <c r="KIJ2" s="742"/>
      <c r="KIK2" s="742"/>
      <c r="KIL2" s="742"/>
      <c r="KIM2" s="742"/>
      <c r="KIN2" s="742"/>
      <c r="KIO2" s="742"/>
      <c r="KIP2" s="742"/>
      <c r="KIQ2" s="742"/>
      <c r="KIR2" s="742"/>
      <c r="KIS2" s="742"/>
      <c r="KIT2" s="742"/>
      <c r="KIU2" s="742"/>
      <c r="KIV2" s="742"/>
      <c r="KIW2" s="742"/>
      <c r="KIX2" s="742"/>
      <c r="KIY2" s="742"/>
      <c r="KIZ2" s="742"/>
      <c r="KJA2" s="742"/>
      <c r="KJB2" s="742"/>
      <c r="KJC2" s="742"/>
      <c r="KJD2" s="742"/>
      <c r="KJE2" s="742"/>
      <c r="KJF2" s="742"/>
      <c r="KJG2" s="742"/>
      <c r="KJH2" s="742"/>
      <c r="KJI2" s="742"/>
      <c r="KJJ2" s="742"/>
      <c r="KJK2" s="742"/>
      <c r="KJL2" s="742"/>
      <c r="KJM2" s="742"/>
      <c r="KJN2" s="742"/>
      <c r="KJO2" s="742"/>
      <c r="KJP2" s="742"/>
      <c r="KJQ2" s="742"/>
      <c r="KJR2" s="742"/>
      <c r="KJS2" s="742"/>
      <c r="KJT2" s="742"/>
      <c r="KJU2" s="742"/>
      <c r="KJV2" s="742"/>
      <c r="KJW2" s="742"/>
      <c r="KJX2" s="742"/>
      <c r="KJY2" s="742"/>
      <c r="KJZ2" s="742"/>
      <c r="KKA2" s="742"/>
      <c r="KKB2" s="742"/>
      <c r="KKC2" s="742"/>
      <c r="KKD2" s="742"/>
      <c r="KKE2" s="742"/>
      <c r="KKF2" s="742"/>
      <c r="KKG2" s="742"/>
      <c r="KKH2" s="742"/>
      <c r="KKI2" s="742"/>
      <c r="KKJ2" s="742"/>
      <c r="KKK2" s="742"/>
      <c r="KKL2" s="742"/>
      <c r="KKM2" s="742"/>
      <c r="KKN2" s="742"/>
      <c r="KKO2" s="742"/>
      <c r="KKP2" s="742"/>
      <c r="KKQ2" s="742"/>
      <c r="KKR2" s="742"/>
      <c r="KKS2" s="742"/>
      <c r="KKT2" s="742"/>
      <c r="KKU2" s="742"/>
      <c r="KKV2" s="742"/>
      <c r="KKW2" s="742"/>
      <c r="KKX2" s="742"/>
      <c r="KKY2" s="742"/>
      <c r="KKZ2" s="742"/>
      <c r="KLA2" s="742"/>
      <c r="KLB2" s="742"/>
      <c r="KLC2" s="742"/>
      <c r="KLD2" s="742"/>
      <c r="KLE2" s="742"/>
      <c r="KLF2" s="742"/>
      <c r="KLG2" s="742"/>
      <c r="KLH2" s="742"/>
      <c r="KLI2" s="742"/>
      <c r="KLJ2" s="742"/>
      <c r="KLK2" s="742"/>
      <c r="KLL2" s="742"/>
      <c r="KLM2" s="742"/>
      <c r="KLN2" s="742"/>
      <c r="KLO2" s="742"/>
      <c r="KLP2" s="742"/>
      <c r="KLQ2" s="742"/>
      <c r="KLR2" s="742"/>
      <c r="KLS2" s="742"/>
      <c r="KLT2" s="742"/>
      <c r="KLU2" s="742"/>
      <c r="KLV2" s="742"/>
      <c r="KLW2" s="742"/>
      <c r="KLX2" s="742"/>
      <c r="KLY2" s="742"/>
      <c r="KLZ2" s="742"/>
      <c r="KMA2" s="742"/>
      <c r="KMB2" s="742"/>
      <c r="KMC2" s="742"/>
      <c r="KMD2" s="742"/>
      <c r="KME2" s="742"/>
      <c r="KMF2" s="742"/>
      <c r="KMG2" s="742"/>
      <c r="KMH2" s="742"/>
      <c r="KMI2" s="742"/>
      <c r="KMJ2" s="742"/>
      <c r="KMK2" s="742"/>
      <c r="KML2" s="742"/>
      <c r="KMM2" s="742"/>
      <c r="KMN2" s="742"/>
      <c r="KMO2" s="742"/>
      <c r="KMP2" s="742"/>
      <c r="KMQ2" s="742"/>
      <c r="KMR2" s="742"/>
      <c r="KMS2" s="742"/>
      <c r="KMT2" s="742"/>
      <c r="KMU2" s="742"/>
      <c r="KMV2" s="742"/>
      <c r="KMW2" s="742"/>
      <c r="KMX2" s="742"/>
      <c r="KMY2" s="742"/>
      <c r="KMZ2" s="742"/>
      <c r="KNA2" s="742"/>
      <c r="KNB2" s="742"/>
      <c r="KNC2" s="742"/>
      <c r="KND2" s="742"/>
      <c r="KNE2" s="742"/>
      <c r="KNF2" s="742"/>
      <c r="KNG2" s="742"/>
      <c r="KNH2" s="742"/>
      <c r="KNI2" s="742"/>
      <c r="KNJ2" s="742"/>
      <c r="KNK2" s="742"/>
      <c r="KNL2" s="742"/>
      <c r="KNM2" s="742"/>
      <c r="KNN2" s="742"/>
      <c r="KNO2" s="742"/>
      <c r="KNP2" s="742"/>
      <c r="KNQ2" s="742"/>
      <c r="KNR2" s="742"/>
      <c r="KNS2" s="742"/>
      <c r="KNT2" s="742"/>
      <c r="KNU2" s="742"/>
      <c r="KNV2" s="742"/>
      <c r="KNW2" s="742"/>
      <c r="KNX2" s="742"/>
      <c r="KNY2" s="742"/>
      <c r="KNZ2" s="742"/>
      <c r="KOA2" s="742"/>
      <c r="KOB2" s="742"/>
      <c r="KOC2" s="742"/>
      <c r="KOD2" s="742"/>
      <c r="KOE2" s="742"/>
      <c r="KOF2" s="742"/>
      <c r="KOG2" s="742"/>
      <c r="KOH2" s="742"/>
      <c r="KOI2" s="742"/>
      <c r="KOJ2" s="742"/>
      <c r="KOK2" s="742"/>
      <c r="KOL2" s="742"/>
      <c r="KOM2" s="742"/>
      <c r="KON2" s="742"/>
      <c r="KOO2" s="742"/>
      <c r="KOP2" s="742"/>
      <c r="KOQ2" s="742"/>
      <c r="KOR2" s="742"/>
      <c r="KOS2" s="742"/>
      <c r="KOT2" s="742"/>
      <c r="KOU2" s="742"/>
      <c r="KOV2" s="742"/>
      <c r="KOW2" s="742"/>
      <c r="KOX2" s="742"/>
      <c r="KOY2" s="742"/>
      <c r="KOZ2" s="742"/>
      <c r="KPA2" s="742"/>
      <c r="KPB2" s="742"/>
      <c r="KPC2" s="742"/>
      <c r="KPD2" s="742"/>
      <c r="KPE2" s="742"/>
      <c r="KPF2" s="742"/>
      <c r="KPG2" s="742"/>
      <c r="KPH2" s="742"/>
      <c r="KPI2" s="742"/>
      <c r="KPJ2" s="742"/>
      <c r="KPK2" s="742"/>
      <c r="KPL2" s="742"/>
      <c r="KPM2" s="742"/>
      <c r="KPN2" s="742"/>
      <c r="KPO2" s="742"/>
      <c r="KPP2" s="742"/>
      <c r="KPQ2" s="742"/>
      <c r="KPR2" s="742"/>
      <c r="KPS2" s="742"/>
      <c r="KPT2" s="742"/>
      <c r="KPU2" s="742"/>
      <c r="KPV2" s="742"/>
      <c r="KPW2" s="742"/>
      <c r="KPX2" s="742"/>
      <c r="KPY2" s="742"/>
      <c r="KPZ2" s="742"/>
      <c r="KQA2" s="742"/>
      <c r="KQB2" s="742"/>
      <c r="KQC2" s="742"/>
      <c r="KQD2" s="742"/>
      <c r="KQE2" s="742"/>
      <c r="KQF2" s="742"/>
      <c r="KQG2" s="742"/>
      <c r="KQH2" s="742"/>
      <c r="KQI2" s="742"/>
      <c r="KQJ2" s="742"/>
      <c r="KQK2" s="742"/>
      <c r="KQL2" s="742"/>
      <c r="KQM2" s="742"/>
      <c r="KQN2" s="742"/>
      <c r="KQO2" s="742"/>
      <c r="KQP2" s="742"/>
      <c r="KQQ2" s="742"/>
      <c r="KQR2" s="742"/>
      <c r="KQS2" s="742"/>
      <c r="KQT2" s="742"/>
      <c r="KQU2" s="742"/>
      <c r="KQV2" s="742"/>
      <c r="KQW2" s="742"/>
      <c r="KQX2" s="742"/>
      <c r="KQY2" s="742"/>
      <c r="KQZ2" s="742"/>
      <c r="KRA2" s="742"/>
      <c r="KRB2" s="742"/>
      <c r="KRC2" s="742"/>
      <c r="KRD2" s="742"/>
      <c r="KRE2" s="742"/>
      <c r="KRF2" s="742"/>
      <c r="KRG2" s="742"/>
      <c r="KRH2" s="742"/>
      <c r="KRI2" s="742"/>
      <c r="KRJ2" s="742"/>
      <c r="KRK2" s="742"/>
      <c r="KRL2" s="742"/>
      <c r="KRM2" s="742"/>
      <c r="KRN2" s="742"/>
      <c r="KRO2" s="742"/>
      <c r="KRP2" s="742"/>
      <c r="KRQ2" s="742"/>
      <c r="KRR2" s="742"/>
      <c r="KRS2" s="742"/>
      <c r="KRT2" s="742"/>
      <c r="KRU2" s="742"/>
      <c r="KRV2" s="742"/>
      <c r="KRW2" s="742"/>
      <c r="KRX2" s="742"/>
      <c r="KRY2" s="742"/>
      <c r="KRZ2" s="742"/>
      <c r="KSA2" s="742"/>
      <c r="KSB2" s="742"/>
      <c r="KSC2" s="742"/>
      <c r="KSD2" s="742"/>
      <c r="KSE2" s="742"/>
      <c r="KSF2" s="742"/>
      <c r="KSG2" s="742"/>
      <c r="KSH2" s="742"/>
      <c r="KSI2" s="742"/>
      <c r="KSJ2" s="742"/>
      <c r="KSK2" s="742"/>
      <c r="KSL2" s="742"/>
      <c r="KSM2" s="742"/>
      <c r="KSN2" s="742"/>
      <c r="KSO2" s="742"/>
      <c r="KSP2" s="742"/>
      <c r="KSQ2" s="742"/>
      <c r="KSR2" s="742"/>
      <c r="KSS2" s="742"/>
      <c r="KST2" s="742"/>
      <c r="KSU2" s="742"/>
      <c r="KSV2" s="742"/>
      <c r="KSW2" s="742"/>
      <c r="KSX2" s="742"/>
      <c r="KSY2" s="742"/>
      <c r="KSZ2" s="742"/>
      <c r="KTA2" s="742"/>
      <c r="KTB2" s="742"/>
      <c r="KTC2" s="742"/>
      <c r="KTD2" s="742"/>
      <c r="KTE2" s="742"/>
      <c r="KTF2" s="742"/>
      <c r="KTG2" s="742"/>
      <c r="KTH2" s="742"/>
      <c r="KTI2" s="742"/>
      <c r="KTJ2" s="742"/>
      <c r="KTK2" s="742"/>
      <c r="KTL2" s="742"/>
      <c r="KTM2" s="742"/>
      <c r="KTN2" s="742"/>
      <c r="KTO2" s="742"/>
      <c r="KTP2" s="742"/>
      <c r="KTQ2" s="742"/>
      <c r="KTR2" s="742"/>
      <c r="KTS2" s="742"/>
      <c r="KTT2" s="742"/>
      <c r="KTU2" s="742"/>
      <c r="KTV2" s="742"/>
      <c r="KTW2" s="742"/>
      <c r="KTX2" s="742"/>
      <c r="KTY2" s="742"/>
      <c r="KTZ2" s="742"/>
      <c r="KUA2" s="742"/>
      <c r="KUB2" s="742"/>
      <c r="KUC2" s="742"/>
      <c r="KUD2" s="742"/>
      <c r="KUE2" s="742"/>
      <c r="KUF2" s="742"/>
      <c r="KUG2" s="742"/>
      <c r="KUH2" s="742"/>
      <c r="KUI2" s="742"/>
      <c r="KUJ2" s="742"/>
      <c r="KUK2" s="742"/>
      <c r="KUL2" s="742"/>
      <c r="KUM2" s="742"/>
      <c r="KUN2" s="742"/>
      <c r="KUO2" s="742"/>
      <c r="KUP2" s="742"/>
      <c r="KUQ2" s="742"/>
      <c r="KUR2" s="742"/>
      <c r="KUS2" s="742"/>
      <c r="KUT2" s="742"/>
      <c r="KUU2" s="742"/>
      <c r="KUV2" s="742"/>
      <c r="KUW2" s="742"/>
      <c r="KUX2" s="742"/>
      <c r="KUY2" s="742"/>
      <c r="KUZ2" s="742"/>
      <c r="KVA2" s="742"/>
      <c r="KVB2" s="742"/>
      <c r="KVC2" s="742"/>
      <c r="KVD2" s="742"/>
      <c r="KVE2" s="742"/>
      <c r="KVF2" s="742"/>
      <c r="KVG2" s="742"/>
      <c r="KVH2" s="742"/>
      <c r="KVI2" s="742"/>
      <c r="KVJ2" s="742"/>
      <c r="KVK2" s="742"/>
      <c r="KVL2" s="742"/>
      <c r="KVM2" s="742"/>
      <c r="KVN2" s="742"/>
      <c r="KVO2" s="742"/>
      <c r="KVP2" s="742"/>
      <c r="KVQ2" s="742"/>
      <c r="KVR2" s="742"/>
      <c r="KVS2" s="742"/>
      <c r="KVT2" s="742"/>
      <c r="KVU2" s="742"/>
      <c r="KVV2" s="742"/>
      <c r="KVW2" s="742"/>
      <c r="KVX2" s="742"/>
      <c r="KVY2" s="742"/>
      <c r="KVZ2" s="742"/>
      <c r="KWA2" s="742"/>
      <c r="KWB2" s="742"/>
      <c r="KWC2" s="742"/>
      <c r="KWD2" s="742"/>
      <c r="KWE2" s="742"/>
      <c r="KWF2" s="742"/>
      <c r="KWG2" s="742"/>
      <c r="KWH2" s="742"/>
      <c r="KWI2" s="742"/>
      <c r="KWJ2" s="742"/>
      <c r="KWK2" s="742"/>
      <c r="KWL2" s="742"/>
      <c r="KWM2" s="742"/>
      <c r="KWN2" s="742"/>
      <c r="KWO2" s="742"/>
      <c r="KWP2" s="742"/>
      <c r="KWQ2" s="742"/>
      <c r="KWR2" s="742"/>
      <c r="KWS2" s="742"/>
      <c r="KWT2" s="742"/>
      <c r="KWU2" s="742"/>
      <c r="KWV2" s="742"/>
      <c r="KWW2" s="742"/>
      <c r="KWX2" s="742"/>
      <c r="KWY2" s="742"/>
      <c r="KWZ2" s="742"/>
      <c r="KXA2" s="742"/>
      <c r="KXB2" s="742"/>
      <c r="KXC2" s="742"/>
      <c r="KXD2" s="742"/>
      <c r="KXE2" s="742"/>
      <c r="KXF2" s="742"/>
      <c r="KXG2" s="742"/>
      <c r="KXH2" s="742"/>
      <c r="KXI2" s="742"/>
      <c r="KXJ2" s="742"/>
      <c r="KXK2" s="742"/>
      <c r="KXL2" s="742"/>
      <c r="KXM2" s="742"/>
      <c r="KXN2" s="742"/>
      <c r="KXO2" s="742"/>
      <c r="KXP2" s="742"/>
      <c r="KXQ2" s="742"/>
      <c r="KXR2" s="742"/>
      <c r="KXS2" s="742"/>
      <c r="KXT2" s="742"/>
      <c r="KXU2" s="742"/>
      <c r="KXV2" s="742"/>
      <c r="KXW2" s="742"/>
      <c r="KXX2" s="742"/>
      <c r="KXY2" s="742"/>
      <c r="KXZ2" s="742"/>
      <c r="KYA2" s="742"/>
      <c r="KYB2" s="742"/>
      <c r="KYC2" s="742"/>
      <c r="KYD2" s="742"/>
      <c r="KYE2" s="742"/>
      <c r="KYF2" s="742"/>
      <c r="KYG2" s="742"/>
      <c r="KYH2" s="742"/>
      <c r="KYI2" s="742"/>
      <c r="KYJ2" s="742"/>
      <c r="KYK2" s="742"/>
      <c r="KYL2" s="742"/>
      <c r="KYM2" s="742"/>
      <c r="KYN2" s="742"/>
      <c r="KYO2" s="742"/>
      <c r="KYP2" s="742"/>
      <c r="KYQ2" s="742"/>
      <c r="KYR2" s="742"/>
      <c r="KYS2" s="742"/>
      <c r="KYT2" s="742"/>
      <c r="KYU2" s="742"/>
      <c r="KYV2" s="742"/>
      <c r="KYW2" s="742"/>
      <c r="KYX2" s="742"/>
      <c r="KYY2" s="742"/>
      <c r="KYZ2" s="742"/>
      <c r="KZA2" s="742"/>
      <c r="KZB2" s="742"/>
      <c r="KZC2" s="742"/>
      <c r="KZD2" s="742"/>
      <c r="KZE2" s="742"/>
      <c r="KZF2" s="742"/>
      <c r="KZG2" s="742"/>
      <c r="KZH2" s="742"/>
      <c r="KZI2" s="742"/>
      <c r="KZJ2" s="742"/>
      <c r="KZK2" s="742"/>
      <c r="KZL2" s="742"/>
      <c r="KZM2" s="742"/>
      <c r="KZN2" s="742"/>
      <c r="KZO2" s="742"/>
      <c r="KZP2" s="742"/>
      <c r="KZQ2" s="742"/>
      <c r="KZR2" s="742"/>
      <c r="KZS2" s="742"/>
      <c r="KZT2" s="742"/>
      <c r="KZU2" s="742"/>
      <c r="KZV2" s="742"/>
      <c r="KZW2" s="742"/>
      <c r="KZX2" s="742"/>
      <c r="KZY2" s="742"/>
      <c r="KZZ2" s="742"/>
      <c r="LAA2" s="742"/>
      <c r="LAB2" s="742"/>
      <c r="LAC2" s="742"/>
      <c r="LAD2" s="742"/>
      <c r="LAE2" s="742"/>
      <c r="LAF2" s="742"/>
      <c r="LAG2" s="742"/>
      <c r="LAH2" s="742"/>
      <c r="LAI2" s="742"/>
      <c r="LAJ2" s="742"/>
      <c r="LAK2" s="742"/>
      <c r="LAL2" s="742"/>
      <c r="LAM2" s="742"/>
      <c r="LAN2" s="742"/>
      <c r="LAO2" s="742"/>
      <c r="LAP2" s="742"/>
      <c r="LAQ2" s="742"/>
      <c r="LAR2" s="742"/>
      <c r="LAS2" s="742"/>
      <c r="LAT2" s="742"/>
      <c r="LAU2" s="742"/>
      <c r="LAV2" s="742"/>
      <c r="LAW2" s="742"/>
      <c r="LAX2" s="742"/>
      <c r="LAY2" s="742"/>
      <c r="LAZ2" s="742"/>
      <c r="LBA2" s="742"/>
      <c r="LBB2" s="742"/>
      <c r="LBC2" s="742"/>
      <c r="LBD2" s="742"/>
      <c r="LBE2" s="742"/>
      <c r="LBF2" s="742"/>
      <c r="LBG2" s="742"/>
      <c r="LBH2" s="742"/>
      <c r="LBI2" s="742"/>
      <c r="LBJ2" s="742"/>
      <c r="LBK2" s="742"/>
      <c r="LBL2" s="742"/>
      <c r="LBM2" s="742"/>
      <c r="LBN2" s="742"/>
      <c r="LBO2" s="742"/>
      <c r="LBP2" s="742"/>
      <c r="LBQ2" s="742"/>
      <c r="LBR2" s="742"/>
      <c r="LBS2" s="742"/>
      <c r="LBT2" s="742"/>
      <c r="LBU2" s="742"/>
      <c r="LBV2" s="742"/>
      <c r="LBW2" s="742"/>
      <c r="LBX2" s="742"/>
      <c r="LBY2" s="742"/>
      <c r="LBZ2" s="742"/>
      <c r="LCA2" s="742"/>
      <c r="LCB2" s="742"/>
      <c r="LCC2" s="742"/>
      <c r="LCD2" s="742"/>
      <c r="LCE2" s="742"/>
      <c r="LCF2" s="742"/>
      <c r="LCG2" s="742"/>
      <c r="LCH2" s="742"/>
      <c r="LCI2" s="742"/>
      <c r="LCJ2" s="742"/>
      <c r="LCK2" s="742"/>
      <c r="LCL2" s="742"/>
      <c r="LCM2" s="742"/>
      <c r="LCN2" s="742"/>
      <c r="LCO2" s="742"/>
      <c r="LCP2" s="742"/>
      <c r="LCQ2" s="742"/>
      <c r="LCR2" s="742"/>
      <c r="LCS2" s="742"/>
      <c r="LCT2" s="742"/>
      <c r="LCU2" s="742"/>
      <c r="LCV2" s="742"/>
      <c r="LCW2" s="742"/>
      <c r="LCX2" s="742"/>
      <c r="LCY2" s="742"/>
      <c r="LCZ2" s="742"/>
      <c r="LDA2" s="742"/>
      <c r="LDB2" s="742"/>
      <c r="LDC2" s="742"/>
      <c r="LDD2" s="742"/>
      <c r="LDE2" s="742"/>
      <c r="LDF2" s="742"/>
      <c r="LDG2" s="742"/>
      <c r="LDH2" s="742"/>
      <c r="LDI2" s="742"/>
      <c r="LDJ2" s="742"/>
      <c r="LDK2" s="742"/>
      <c r="LDL2" s="742"/>
      <c r="LDM2" s="742"/>
      <c r="LDN2" s="742"/>
      <c r="LDO2" s="742"/>
      <c r="LDP2" s="742"/>
      <c r="LDQ2" s="742"/>
      <c r="LDR2" s="742"/>
      <c r="LDS2" s="742"/>
      <c r="LDT2" s="742"/>
      <c r="LDU2" s="742"/>
      <c r="LDV2" s="742"/>
      <c r="LDW2" s="742"/>
      <c r="LDX2" s="742"/>
      <c r="LDY2" s="742"/>
      <c r="LDZ2" s="742"/>
      <c r="LEA2" s="742"/>
      <c r="LEB2" s="742"/>
      <c r="LEC2" s="742"/>
      <c r="LED2" s="742"/>
      <c r="LEE2" s="742"/>
      <c r="LEF2" s="742"/>
      <c r="LEG2" s="742"/>
      <c r="LEH2" s="742"/>
      <c r="LEI2" s="742"/>
      <c r="LEJ2" s="742"/>
      <c r="LEK2" s="742"/>
      <c r="LEL2" s="742"/>
      <c r="LEM2" s="742"/>
      <c r="LEN2" s="742"/>
      <c r="LEO2" s="742"/>
      <c r="LEP2" s="742"/>
      <c r="LEQ2" s="742"/>
      <c r="LER2" s="742"/>
      <c r="LES2" s="742"/>
      <c r="LET2" s="742"/>
      <c r="LEU2" s="742"/>
      <c r="LEV2" s="742"/>
      <c r="LEW2" s="742"/>
      <c r="LEX2" s="742"/>
      <c r="LEY2" s="742"/>
      <c r="LEZ2" s="742"/>
      <c r="LFA2" s="742"/>
      <c r="LFB2" s="742"/>
      <c r="LFC2" s="742"/>
      <c r="LFD2" s="742"/>
      <c r="LFE2" s="742"/>
      <c r="LFF2" s="742"/>
      <c r="LFG2" s="742"/>
      <c r="LFH2" s="742"/>
      <c r="LFI2" s="742"/>
      <c r="LFJ2" s="742"/>
      <c r="LFK2" s="742"/>
      <c r="LFL2" s="742"/>
      <c r="LFM2" s="742"/>
      <c r="LFN2" s="742"/>
      <c r="LFO2" s="742"/>
      <c r="LFP2" s="742"/>
      <c r="LFQ2" s="742"/>
      <c r="LFR2" s="742"/>
      <c r="LFS2" s="742"/>
      <c r="LFT2" s="742"/>
      <c r="LFU2" s="742"/>
      <c r="LFV2" s="742"/>
      <c r="LFW2" s="742"/>
      <c r="LFX2" s="742"/>
      <c r="LFY2" s="742"/>
      <c r="LFZ2" s="742"/>
      <c r="LGA2" s="742"/>
      <c r="LGB2" s="742"/>
      <c r="LGC2" s="742"/>
      <c r="LGD2" s="742"/>
      <c r="LGE2" s="742"/>
      <c r="LGF2" s="742"/>
      <c r="LGG2" s="742"/>
      <c r="LGH2" s="742"/>
      <c r="LGI2" s="742"/>
      <c r="LGJ2" s="742"/>
      <c r="LGK2" s="742"/>
      <c r="LGL2" s="742"/>
      <c r="LGM2" s="742"/>
      <c r="LGN2" s="742"/>
      <c r="LGO2" s="742"/>
      <c r="LGP2" s="742"/>
      <c r="LGQ2" s="742"/>
      <c r="LGR2" s="742"/>
      <c r="LGS2" s="742"/>
      <c r="LGT2" s="742"/>
      <c r="LGU2" s="742"/>
      <c r="LGV2" s="742"/>
      <c r="LGW2" s="742"/>
      <c r="LGX2" s="742"/>
      <c r="LGY2" s="742"/>
      <c r="LGZ2" s="742"/>
      <c r="LHA2" s="742"/>
      <c r="LHB2" s="742"/>
      <c r="LHC2" s="742"/>
      <c r="LHD2" s="742"/>
      <c r="LHE2" s="742"/>
      <c r="LHF2" s="742"/>
      <c r="LHG2" s="742"/>
      <c r="LHH2" s="742"/>
      <c r="LHI2" s="742"/>
      <c r="LHJ2" s="742"/>
      <c r="LHK2" s="742"/>
      <c r="LHL2" s="742"/>
      <c r="LHM2" s="742"/>
      <c r="LHN2" s="742"/>
      <c r="LHO2" s="742"/>
      <c r="LHP2" s="742"/>
      <c r="LHQ2" s="742"/>
      <c r="LHR2" s="742"/>
      <c r="LHS2" s="742"/>
      <c r="LHT2" s="742"/>
      <c r="LHU2" s="742"/>
      <c r="LHV2" s="742"/>
      <c r="LHW2" s="742"/>
      <c r="LHX2" s="742"/>
      <c r="LHY2" s="742"/>
      <c r="LHZ2" s="742"/>
      <c r="LIA2" s="742"/>
      <c r="LIB2" s="742"/>
      <c r="LIC2" s="742"/>
      <c r="LID2" s="742"/>
      <c r="LIE2" s="742"/>
      <c r="LIF2" s="742"/>
      <c r="LIG2" s="742"/>
      <c r="LIH2" s="742"/>
      <c r="LII2" s="742"/>
      <c r="LIJ2" s="742"/>
      <c r="LIK2" s="742"/>
      <c r="LIL2" s="742"/>
      <c r="LIM2" s="742"/>
      <c r="LIN2" s="742"/>
      <c r="LIO2" s="742"/>
      <c r="LIP2" s="742"/>
      <c r="LIQ2" s="742"/>
      <c r="LIR2" s="742"/>
      <c r="LIS2" s="742"/>
      <c r="LIT2" s="742"/>
      <c r="LIU2" s="742"/>
      <c r="LIV2" s="742"/>
      <c r="LIW2" s="742"/>
      <c r="LIX2" s="742"/>
      <c r="LIY2" s="742"/>
      <c r="LIZ2" s="742"/>
      <c r="LJA2" s="742"/>
      <c r="LJB2" s="742"/>
      <c r="LJC2" s="742"/>
      <c r="LJD2" s="742"/>
      <c r="LJE2" s="742"/>
      <c r="LJF2" s="742"/>
      <c r="LJG2" s="742"/>
      <c r="LJH2" s="742"/>
      <c r="LJI2" s="742"/>
      <c r="LJJ2" s="742"/>
      <c r="LJK2" s="742"/>
      <c r="LJL2" s="742"/>
      <c r="LJM2" s="742"/>
      <c r="LJN2" s="742"/>
      <c r="LJO2" s="742"/>
      <c r="LJP2" s="742"/>
      <c r="LJQ2" s="742"/>
      <c r="LJR2" s="742"/>
      <c r="LJS2" s="742"/>
      <c r="LJT2" s="742"/>
      <c r="LJU2" s="742"/>
      <c r="LJV2" s="742"/>
      <c r="LJW2" s="742"/>
      <c r="LJX2" s="742"/>
      <c r="LJY2" s="742"/>
      <c r="LJZ2" s="742"/>
      <c r="LKA2" s="742"/>
      <c r="LKB2" s="742"/>
      <c r="LKC2" s="742"/>
      <c r="LKD2" s="742"/>
      <c r="LKE2" s="742"/>
      <c r="LKF2" s="742"/>
      <c r="LKG2" s="742"/>
      <c r="LKH2" s="742"/>
      <c r="LKI2" s="742"/>
      <c r="LKJ2" s="742"/>
      <c r="LKK2" s="742"/>
      <c r="LKL2" s="742"/>
      <c r="LKM2" s="742"/>
      <c r="LKN2" s="742"/>
      <c r="LKO2" s="742"/>
      <c r="LKP2" s="742"/>
      <c r="LKQ2" s="742"/>
      <c r="LKR2" s="742"/>
      <c r="LKS2" s="742"/>
      <c r="LKT2" s="742"/>
      <c r="LKU2" s="742"/>
      <c r="LKV2" s="742"/>
      <c r="LKW2" s="742"/>
      <c r="LKX2" s="742"/>
      <c r="LKY2" s="742"/>
      <c r="LKZ2" s="742"/>
      <c r="LLA2" s="742"/>
      <c r="LLB2" s="742"/>
      <c r="LLC2" s="742"/>
      <c r="LLD2" s="742"/>
      <c r="LLE2" s="742"/>
      <c r="LLF2" s="742"/>
      <c r="LLG2" s="742"/>
      <c r="LLH2" s="742"/>
      <c r="LLI2" s="742"/>
      <c r="LLJ2" s="742"/>
      <c r="LLK2" s="742"/>
      <c r="LLL2" s="742"/>
      <c r="LLM2" s="742"/>
      <c r="LLN2" s="742"/>
      <c r="LLO2" s="742"/>
      <c r="LLP2" s="742"/>
      <c r="LLQ2" s="742"/>
      <c r="LLR2" s="742"/>
      <c r="LLS2" s="742"/>
      <c r="LLT2" s="742"/>
      <c r="LLU2" s="742"/>
      <c r="LLV2" s="742"/>
      <c r="LLW2" s="742"/>
      <c r="LLX2" s="742"/>
      <c r="LLY2" s="742"/>
      <c r="LLZ2" s="742"/>
      <c r="LMA2" s="742"/>
      <c r="LMB2" s="742"/>
      <c r="LMC2" s="742"/>
      <c r="LMD2" s="742"/>
      <c r="LME2" s="742"/>
      <c r="LMF2" s="742"/>
      <c r="LMG2" s="742"/>
      <c r="LMH2" s="742"/>
      <c r="LMI2" s="742"/>
      <c r="LMJ2" s="742"/>
      <c r="LMK2" s="742"/>
      <c r="LML2" s="742"/>
      <c r="LMM2" s="742"/>
      <c r="LMN2" s="742"/>
      <c r="LMO2" s="742"/>
      <c r="LMP2" s="742"/>
      <c r="LMQ2" s="742"/>
      <c r="LMR2" s="742"/>
      <c r="LMS2" s="742"/>
      <c r="LMT2" s="742"/>
      <c r="LMU2" s="742"/>
      <c r="LMV2" s="742"/>
      <c r="LMW2" s="742"/>
      <c r="LMX2" s="742"/>
      <c r="LMY2" s="742"/>
      <c r="LMZ2" s="742"/>
      <c r="LNA2" s="742"/>
      <c r="LNB2" s="742"/>
      <c r="LNC2" s="742"/>
      <c r="LND2" s="742"/>
      <c r="LNE2" s="742"/>
      <c r="LNF2" s="742"/>
      <c r="LNG2" s="742"/>
      <c r="LNH2" s="742"/>
      <c r="LNI2" s="742"/>
      <c r="LNJ2" s="742"/>
      <c r="LNK2" s="742"/>
      <c r="LNL2" s="742"/>
      <c r="LNM2" s="742"/>
      <c r="LNN2" s="742"/>
      <c r="LNO2" s="742"/>
      <c r="LNP2" s="742"/>
      <c r="LNQ2" s="742"/>
      <c r="LNR2" s="742"/>
      <c r="LNS2" s="742"/>
      <c r="LNT2" s="742"/>
      <c r="LNU2" s="742"/>
      <c r="LNV2" s="742"/>
      <c r="LNW2" s="742"/>
      <c r="LNX2" s="742"/>
      <c r="LNY2" s="742"/>
      <c r="LNZ2" s="742"/>
      <c r="LOA2" s="742"/>
      <c r="LOB2" s="742"/>
      <c r="LOC2" s="742"/>
      <c r="LOD2" s="742"/>
      <c r="LOE2" s="742"/>
      <c r="LOF2" s="742"/>
      <c r="LOG2" s="742"/>
      <c r="LOH2" s="742"/>
      <c r="LOI2" s="742"/>
      <c r="LOJ2" s="742"/>
      <c r="LOK2" s="742"/>
      <c r="LOL2" s="742"/>
      <c r="LOM2" s="742"/>
      <c r="LON2" s="742"/>
      <c r="LOO2" s="742"/>
      <c r="LOP2" s="742"/>
      <c r="LOQ2" s="742"/>
      <c r="LOR2" s="742"/>
      <c r="LOS2" s="742"/>
      <c r="LOT2" s="742"/>
      <c r="LOU2" s="742"/>
      <c r="LOV2" s="742"/>
      <c r="LOW2" s="742"/>
      <c r="LOX2" s="742"/>
      <c r="LOY2" s="742"/>
      <c r="LOZ2" s="742"/>
      <c r="LPA2" s="742"/>
      <c r="LPB2" s="742"/>
      <c r="LPC2" s="742"/>
      <c r="LPD2" s="742"/>
      <c r="LPE2" s="742"/>
      <c r="LPF2" s="742"/>
      <c r="LPG2" s="742"/>
      <c r="LPH2" s="742"/>
      <c r="LPI2" s="742"/>
      <c r="LPJ2" s="742"/>
      <c r="LPK2" s="742"/>
      <c r="LPL2" s="742"/>
      <c r="LPM2" s="742"/>
      <c r="LPN2" s="742"/>
      <c r="LPO2" s="742"/>
      <c r="LPP2" s="742"/>
      <c r="LPQ2" s="742"/>
      <c r="LPR2" s="742"/>
      <c r="LPS2" s="742"/>
      <c r="LPT2" s="742"/>
      <c r="LPU2" s="742"/>
      <c r="LPV2" s="742"/>
      <c r="LPW2" s="742"/>
      <c r="LPX2" s="742"/>
      <c r="LPY2" s="742"/>
      <c r="LPZ2" s="742"/>
      <c r="LQA2" s="742"/>
      <c r="LQB2" s="742"/>
      <c r="LQC2" s="742"/>
      <c r="LQD2" s="742"/>
      <c r="LQE2" s="742"/>
      <c r="LQF2" s="742"/>
      <c r="LQG2" s="742"/>
      <c r="LQH2" s="742"/>
      <c r="LQI2" s="742"/>
      <c r="LQJ2" s="742"/>
      <c r="LQK2" s="742"/>
      <c r="LQL2" s="742"/>
      <c r="LQM2" s="742"/>
      <c r="LQN2" s="742"/>
      <c r="LQO2" s="742"/>
      <c r="LQP2" s="742"/>
      <c r="LQQ2" s="742"/>
      <c r="LQR2" s="742"/>
      <c r="LQS2" s="742"/>
      <c r="LQT2" s="742"/>
      <c r="LQU2" s="742"/>
      <c r="LQV2" s="742"/>
      <c r="LQW2" s="742"/>
      <c r="LQX2" s="742"/>
      <c r="LQY2" s="742"/>
      <c r="LQZ2" s="742"/>
      <c r="LRA2" s="742"/>
      <c r="LRB2" s="742"/>
      <c r="LRC2" s="742"/>
      <c r="LRD2" s="742"/>
      <c r="LRE2" s="742"/>
      <c r="LRF2" s="742"/>
      <c r="LRG2" s="742"/>
      <c r="LRH2" s="742"/>
      <c r="LRI2" s="742"/>
      <c r="LRJ2" s="742"/>
      <c r="LRK2" s="742"/>
      <c r="LRL2" s="742"/>
      <c r="LRM2" s="742"/>
      <c r="LRN2" s="742"/>
      <c r="LRO2" s="742"/>
      <c r="LRP2" s="742"/>
      <c r="LRQ2" s="742"/>
      <c r="LRR2" s="742"/>
      <c r="LRS2" s="742"/>
      <c r="LRT2" s="742"/>
      <c r="LRU2" s="742"/>
      <c r="LRV2" s="742"/>
      <c r="LRW2" s="742"/>
      <c r="LRX2" s="742"/>
      <c r="LRY2" s="742"/>
      <c r="LRZ2" s="742"/>
      <c r="LSA2" s="742"/>
      <c r="LSB2" s="742"/>
      <c r="LSC2" s="742"/>
      <c r="LSD2" s="742"/>
      <c r="LSE2" s="742"/>
      <c r="LSF2" s="742"/>
      <c r="LSG2" s="742"/>
      <c r="LSH2" s="742"/>
      <c r="LSI2" s="742"/>
      <c r="LSJ2" s="742"/>
      <c r="LSK2" s="742"/>
      <c r="LSL2" s="742"/>
      <c r="LSM2" s="742"/>
      <c r="LSN2" s="742"/>
      <c r="LSO2" s="742"/>
      <c r="LSP2" s="742"/>
      <c r="LSQ2" s="742"/>
      <c r="LSR2" s="742"/>
      <c r="LSS2" s="742"/>
      <c r="LST2" s="742"/>
      <c r="LSU2" s="742"/>
      <c r="LSV2" s="742"/>
      <c r="LSW2" s="742"/>
      <c r="LSX2" s="742"/>
      <c r="LSY2" s="742"/>
      <c r="LSZ2" s="742"/>
      <c r="LTA2" s="742"/>
      <c r="LTB2" s="742"/>
      <c r="LTC2" s="742"/>
      <c r="LTD2" s="742"/>
      <c r="LTE2" s="742"/>
      <c r="LTF2" s="742"/>
      <c r="LTG2" s="742"/>
      <c r="LTH2" s="742"/>
      <c r="LTI2" s="742"/>
      <c r="LTJ2" s="742"/>
      <c r="LTK2" s="742"/>
      <c r="LTL2" s="742"/>
      <c r="LTM2" s="742"/>
      <c r="LTN2" s="742"/>
      <c r="LTO2" s="742"/>
      <c r="LTP2" s="742"/>
      <c r="LTQ2" s="742"/>
      <c r="LTR2" s="742"/>
      <c r="LTS2" s="742"/>
      <c r="LTT2" s="742"/>
      <c r="LTU2" s="742"/>
      <c r="LTV2" s="742"/>
      <c r="LTW2" s="742"/>
      <c r="LTX2" s="742"/>
      <c r="LTY2" s="742"/>
      <c r="LTZ2" s="742"/>
      <c r="LUA2" s="742"/>
      <c r="LUB2" s="742"/>
      <c r="LUC2" s="742"/>
      <c r="LUD2" s="742"/>
      <c r="LUE2" s="742"/>
      <c r="LUF2" s="742"/>
      <c r="LUG2" s="742"/>
      <c r="LUH2" s="742"/>
      <c r="LUI2" s="742"/>
      <c r="LUJ2" s="742"/>
      <c r="LUK2" s="742"/>
      <c r="LUL2" s="742"/>
      <c r="LUM2" s="742"/>
      <c r="LUN2" s="742"/>
      <c r="LUO2" s="742"/>
      <c r="LUP2" s="742"/>
      <c r="LUQ2" s="742"/>
      <c r="LUR2" s="742"/>
      <c r="LUS2" s="742"/>
      <c r="LUT2" s="742"/>
      <c r="LUU2" s="742"/>
      <c r="LUV2" s="742"/>
      <c r="LUW2" s="742"/>
      <c r="LUX2" s="742"/>
      <c r="LUY2" s="742"/>
      <c r="LUZ2" s="742"/>
      <c r="LVA2" s="742"/>
      <c r="LVB2" s="742"/>
      <c r="LVC2" s="742"/>
      <c r="LVD2" s="742"/>
      <c r="LVE2" s="742"/>
      <c r="LVF2" s="742"/>
      <c r="LVG2" s="742"/>
      <c r="LVH2" s="742"/>
      <c r="LVI2" s="742"/>
      <c r="LVJ2" s="742"/>
      <c r="LVK2" s="742"/>
      <c r="LVL2" s="742"/>
      <c r="LVM2" s="742"/>
      <c r="LVN2" s="742"/>
      <c r="LVO2" s="742"/>
      <c r="LVP2" s="742"/>
      <c r="LVQ2" s="742"/>
      <c r="LVR2" s="742"/>
      <c r="LVS2" s="742"/>
      <c r="LVT2" s="742"/>
      <c r="LVU2" s="742"/>
      <c r="LVV2" s="742"/>
      <c r="LVW2" s="742"/>
      <c r="LVX2" s="742"/>
      <c r="LVY2" s="742"/>
      <c r="LVZ2" s="742"/>
      <c r="LWA2" s="742"/>
      <c r="LWB2" s="742"/>
      <c r="LWC2" s="742"/>
      <c r="LWD2" s="742"/>
      <c r="LWE2" s="742"/>
      <c r="LWF2" s="742"/>
      <c r="LWG2" s="742"/>
      <c r="LWH2" s="742"/>
      <c r="LWI2" s="742"/>
      <c r="LWJ2" s="742"/>
      <c r="LWK2" s="742"/>
      <c r="LWL2" s="742"/>
      <c r="LWM2" s="742"/>
      <c r="LWN2" s="742"/>
      <c r="LWO2" s="742"/>
      <c r="LWP2" s="742"/>
      <c r="LWQ2" s="742"/>
      <c r="LWR2" s="742"/>
      <c r="LWS2" s="742"/>
      <c r="LWT2" s="742"/>
      <c r="LWU2" s="742"/>
      <c r="LWV2" s="742"/>
      <c r="LWW2" s="742"/>
      <c r="LWX2" s="742"/>
      <c r="LWY2" s="742"/>
      <c r="LWZ2" s="742"/>
      <c r="LXA2" s="742"/>
      <c r="LXB2" s="742"/>
      <c r="LXC2" s="742"/>
      <c r="LXD2" s="742"/>
      <c r="LXE2" s="742"/>
      <c r="LXF2" s="742"/>
      <c r="LXG2" s="742"/>
      <c r="LXH2" s="742"/>
      <c r="LXI2" s="742"/>
      <c r="LXJ2" s="742"/>
      <c r="LXK2" s="742"/>
      <c r="LXL2" s="742"/>
      <c r="LXM2" s="742"/>
      <c r="LXN2" s="742"/>
      <c r="LXO2" s="742"/>
      <c r="LXP2" s="742"/>
      <c r="LXQ2" s="742"/>
      <c r="LXR2" s="742"/>
      <c r="LXS2" s="742"/>
      <c r="LXT2" s="742"/>
      <c r="LXU2" s="742"/>
      <c r="LXV2" s="742"/>
      <c r="LXW2" s="742"/>
      <c r="LXX2" s="742"/>
      <c r="LXY2" s="742"/>
      <c r="LXZ2" s="742"/>
      <c r="LYA2" s="742"/>
      <c r="LYB2" s="742"/>
      <c r="LYC2" s="742"/>
      <c r="LYD2" s="742"/>
      <c r="LYE2" s="742"/>
      <c r="LYF2" s="742"/>
      <c r="LYG2" s="742"/>
      <c r="LYH2" s="742"/>
      <c r="LYI2" s="742"/>
      <c r="LYJ2" s="742"/>
      <c r="LYK2" s="742"/>
      <c r="LYL2" s="742"/>
      <c r="LYM2" s="742"/>
      <c r="LYN2" s="742"/>
      <c r="LYO2" s="742"/>
      <c r="LYP2" s="742"/>
      <c r="LYQ2" s="742"/>
      <c r="LYR2" s="742"/>
      <c r="LYS2" s="742"/>
      <c r="LYT2" s="742"/>
      <c r="LYU2" s="742"/>
      <c r="LYV2" s="742"/>
      <c r="LYW2" s="742"/>
      <c r="LYX2" s="742"/>
      <c r="LYY2" s="742"/>
      <c r="LYZ2" s="742"/>
      <c r="LZA2" s="742"/>
      <c r="LZB2" s="742"/>
      <c r="LZC2" s="742"/>
      <c r="LZD2" s="742"/>
      <c r="LZE2" s="742"/>
      <c r="LZF2" s="742"/>
      <c r="LZG2" s="742"/>
      <c r="LZH2" s="742"/>
      <c r="LZI2" s="742"/>
      <c r="LZJ2" s="742"/>
      <c r="LZK2" s="742"/>
      <c r="LZL2" s="742"/>
      <c r="LZM2" s="742"/>
      <c r="LZN2" s="742"/>
      <c r="LZO2" s="742"/>
      <c r="LZP2" s="742"/>
      <c r="LZQ2" s="742"/>
      <c r="LZR2" s="742"/>
      <c r="LZS2" s="742"/>
      <c r="LZT2" s="742"/>
      <c r="LZU2" s="742"/>
      <c r="LZV2" s="742"/>
      <c r="LZW2" s="742"/>
      <c r="LZX2" s="742"/>
      <c r="LZY2" s="742"/>
      <c r="LZZ2" s="742"/>
      <c r="MAA2" s="742"/>
      <c r="MAB2" s="742"/>
      <c r="MAC2" s="742"/>
      <c r="MAD2" s="742"/>
      <c r="MAE2" s="742"/>
      <c r="MAF2" s="742"/>
      <c r="MAG2" s="742"/>
      <c r="MAH2" s="742"/>
      <c r="MAI2" s="742"/>
      <c r="MAJ2" s="742"/>
      <c r="MAK2" s="742"/>
      <c r="MAL2" s="742"/>
      <c r="MAM2" s="742"/>
      <c r="MAN2" s="742"/>
      <c r="MAO2" s="742"/>
      <c r="MAP2" s="742"/>
      <c r="MAQ2" s="742"/>
      <c r="MAR2" s="742"/>
      <c r="MAS2" s="742"/>
      <c r="MAT2" s="742"/>
      <c r="MAU2" s="742"/>
      <c r="MAV2" s="742"/>
      <c r="MAW2" s="742"/>
      <c r="MAX2" s="742"/>
      <c r="MAY2" s="742"/>
      <c r="MAZ2" s="742"/>
      <c r="MBA2" s="742"/>
      <c r="MBB2" s="742"/>
      <c r="MBC2" s="742"/>
      <c r="MBD2" s="742"/>
      <c r="MBE2" s="742"/>
      <c r="MBF2" s="742"/>
      <c r="MBG2" s="742"/>
      <c r="MBH2" s="742"/>
      <c r="MBI2" s="742"/>
      <c r="MBJ2" s="742"/>
      <c r="MBK2" s="742"/>
      <c r="MBL2" s="742"/>
      <c r="MBM2" s="742"/>
      <c r="MBN2" s="742"/>
      <c r="MBO2" s="742"/>
      <c r="MBP2" s="742"/>
      <c r="MBQ2" s="742"/>
      <c r="MBR2" s="742"/>
      <c r="MBS2" s="742"/>
      <c r="MBT2" s="742"/>
      <c r="MBU2" s="742"/>
      <c r="MBV2" s="742"/>
      <c r="MBW2" s="742"/>
      <c r="MBX2" s="742"/>
      <c r="MBY2" s="742"/>
      <c r="MBZ2" s="742"/>
      <c r="MCA2" s="742"/>
      <c r="MCB2" s="742"/>
      <c r="MCC2" s="742"/>
      <c r="MCD2" s="742"/>
      <c r="MCE2" s="742"/>
      <c r="MCF2" s="742"/>
      <c r="MCG2" s="742"/>
      <c r="MCH2" s="742"/>
      <c r="MCI2" s="742"/>
      <c r="MCJ2" s="742"/>
      <c r="MCK2" s="742"/>
      <c r="MCL2" s="742"/>
      <c r="MCM2" s="742"/>
      <c r="MCN2" s="742"/>
      <c r="MCO2" s="742"/>
      <c r="MCP2" s="742"/>
      <c r="MCQ2" s="742"/>
      <c r="MCR2" s="742"/>
      <c r="MCS2" s="742"/>
      <c r="MCT2" s="742"/>
      <c r="MCU2" s="742"/>
      <c r="MCV2" s="742"/>
      <c r="MCW2" s="742"/>
      <c r="MCX2" s="742"/>
      <c r="MCY2" s="742"/>
      <c r="MCZ2" s="742"/>
      <c r="MDA2" s="742"/>
      <c r="MDB2" s="742"/>
      <c r="MDC2" s="742"/>
      <c r="MDD2" s="742"/>
      <c r="MDE2" s="742"/>
      <c r="MDF2" s="742"/>
      <c r="MDG2" s="742"/>
      <c r="MDH2" s="742"/>
      <c r="MDI2" s="742"/>
      <c r="MDJ2" s="742"/>
      <c r="MDK2" s="742"/>
      <c r="MDL2" s="742"/>
      <c r="MDM2" s="742"/>
      <c r="MDN2" s="742"/>
      <c r="MDO2" s="742"/>
      <c r="MDP2" s="742"/>
      <c r="MDQ2" s="742"/>
      <c r="MDR2" s="742"/>
      <c r="MDS2" s="742"/>
      <c r="MDT2" s="742"/>
      <c r="MDU2" s="742"/>
      <c r="MDV2" s="742"/>
      <c r="MDW2" s="742"/>
      <c r="MDX2" s="742"/>
      <c r="MDY2" s="742"/>
      <c r="MDZ2" s="742"/>
      <c r="MEA2" s="742"/>
      <c r="MEB2" s="742"/>
      <c r="MEC2" s="742"/>
      <c r="MED2" s="742"/>
      <c r="MEE2" s="742"/>
      <c r="MEF2" s="742"/>
      <c r="MEG2" s="742"/>
      <c r="MEH2" s="742"/>
      <c r="MEI2" s="742"/>
      <c r="MEJ2" s="742"/>
      <c r="MEK2" s="742"/>
      <c r="MEL2" s="742"/>
      <c r="MEM2" s="742"/>
      <c r="MEN2" s="742"/>
      <c r="MEO2" s="742"/>
      <c r="MEP2" s="742"/>
      <c r="MEQ2" s="742"/>
      <c r="MER2" s="742"/>
      <c r="MES2" s="742"/>
      <c r="MET2" s="742"/>
      <c r="MEU2" s="742"/>
      <c r="MEV2" s="742"/>
      <c r="MEW2" s="742"/>
      <c r="MEX2" s="742"/>
      <c r="MEY2" s="742"/>
      <c r="MEZ2" s="742"/>
      <c r="MFA2" s="742"/>
      <c r="MFB2" s="742"/>
      <c r="MFC2" s="742"/>
      <c r="MFD2" s="742"/>
      <c r="MFE2" s="742"/>
      <c r="MFF2" s="742"/>
      <c r="MFG2" s="742"/>
      <c r="MFH2" s="742"/>
      <c r="MFI2" s="742"/>
      <c r="MFJ2" s="742"/>
      <c r="MFK2" s="742"/>
      <c r="MFL2" s="742"/>
      <c r="MFM2" s="742"/>
      <c r="MFN2" s="742"/>
      <c r="MFO2" s="742"/>
      <c r="MFP2" s="742"/>
      <c r="MFQ2" s="742"/>
      <c r="MFR2" s="742"/>
      <c r="MFS2" s="742"/>
      <c r="MFT2" s="742"/>
      <c r="MFU2" s="742"/>
      <c r="MFV2" s="742"/>
      <c r="MFW2" s="742"/>
      <c r="MFX2" s="742"/>
      <c r="MFY2" s="742"/>
      <c r="MFZ2" s="742"/>
      <c r="MGA2" s="742"/>
      <c r="MGB2" s="742"/>
      <c r="MGC2" s="742"/>
      <c r="MGD2" s="742"/>
      <c r="MGE2" s="742"/>
      <c r="MGF2" s="742"/>
      <c r="MGG2" s="742"/>
      <c r="MGH2" s="742"/>
      <c r="MGI2" s="742"/>
      <c r="MGJ2" s="742"/>
      <c r="MGK2" s="742"/>
      <c r="MGL2" s="742"/>
      <c r="MGM2" s="742"/>
      <c r="MGN2" s="742"/>
      <c r="MGO2" s="742"/>
      <c r="MGP2" s="742"/>
      <c r="MGQ2" s="742"/>
      <c r="MGR2" s="742"/>
      <c r="MGS2" s="742"/>
      <c r="MGT2" s="742"/>
      <c r="MGU2" s="742"/>
      <c r="MGV2" s="742"/>
      <c r="MGW2" s="742"/>
      <c r="MGX2" s="742"/>
      <c r="MGY2" s="742"/>
      <c r="MGZ2" s="742"/>
      <c r="MHA2" s="742"/>
      <c r="MHB2" s="742"/>
      <c r="MHC2" s="742"/>
      <c r="MHD2" s="742"/>
      <c r="MHE2" s="742"/>
      <c r="MHF2" s="742"/>
      <c r="MHG2" s="742"/>
      <c r="MHH2" s="742"/>
      <c r="MHI2" s="742"/>
      <c r="MHJ2" s="742"/>
      <c r="MHK2" s="742"/>
      <c r="MHL2" s="742"/>
      <c r="MHM2" s="742"/>
      <c r="MHN2" s="742"/>
      <c r="MHO2" s="742"/>
      <c r="MHP2" s="742"/>
      <c r="MHQ2" s="742"/>
      <c r="MHR2" s="742"/>
      <c r="MHS2" s="742"/>
      <c r="MHT2" s="742"/>
      <c r="MHU2" s="742"/>
      <c r="MHV2" s="742"/>
      <c r="MHW2" s="742"/>
      <c r="MHX2" s="742"/>
      <c r="MHY2" s="742"/>
      <c r="MHZ2" s="742"/>
      <c r="MIA2" s="742"/>
      <c r="MIB2" s="742"/>
      <c r="MIC2" s="742"/>
      <c r="MID2" s="742"/>
      <c r="MIE2" s="742"/>
      <c r="MIF2" s="742"/>
      <c r="MIG2" s="742"/>
      <c r="MIH2" s="742"/>
      <c r="MII2" s="742"/>
      <c r="MIJ2" s="742"/>
      <c r="MIK2" s="742"/>
      <c r="MIL2" s="742"/>
      <c r="MIM2" s="742"/>
      <c r="MIN2" s="742"/>
      <c r="MIO2" s="742"/>
      <c r="MIP2" s="742"/>
      <c r="MIQ2" s="742"/>
      <c r="MIR2" s="742"/>
      <c r="MIS2" s="742"/>
      <c r="MIT2" s="742"/>
      <c r="MIU2" s="742"/>
      <c r="MIV2" s="742"/>
      <c r="MIW2" s="742"/>
      <c r="MIX2" s="742"/>
      <c r="MIY2" s="742"/>
      <c r="MIZ2" s="742"/>
      <c r="MJA2" s="742"/>
      <c r="MJB2" s="742"/>
      <c r="MJC2" s="742"/>
      <c r="MJD2" s="742"/>
      <c r="MJE2" s="742"/>
      <c r="MJF2" s="742"/>
      <c r="MJG2" s="742"/>
      <c r="MJH2" s="742"/>
      <c r="MJI2" s="742"/>
      <c r="MJJ2" s="742"/>
      <c r="MJK2" s="742"/>
      <c r="MJL2" s="742"/>
      <c r="MJM2" s="742"/>
      <c r="MJN2" s="742"/>
      <c r="MJO2" s="742"/>
      <c r="MJP2" s="742"/>
      <c r="MJQ2" s="742"/>
      <c r="MJR2" s="742"/>
      <c r="MJS2" s="742"/>
      <c r="MJT2" s="742"/>
      <c r="MJU2" s="742"/>
      <c r="MJV2" s="742"/>
      <c r="MJW2" s="742"/>
      <c r="MJX2" s="742"/>
      <c r="MJY2" s="742"/>
      <c r="MJZ2" s="742"/>
      <c r="MKA2" s="742"/>
      <c r="MKB2" s="742"/>
      <c r="MKC2" s="742"/>
      <c r="MKD2" s="742"/>
      <c r="MKE2" s="742"/>
      <c r="MKF2" s="742"/>
      <c r="MKG2" s="742"/>
      <c r="MKH2" s="742"/>
      <c r="MKI2" s="742"/>
      <c r="MKJ2" s="742"/>
      <c r="MKK2" s="742"/>
      <c r="MKL2" s="742"/>
      <c r="MKM2" s="742"/>
      <c r="MKN2" s="742"/>
      <c r="MKO2" s="742"/>
      <c r="MKP2" s="742"/>
      <c r="MKQ2" s="742"/>
      <c r="MKR2" s="742"/>
      <c r="MKS2" s="742"/>
      <c r="MKT2" s="742"/>
      <c r="MKU2" s="742"/>
      <c r="MKV2" s="742"/>
      <c r="MKW2" s="742"/>
      <c r="MKX2" s="742"/>
      <c r="MKY2" s="742"/>
      <c r="MKZ2" s="742"/>
      <c r="MLA2" s="742"/>
      <c r="MLB2" s="742"/>
      <c r="MLC2" s="742"/>
      <c r="MLD2" s="742"/>
      <c r="MLE2" s="742"/>
      <c r="MLF2" s="742"/>
      <c r="MLG2" s="742"/>
      <c r="MLH2" s="742"/>
      <c r="MLI2" s="742"/>
      <c r="MLJ2" s="742"/>
      <c r="MLK2" s="742"/>
      <c r="MLL2" s="742"/>
      <c r="MLM2" s="742"/>
      <c r="MLN2" s="742"/>
      <c r="MLO2" s="742"/>
      <c r="MLP2" s="742"/>
      <c r="MLQ2" s="742"/>
      <c r="MLR2" s="742"/>
      <c r="MLS2" s="742"/>
      <c r="MLT2" s="742"/>
      <c r="MLU2" s="742"/>
      <c r="MLV2" s="742"/>
      <c r="MLW2" s="742"/>
      <c r="MLX2" s="742"/>
      <c r="MLY2" s="742"/>
      <c r="MLZ2" s="742"/>
      <c r="MMA2" s="742"/>
      <c r="MMB2" s="742"/>
      <c r="MMC2" s="742"/>
      <c r="MMD2" s="742"/>
      <c r="MME2" s="742"/>
      <c r="MMF2" s="742"/>
      <c r="MMG2" s="742"/>
      <c r="MMH2" s="742"/>
      <c r="MMI2" s="742"/>
      <c r="MMJ2" s="742"/>
      <c r="MMK2" s="742"/>
      <c r="MML2" s="742"/>
      <c r="MMM2" s="742"/>
      <c r="MMN2" s="742"/>
      <c r="MMO2" s="742"/>
      <c r="MMP2" s="742"/>
      <c r="MMQ2" s="742"/>
      <c r="MMR2" s="742"/>
      <c r="MMS2" s="742"/>
      <c r="MMT2" s="742"/>
      <c r="MMU2" s="742"/>
      <c r="MMV2" s="742"/>
      <c r="MMW2" s="742"/>
      <c r="MMX2" s="742"/>
      <c r="MMY2" s="742"/>
      <c r="MMZ2" s="742"/>
      <c r="MNA2" s="742"/>
      <c r="MNB2" s="742"/>
      <c r="MNC2" s="742"/>
      <c r="MND2" s="742"/>
      <c r="MNE2" s="742"/>
      <c r="MNF2" s="742"/>
      <c r="MNG2" s="742"/>
      <c r="MNH2" s="742"/>
      <c r="MNI2" s="742"/>
      <c r="MNJ2" s="742"/>
      <c r="MNK2" s="742"/>
      <c r="MNL2" s="742"/>
      <c r="MNM2" s="742"/>
      <c r="MNN2" s="742"/>
      <c r="MNO2" s="742"/>
      <c r="MNP2" s="742"/>
      <c r="MNQ2" s="742"/>
      <c r="MNR2" s="742"/>
      <c r="MNS2" s="742"/>
      <c r="MNT2" s="742"/>
      <c r="MNU2" s="742"/>
      <c r="MNV2" s="742"/>
      <c r="MNW2" s="742"/>
      <c r="MNX2" s="742"/>
      <c r="MNY2" s="742"/>
      <c r="MNZ2" s="742"/>
      <c r="MOA2" s="742"/>
      <c r="MOB2" s="742"/>
      <c r="MOC2" s="742"/>
      <c r="MOD2" s="742"/>
      <c r="MOE2" s="742"/>
      <c r="MOF2" s="742"/>
      <c r="MOG2" s="742"/>
      <c r="MOH2" s="742"/>
      <c r="MOI2" s="742"/>
      <c r="MOJ2" s="742"/>
      <c r="MOK2" s="742"/>
      <c r="MOL2" s="742"/>
      <c r="MOM2" s="742"/>
      <c r="MON2" s="742"/>
      <c r="MOO2" s="742"/>
      <c r="MOP2" s="742"/>
      <c r="MOQ2" s="742"/>
      <c r="MOR2" s="742"/>
      <c r="MOS2" s="742"/>
      <c r="MOT2" s="742"/>
      <c r="MOU2" s="742"/>
      <c r="MOV2" s="742"/>
      <c r="MOW2" s="742"/>
      <c r="MOX2" s="742"/>
      <c r="MOY2" s="742"/>
      <c r="MOZ2" s="742"/>
      <c r="MPA2" s="742"/>
      <c r="MPB2" s="742"/>
      <c r="MPC2" s="742"/>
      <c r="MPD2" s="742"/>
      <c r="MPE2" s="742"/>
      <c r="MPF2" s="742"/>
      <c r="MPG2" s="742"/>
      <c r="MPH2" s="742"/>
      <c r="MPI2" s="742"/>
      <c r="MPJ2" s="742"/>
      <c r="MPK2" s="742"/>
      <c r="MPL2" s="742"/>
      <c r="MPM2" s="742"/>
      <c r="MPN2" s="742"/>
      <c r="MPO2" s="742"/>
      <c r="MPP2" s="742"/>
      <c r="MPQ2" s="742"/>
      <c r="MPR2" s="742"/>
      <c r="MPS2" s="742"/>
      <c r="MPT2" s="742"/>
      <c r="MPU2" s="742"/>
      <c r="MPV2" s="742"/>
      <c r="MPW2" s="742"/>
      <c r="MPX2" s="742"/>
      <c r="MPY2" s="742"/>
      <c r="MPZ2" s="742"/>
      <c r="MQA2" s="742"/>
      <c r="MQB2" s="742"/>
      <c r="MQC2" s="742"/>
      <c r="MQD2" s="742"/>
      <c r="MQE2" s="742"/>
      <c r="MQF2" s="742"/>
      <c r="MQG2" s="742"/>
      <c r="MQH2" s="742"/>
      <c r="MQI2" s="742"/>
      <c r="MQJ2" s="742"/>
      <c r="MQK2" s="742"/>
      <c r="MQL2" s="742"/>
      <c r="MQM2" s="742"/>
      <c r="MQN2" s="742"/>
      <c r="MQO2" s="742"/>
      <c r="MQP2" s="742"/>
      <c r="MQQ2" s="742"/>
      <c r="MQR2" s="742"/>
      <c r="MQS2" s="742"/>
      <c r="MQT2" s="742"/>
      <c r="MQU2" s="742"/>
      <c r="MQV2" s="742"/>
      <c r="MQW2" s="742"/>
      <c r="MQX2" s="742"/>
      <c r="MQY2" s="742"/>
      <c r="MQZ2" s="742"/>
      <c r="MRA2" s="742"/>
      <c r="MRB2" s="742"/>
      <c r="MRC2" s="742"/>
      <c r="MRD2" s="742"/>
      <c r="MRE2" s="742"/>
      <c r="MRF2" s="742"/>
      <c r="MRG2" s="742"/>
      <c r="MRH2" s="742"/>
      <c r="MRI2" s="742"/>
      <c r="MRJ2" s="742"/>
      <c r="MRK2" s="742"/>
      <c r="MRL2" s="742"/>
      <c r="MRM2" s="742"/>
      <c r="MRN2" s="742"/>
      <c r="MRO2" s="742"/>
      <c r="MRP2" s="742"/>
      <c r="MRQ2" s="742"/>
      <c r="MRR2" s="742"/>
      <c r="MRS2" s="742"/>
      <c r="MRT2" s="742"/>
      <c r="MRU2" s="742"/>
      <c r="MRV2" s="742"/>
      <c r="MRW2" s="742"/>
      <c r="MRX2" s="742"/>
      <c r="MRY2" s="742"/>
      <c r="MRZ2" s="742"/>
      <c r="MSA2" s="742"/>
      <c r="MSB2" s="742"/>
      <c r="MSC2" s="742"/>
      <c r="MSD2" s="742"/>
      <c r="MSE2" s="742"/>
      <c r="MSF2" s="742"/>
      <c r="MSG2" s="742"/>
      <c r="MSH2" s="742"/>
      <c r="MSI2" s="742"/>
      <c r="MSJ2" s="742"/>
      <c r="MSK2" s="742"/>
      <c r="MSL2" s="742"/>
      <c r="MSM2" s="742"/>
      <c r="MSN2" s="742"/>
      <c r="MSO2" s="742"/>
      <c r="MSP2" s="742"/>
      <c r="MSQ2" s="742"/>
      <c r="MSR2" s="742"/>
      <c r="MSS2" s="742"/>
      <c r="MST2" s="742"/>
      <c r="MSU2" s="742"/>
      <c r="MSV2" s="742"/>
      <c r="MSW2" s="742"/>
      <c r="MSX2" s="742"/>
      <c r="MSY2" s="742"/>
      <c r="MSZ2" s="742"/>
      <c r="MTA2" s="742"/>
      <c r="MTB2" s="742"/>
      <c r="MTC2" s="742"/>
      <c r="MTD2" s="742"/>
      <c r="MTE2" s="742"/>
      <c r="MTF2" s="742"/>
      <c r="MTG2" s="742"/>
      <c r="MTH2" s="742"/>
      <c r="MTI2" s="742"/>
      <c r="MTJ2" s="742"/>
      <c r="MTK2" s="742"/>
      <c r="MTL2" s="742"/>
      <c r="MTM2" s="742"/>
      <c r="MTN2" s="742"/>
      <c r="MTO2" s="742"/>
      <c r="MTP2" s="742"/>
      <c r="MTQ2" s="742"/>
      <c r="MTR2" s="742"/>
      <c r="MTS2" s="742"/>
      <c r="MTT2" s="742"/>
      <c r="MTU2" s="742"/>
      <c r="MTV2" s="742"/>
      <c r="MTW2" s="742"/>
      <c r="MTX2" s="742"/>
      <c r="MTY2" s="742"/>
      <c r="MTZ2" s="742"/>
      <c r="MUA2" s="742"/>
      <c r="MUB2" s="742"/>
      <c r="MUC2" s="742"/>
      <c r="MUD2" s="742"/>
      <c r="MUE2" s="742"/>
      <c r="MUF2" s="742"/>
      <c r="MUG2" s="742"/>
      <c r="MUH2" s="742"/>
      <c r="MUI2" s="742"/>
      <c r="MUJ2" s="742"/>
      <c r="MUK2" s="742"/>
      <c r="MUL2" s="742"/>
      <c r="MUM2" s="742"/>
      <c r="MUN2" s="742"/>
      <c r="MUO2" s="742"/>
      <c r="MUP2" s="742"/>
      <c r="MUQ2" s="742"/>
      <c r="MUR2" s="742"/>
      <c r="MUS2" s="742"/>
      <c r="MUT2" s="742"/>
      <c r="MUU2" s="742"/>
      <c r="MUV2" s="742"/>
      <c r="MUW2" s="742"/>
      <c r="MUX2" s="742"/>
      <c r="MUY2" s="742"/>
      <c r="MUZ2" s="742"/>
      <c r="MVA2" s="742"/>
      <c r="MVB2" s="742"/>
      <c r="MVC2" s="742"/>
      <c r="MVD2" s="742"/>
      <c r="MVE2" s="742"/>
      <c r="MVF2" s="742"/>
      <c r="MVG2" s="742"/>
      <c r="MVH2" s="742"/>
      <c r="MVI2" s="742"/>
      <c r="MVJ2" s="742"/>
      <c r="MVK2" s="742"/>
      <c r="MVL2" s="742"/>
      <c r="MVM2" s="742"/>
      <c r="MVN2" s="742"/>
      <c r="MVO2" s="742"/>
      <c r="MVP2" s="742"/>
      <c r="MVQ2" s="742"/>
      <c r="MVR2" s="742"/>
      <c r="MVS2" s="742"/>
      <c r="MVT2" s="742"/>
      <c r="MVU2" s="742"/>
      <c r="MVV2" s="742"/>
      <c r="MVW2" s="742"/>
      <c r="MVX2" s="742"/>
      <c r="MVY2" s="742"/>
      <c r="MVZ2" s="742"/>
      <c r="MWA2" s="742"/>
      <c r="MWB2" s="742"/>
      <c r="MWC2" s="742"/>
      <c r="MWD2" s="742"/>
      <c r="MWE2" s="742"/>
      <c r="MWF2" s="742"/>
      <c r="MWG2" s="742"/>
      <c r="MWH2" s="742"/>
      <c r="MWI2" s="742"/>
      <c r="MWJ2" s="742"/>
      <c r="MWK2" s="742"/>
      <c r="MWL2" s="742"/>
      <c r="MWM2" s="742"/>
      <c r="MWN2" s="742"/>
      <c r="MWO2" s="742"/>
      <c r="MWP2" s="742"/>
      <c r="MWQ2" s="742"/>
      <c r="MWR2" s="742"/>
      <c r="MWS2" s="742"/>
      <c r="MWT2" s="742"/>
      <c r="MWU2" s="742"/>
      <c r="MWV2" s="742"/>
      <c r="MWW2" s="742"/>
      <c r="MWX2" s="742"/>
      <c r="MWY2" s="742"/>
      <c r="MWZ2" s="742"/>
      <c r="MXA2" s="742"/>
      <c r="MXB2" s="742"/>
      <c r="MXC2" s="742"/>
      <c r="MXD2" s="742"/>
      <c r="MXE2" s="742"/>
      <c r="MXF2" s="742"/>
      <c r="MXG2" s="742"/>
      <c r="MXH2" s="742"/>
      <c r="MXI2" s="742"/>
      <c r="MXJ2" s="742"/>
      <c r="MXK2" s="742"/>
      <c r="MXL2" s="742"/>
      <c r="MXM2" s="742"/>
      <c r="MXN2" s="742"/>
      <c r="MXO2" s="742"/>
      <c r="MXP2" s="742"/>
      <c r="MXQ2" s="742"/>
      <c r="MXR2" s="742"/>
      <c r="MXS2" s="742"/>
      <c r="MXT2" s="742"/>
      <c r="MXU2" s="742"/>
      <c r="MXV2" s="742"/>
      <c r="MXW2" s="742"/>
      <c r="MXX2" s="742"/>
      <c r="MXY2" s="742"/>
      <c r="MXZ2" s="742"/>
      <c r="MYA2" s="742"/>
      <c r="MYB2" s="742"/>
      <c r="MYC2" s="742"/>
      <c r="MYD2" s="742"/>
      <c r="MYE2" s="742"/>
      <c r="MYF2" s="742"/>
      <c r="MYG2" s="742"/>
      <c r="MYH2" s="742"/>
      <c r="MYI2" s="742"/>
      <c r="MYJ2" s="742"/>
      <c r="MYK2" s="742"/>
      <c r="MYL2" s="742"/>
      <c r="MYM2" s="742"/>
      <c r="MYN2" s="742"/>
      <c r="MYO2" s="742"/>
      <c r="MYP2" s="742"/>
      <c r="MYQ2" s="742"/>
      <c r="MYR2" s="742"/>
      <c r="MYS2" s="742"/>
      <c r="MYT2" s="742"/>
      <c r="MYU2" s="742"/>
      <c r="MYV2" s="742"/>
      <c r="MYW2" s="742"/>
      <c r="MYX2" s="742"/>
      <c r="MYY2" s="742"/>
      <c r="MYZ2" s="742"/>
      <c r="MZA2" s="742"/>
      <c r="MZB2" s="742"/>
      <c r="MZC2" s="742"/>
      <c r="MZD2" s="742"/>
      <c r="MZE2" s="742"/>
      <c r="MZF2" s="742"/>
      <c r="MZG2" s="742"/>
      <c r="MZH2" s="742"/>
      <c r="MZI2" s="742"/>
      <c r="MZJ2" s="742"/>
      <c r="MZK2" s="742"/>
      <c r="MZL2" s="742"/>
      <c r="MZM2" s="742"/>
      <c r="MZN2" s="742"/>
      <c r="MZO2" s="742"/>
      <c r="MZP2" s="742"/>
      <c r="MZQ2" s="742"/>
      <c r="MZR2" s="742"/>
      <c r="MZS2" s="742"/>
      <c r="MZT2" s="742"/>
      <c r="MZU2" s="742"/>
      <c r="MZV2" s="742"/>
      <c r="MZW2" s="742"/>
      <c r="MZX2" s="742"/>
      <c r="MZY2" s="742"/>
      <c r="MZZ2" s="742"/>
      <c r="NAA2" s="742"/>
      <c r="NAB2" s="742"/>
      <c r="NAC2" s="742"/>
      <c r="NAD2" s="742"/>
      <c r="NAE2" s="742"/>
      <c r="NAF2" s="742"/>
      <c r="NAG2" s="742"/>
      <c r="NAH2" s="742"/>
      <c r="NAI2" s="742"/>
      <c r="NAJ2" s="742"/>
      <c r="NAK2" s="742"/>
      <c r="NAL2" s="742"/>
      <c r="NAM2" s="742"/>
      <c r="NAN2" s="742"/>
      <c r="NAO2" s="742"/>
      <c r="NAP2" s="742"/>
      <c r="NAQ2" s="742"/>
      <c r="NAR2" s="742"/>
      <c r="NAS2" s="742"/>
      <c r="NAT2" s="742"/>
      <c r="NAU2" s="742"/>
      <c r="NAV2" s="742"/>
      <c r="NAW2" s="742"/>
      <c r="NAX2" s="742"/>
      <c r="NAY2" s="742"/>
      <c r="NAZ2" s="742"/>
      <c r="NBA2" s="742"/>
      <c r="NBB2" s="742"/>
      <c r="NBC2" s="742"/>
      <c r="NBD2" s="742"/>
      <c r="NBE2" s="742"/>
      <c r="NBF2" s="742"/>
      <c r="NBG2" s="742"/>
      <c r="NBH2" s="742"/>
      <c r="NBI2" s="742"/>
      <c r="NBJ2" s="742"/>
      <c r="NBK2" s="742"/>
      <c r="NBL2" s="742"/>
      <c r="NBM2" s="742"/>
      <c r="NBN2" s="742"/>
      <c r="NBO2" s="742"/>
      <c r="NBP2" s="742"/>
      <c r="NBQ2" s="742"/>
      <c r="NBR2" s="742"/>
      <c r="NBS2" s="742"/>
      <c r="NBT2" s="742"/>
      <c r="NBU2" s="742"/>
      <c r="NBV2" s="742"/>
      <c r="NBW2" s="742"/>
      <c r="NBX2" s="742"/>
      <c r="NBY2" s="742"/>
      <c r="NBZ2" s="742"/>
      <c r="NCA2" s="742"/>
      <c r="NCB2" s="742"/>
      <c r="NCC2" s="742"/>
      <c r="NCD2" s="742"/>
      <c r="NCE2" s="742"/>
      <c r="NCF2" s="742"/>
      <c r="NCG2" s="742"/>
      <c r="NCH2" s="742"/>
      <c r="NCI2" s="742"/>
      <c r="NCJ2" s="742"/>
      <c r="NCK2" s="742"/>
      <c r="NCL2" s="742"/>
      <c r="NCM2" s="742"/>
      <c r="NCN2" s="742"/>
      <c r="NCO2" s="742"/>
      <c r="NCP2" s="742"/>
      <c r="NCQ2" s="742"/>
      <c r="NCR2" s="742"/>
      <c r="NCS2" s="742"/>
      <c r="NCT2" s="742"/>
      <c r="NCU2" s="742"/>
      <c r="NCV2" s="742"/>
      <c r="NCW2" s="742"/>
      <c r="NCX2" s="742"/>
      <c r="NCY2" s="742"/>
      <c r="NCZ2" s="742"/>
      <c r="NDA2" s="742"/>
      <c r="NDB2" s="742"/>
      <c r="NDC2" s="742"/>
      <c r="NDD2" s="742"/>
      <c r="NDE2" s="742"/>
      <c r="NDF2" s="742"/>
      <c r="NDG2" s="742"/>
      <c r="NDH2" s="742"/>
      <c r="NDI2" s="742"/>
      <c r="NDJ2" s="742"/>
      <c r="NDK2" s="742"/>
      <c r="NDL2" s="742"/>
      <c r="NDM2" s="742"/>
      <c r="NDN2" s="742"/>
      <c r="NDO2" s="742"/>
      <c r="NDP2" s="742"/>
      <c r="NDQ2" s="742"/>
      <c r="NDR2" s="742"/>
      <c r="NDS2" s="742"/>
      <c r="NDT2" s="742"/>
      <c r="NDU2" s="742"/>
      <c r="NDV2" s="742"/>
      <c r="NDW2" s="742"/>
      <c r="NDX2" s="742"/>
      <c r="NDY2" s="742"/>
      <c r="NDZ2" s="742"/>
      <c r="NEA2" s="742"/>
      <c r="NEB2" s="742"/>
      <c r="NEC2" s="742"/>
      <c r="NED2" s="742"/>
      <c r="NEE2" s="742"/>
      <c r="NEF2" s="742"/>
      <c r="NEG2" s="742"/>
      <c r="NEH2" s="742"/>
      <c r="NEI2" s="742"/>
      <c r="NEJ2" s="742"/>
      <c r="NEK2" s="742"/>
      <c r="NEL2" s="742"/>
      <c r="NEM2" s="742"/>
      <c r="NEN2" s="742"/>
      <c r="NEO2" s="742"/>
      <c r="NEP2" s="742"/>
      <c r="NEQ2" s="742"/>
      <c r="NER2" s="742"/>
      <c r="NES2" s="742"/>
      <c r="NET2" s="742"/>
      <c r="NEU2" s="742"/>
      <c r="NEV2" s="742"/>
      <c r="NEW2" s="742"/>
      <c r="NEX2" s="742"/>
      <c r="NEY2" s="742"/>
      <c r="NEZ2" s="742"/>
      <c r="NFA2" s="742"/>
      <c r="NFB2" s="742"/>
      <c r="NFC2" s="742"/>
      <c r="NFD2" s="742"/>
      <c r="NFE2" s="742"/>
      <c r="NFF2" s="742"/>
      <c r="NFG2" s="742"/>
      <c r="NFH2" s="742"/>
      <c r="NFI2" s="742"/>
      <c r="NFJ2" s="742"/>
      <c r="NFK2" s="742"/>
      <c r="NFL2" s="742"/>
      <c r="NFM2" s="742"/>
      <c r="NFN2" s="742"/>
      <c r="NFO2" s="742"/>
      <c r="NFP2" s="742"/>
      <c r="NFQ2" s="742"/>
      <c r="NFR2" s="742"/>
      <c r="NFS2" s="742"/>
      <c r="NFT2" s="742"/>
      <c r="NFU2" s="742"/>
      <c r="NFV2" s="742"/>
      <c r="NFW2" s="742"/>
      <c r="NFX2" s="742"/>
      <c r="NFY2" s="742"/>
      <c r="NFZ2" s="742"/>
      <c r="NGA2" s="742"/>
      <c r="NGB2" s="742"/>
      <c r="NGC2" s="742"/>
      <c r="NGD2" s="742"/>
      <c r="NGE2" s="742"/>
      <c r="NGF2" s="742"/>
      <c r="NGG2" s="742"/>
      <c r="NGH2" s="742"/>
      <c r="NGI2" s="742"/>
      <c r="NGJ2" s="742"/>
      <c r="NGK2" s="742"/>
      <c r="NGL2" s="742"/>
      <c r="NGM2" s="742"/>
      <c r="NGN2" s="742"/>
      <c r="NGO2" s="742"/>
      <c r="NGP2" s="742"/>
      <c r="NGQ2" s="742"/>
      <c r="NGR2" s="742"/>
      <c r="NGS2" s="742"/>
      <c r="NGT2" s="742"/>
      <c r="NGU2" s="742"/>
      <c r="NGV2" s="742"/>
      <c r="NGW2" s="742"/>
      <c r="NGX2" s="742"/>
      <c r="NGY2" s="742"/>
      <c r="NGZ2" s="742"/>
      <c r="NHA2" s="742"/>
      <c r="NHB2" s="742"/>
      <c r="NHC2" s="742"/>
      <c r="NHD2" s="742"/>
      <c r="NHE2" s="742"/>
      <c r="NHF2" s="742"/>
      <c r="NHG2" s="742"/>
      <c r="NHH2" s="742"/>
      <c r="NHI2" s="742"/>
      <c r="NHJ2" s="742"/>
      <c r="NHK2" s="742"/>
      <c r="NHL2" s="742"/>
      <c r="NHM2" s="742"/>
      <c r="NHN2" s="742"/>
      <c r="NHO2" s="742"/>
      <c r="NHP2" s="742"/>
      <c r="NHQ2" s="742"/>
      <c r="NHR2" s="742"/>
      <c r="NHS2" s="742"/>
      <c r="NHT2" s="742"/>
      <c r="NHU2" s="742"/>
      <c r="NHV2" s="742"/>
      <c r="NHW2" s="742"/>
      <c r="NHX2" s="742"/>
      <c r="NHY2" s="742"/>
      <c r="NHZ2" s="742"/>
      <c r="NIA2" s="742"/>
      <c r="NIB2" s="742"/>
      <c r="NIC2" s="742"/>
      <c r="NID2" s="742"/>
      <c r="NIE2" s="742"/>
      <c r="NIF2" s="742"/>
      <c r="NIG2" s="742"/>
      <c r="NIH2" s="742"/>
      <c r="NII2" s="742"/>
      <c r="NIJ2" s="742"/>
      <c r="NIK2" s="742"/>
      <c r="NIL2" s="742"/>
      <c r="NIM2" s="742"/>
      <c r="NIN2" s="742"/>
      <c r="NIO2" s="742"/>
      <c r="NIP2" s="742"/>
      <c r="NIQ2" s="742"/>
      <c r="NIR2" s="742"/>
      <c r="NIS2" s="742"/>
      <c r="NIT2" s="742"/>
      <c r="NIU2" s="742"/>
      <c r="NIV2" s="742"/>
      <c r="NIW2" s="742"/>
      <c r="NIX2" s="742"/>
      <c r="NIY2" s="742"/>
      <c r="NIZ2" s="742"/>
      <c r="NJA2" s="742"/>
      <c r="NJB2" s="742"/>
      <c r="NJC2" s="742"/>
      <c r="NJD2" s="742"/>
      <c r="NJE2" s="742"/>
      <c r="NJF2" s="742"/>
      <c r="NJG2" s="742"/>
      <c r="NJH2" s="742"/>
      <c r="NJI2" s="742"/>
      <c r="NJJ2" s="742"/>
      <c r="NJK2" s="742"/>
      <c r="NJL2" s="742"/>
      <c r="NJM2" s="742"/>
      <c r="NJN2" s="742"/>
      <c r="NJO2" s="742"/>
      <c r="NJP2" s="742"/>
      <c r="NJQ2" s="742"/>
      <c r="NJR2" s="742"/>
      <c r="NJS2" s="742"/>
      <c r="NJT2" s="742"/>
      <c r="NJU2" s="742"/>
      <c r="NJV2" s="742"/>
      <c r="NJW2" s="742"/>
      <c r="NJX2" s="742"/>
      <c r="NJY2" s="742"/>
      <c r="NJZ2" s="742"/>
      <c r="NKA2" s="742"/>
      <c r="NKB2" s="742"/>
      <c r="NKC2" s="742"/>
      <c r="NKD2" s="742"/>
      <c r="NKE2" s="742"/>
      <c r="NKF2" s="742"/>
      <c r="NKG2" s="742"/>
      <c r="NKH2" s="742"/>
      <c r="NKI2" s="742"/>
      <c r="NKJ2" s="742"/>
      <c r="NKK2" s="742"/>
      <c r="NKL2" s="742"/>
      <c r="NKM2" s="742"/>
      <c r="NKN2" s="742"/>
      <c r="NKO2" s="742"/>
      <c r="NKP2" s="742"/>
      <c r="NKQ2" s="742"/>
      <c r="NKR2" s="742"/>
      <c r="NKS2" s="742"/>
      <c r="NKT2" s="742"/>
      <c r="NKU2" s="742"/>
      <c r="NKV2" s="742"/>
      <c r="NKW2" s="742"/>
      <c r="NKX2" s="742"/>
      <c r="NKY2" s="742"/>
      <c r="NKZ2" s="742"/>
      <c r="NLA2" s="742"/>
      <c r="NLB2" s="742"/>
      <c r="NLC2" s="742"/>
      <c r="NLD2" s="742"/>
      <c r="NLE2" s="742"/>
      <c r="NLF2" s="742"/>
      <c r="NLG2" s="742"/>
      <c r="NLH2" s="742"/>
      <c r="NLI2" s="742"/>
      <c r="NLJ2" s="742"/>
      <c r="NLK2" s="742"/>
      <c r="NLL2" s="742"/>
      <c r="NLM2" s="742"/>
      <c r="NLN2" s="742"/>
      <c r="NLO2" s="742"/>
      <c r="NLP2" s="742"/>
      <c r="NLQ2" s="742"/>
      <c r="NLR2" s="742"/>
      <c r="NLS2" s="742"/>
      <c r="NLT2" s="742"/>
      <c r="NLU2" s="742"/>
      <c r="NLV2" s="742"/>
      <c r="NLW2" s="742"/>
      <c r="NLX2" s="742"/>
      <c r="NLY2" s="742"/>
      <c r="NLZ2" s="742"/>
      <c r="NMA2" s="742"/>
      <c r="NMB2" s="742"/>
      <c r="NMC2" s="742"/>
      <c r="NMD2" s="742"/>
      <c r="NME2" s="742"/>
      <c r="NMF2" s="742"/>
      <c r="NMG2" s="742"/>
      <c r="NMH2" s="742"/>
      <c r="NMI2" s="742"/>
      <c r="NMJ2" s="742"/>
      <c r="NMK2" s="742"/>
      <c r="NML2" s="742"/>
      <c r="NMM2" s="742"/>
      <c r="NMN2" s="742"/>
      <c r="NMO2" s="742"/>
      <c r="NMP2" s="742"/>
      <c r="NMQ2" s="742"/>
      <c r="NMR2" s="742"/>
      <c r="NMS2" s="742"/>
      <c r="NMT2" s="742"/>
      <c r="NMU2" s="742"/>
      <c r="NMV2" s="742"/>
      <c r="NMW2" s="742"/>
      <c r="NMX2" s="742"/>
      <c r="NMY2" s="742"/>
      <c r="NMZ2" s="742"/>
      <c r="NNA2" s="742"/>
      <c r="NNB2" s="742"/>
      <c r="NNC2" s="742"/>
      <c r="NND2" s="742"/>
      <c r="NNE2" s="742"/>
      <c r="NNF2" s="742"/>
      <c r="NNG2" s="742"/>
      <c r="NNH2" s="742"/>
      <c r="NNI2" s="742"/>
      <c r="NNJ2" s="742"/>
      <c r="NNK2" s="742"/>
      <c r="NNL2" s="742"/>
      <c r="NNM2" s="742"/>
      <c r="NNN2" s="742"/>
      <c r="NNO2" s="742"/>
      <c r="NNP2" s="742"/>
      <c r="NNQ2" s="742"/>
      <c r="NNR2" s="742"/>
      <c r="NNS2" s="742"/>
      <c r="NNT2" s="742"/>
      <c r="NNU2" s="742"/>
      <c r="NNV2" s="742"/>
      <c r="NNW2" s="742"/>
      <c r="NNX2" s="742"/>
      <c r="NNY2" s="742"/>
      <c r="NNZ2" s="742"/>
      <c r="NOA2" s="742"/>
      <c r="NOB2" s="742"/>
      <c r="NOC2" s="742"/>
      <c r="NOD2" s="742"/>
      <c r="NOE2" s="742"/>
      <c r="NOF2" s="742"/>
      <c r="NOG2" s="742"/>
      <c r="NOH2" s="742"/>
      <c r="NOI2" s="742"/>
      <c r="NOJ2" s="742"/>
      <c r="NOK2" s="742"/>
      <c r="NOL2" s="742"/>
      <c r="NOM2" s="742"/>
      <c r="NON2" s="742"/>
      <c r="NOO2" s="742"/>
      <c r="NOP2" s="742"/>
      <c r="NOQ2" s="742"/>
      <c r="NOR2" s="742"/>
      <c r="NOS2" s="742"/>
      <c r="NOT2" s="742"/>
      <c r="NOU2" s="742"/>
      <c r="NOV2" s="742"/>
      <c r="NOW2" s="742"/>
      <c r="NOX2" s="742"/>
      <c r="NOY2" s="742"/>
      <c r="NOZ2" s="742"/>
      <c r="NPA2" s="742"/>
      <c r="NPB2" s="742"/>
      <c r="NPC2" s="742"/>
      <c r="NPD2" s="742"/>
      <c r="NPE2" s="742"/>
      <c r="NPF2" s="742"/>
      <c r="NPG2" s="742"/>
      <c r="NPH2" s="742"/>
      <c r="NPI2" s="742"/>
      <c r="NPJ2" s="742"/>
      <c r="NPK2" s="742"/>
      <c r="NPL2" s="742"/>
      <c r="NPM2" s="742"/>
      <c r="NPN2" s="742"/>
      <c r="NPO2" s="742"/>
      <c r="NPP2" s="742"/>
      <c r="NPQ2" s="742"/>
      <c r="NPR2" s="742"/>
      <c r="NPS2" s="742"/>
      <c r="NPT2" s="742"/>
      <c r="NPU2" s="742"/>
      <c r="NPV2" s="742"/>
      <c r="NPW2" s="742"/>
      <c r="NPX2" s="742"/>
      <c r="NPY2" s="742"/>
      <c r="NPZ2" s="742"/>
      <c r="NQA2" s="742"/>
      <c r="NQB2" s="742"/>
      <c r="NQC2" s="742"/>
      <c r="NQD2" s="742"/>
      <c r="NQE2" s="742"/>
      <c r="NQF2" s="742"/>
      <c r="NQG2" s="742"/>
      <c r="NQH2" s="742"/>
      <c r="NQI2" s="742"/>
      <c r="NQJ2" s="742"/>
      <c r="NQK2" s="742"/>
      <c r="NQL2" s="742"/>
      <c r="NQM2" s="742"/>
      <c r="NQN2" s="742"/>
      <c r="NQO2" s="742"/>
      <c r="NQP2" s="742"/>
      <c r="NQQ2" s="742"/>
      <c r="NQR2" s="742"/>
      <c r="NQS2" s="742"/>
      <c r="NQT2" s="742"/>
      <c r="NQU2" s="742"/>
      <c r="NQV2" s="742"/>
      <c r="NQW2" s="742"/>
      <c r="NQX2" s="742"/>
      <c r="NQY2" s="742"/>
      <c r="NQZ2" s="742"/>
      <c r="NRA2" s="742"/>
      <c r="NRB2" s="742"/>
      <c r="NRC2" s="742"/>
      <c r="NRD2" s="742"/>
      <c r="NRE2" s="742"/>
      <c r="NRF2" s="742"/>
      <c r="NRG2" s="742"/>
      <c r="NRH2" s="742"/>
      <c r="NRI2" s="742"/>
      <c r="NRJ2" s="742"/>
      <c r="NRK2" s="742"/>
      <c r="NRL2" s="742"/>
      <c r="NRM2" s="742"/>
      <c r="NRN2" s="742"/>
      <c r="NRO2" s="742"/>
      <c r="NRP2" s="742"/>
      <c r="NRQ2" s="742"/>
      <c r="NRR2" s="742"/>
      <c r="NRS2" s="742"/>
      <c r="NRT2" s="742"/>
      <c r="NRU2" s="742"/>
      <c r="NRV2" s="742"/>
      <c r="NRW2" s="742"/>
      <c r="NRX2" s="742"/>
      <c r="NRY2" s="742"/>
      <c r="NRZ2" s="742"/>
      <c r="NSA2" s="742"/>
      <c r="NSB2" s="742"/>
      <c r="NSC2" s="742"/>
      <c r="NSD2" s="742"/>
      <c r="NSE2" s="742"/>
      <c r="NSF2" s="742"/>
      <c r="NSG2" s="742"/>
      <c r="NSH2" s="742"/>
      <c r="NSI2" s="742"/>
      <c r="NSJ2" s="742"/>
      <c r="NSK2" s="742"/>
      <c r="NSL2" s="742"/>
      <c r="NSM2" s="742"/>
      <c r="NSN2" s="742"/>
      <c r="NSO2" s="742"/>
      <c r="NSP2" s="742"/>
      <c r="NSQ2" s="742"/>
      <c r="NSR2" s="742"/>
      <c r="NSS2" s="742"/>
      <c r="NST2" s="742"/>
      <c r="NSU2" s="742"/>
      <c r="NSV2" s="742"/>
      <c r="NSW2" s="742"/>
      <c r="NSX2" s="742"/>
      <c r="NSY2" s="742"/>
      <c r="NSZ2" s="742"/>
      <c r="NTA2" s="742"/>
      <c r="NTB2" s="742"/>
      <c r="NTC2" s="742"/>
      <c r="NTD2" s="742"/>
      <c r="NTE2" s="742"/>
      <c r="NTF2" s="742"/>
      <c r="NTG2" s="742"/>
      <c r="NTH2" s="742"/>
      <c r="NTI2" s="742"/>
      <c r="NTJ2" s="742"/>
      <c r="NTK2" s="742"/>
      <c r="NTL2" s="742"/>
      <c r="NTM2" s="742"/>
      <c r="NTN2" s="742"/>
      <c r="NTO2" s="742"/>
      <c r="NTP2" s="742"/>
      <c r="NTQ2" s="742"/>
      <c r="NTR2" s="742"/>
      <c r="NTS2" s="742"/>
      <c r="NTT2" s="742"/>
      <c r="NTU2" s="742"/>
      <c r="NTV2" s="742"/>
      <c r="NTW2" s="742"/>
      <c r="NTX2" s="742"/>
      <c r="NTY2" s="742"/>
      <c r="NTZ2" s="742"/>
      <c r="NUA2" s="742"/>
      <c r="NUB2" s="742"/>
      <c r="NUC2" s="742"/>
      <c r="NUD2" s="742"/>
      <c r="NUE2" s="742"/>
      <c r="NUF2" s="742"/>
      <c r="NUG2" s="742"/>
      <c r="NUH2" s="742"/>
      <c r="NUI2" s="742"/>
      <c r="NUJ2" s="742"/>
      <c r="NUK2" s="742"/>
      <c r="NUL2" s="742"/>
      <c r="NUM2" s="742"/>
      <c r="NUN2" s="742"/>
      <c r="NUO2" s="742"/>
      <c r="NUP2" s="742"/>
      <c r="NUQ2" s="742"/>
      <c r="NUR2" s="742"/>
      <c r="NUS2" s="742"/>
      <c r="NUT2" s="742"/>
      <c r="NUU2" s="742"/>
      <c r="NUV2" s="742"/>
      <c r="NUW2" s="742"/>
      <c r="NUX2" s="742"/>
      <c r="NUY2" s="742"/>
      <c r="NUZ2" s="742"/>
      <c r="NVA2" s="742"/>
      <c r="NVB2" s="742"/>
      <c r="NVC2" s="742"/>
      <c r="NVD2" s="742"/>
      <c r="NVE2" s="742"/>
      <c r="NVF2" s="742"/>
      <c r="NVG2" s="742"/>
      <c r="NVH2" s="742"/>
      <c r="NVI2" s="742"/>
      <c r="NVJ2" s="742"/>
      <c r="NVK2" s="742"/>
      <c r="NVL2" s="742"/>
      <c r="NVM2" s="742"/>
      <c r="NVN2" s="742"/>
      <c r="NVO2" s="742"/>
      <c r="NVP2" s="742"/>
      <c r="NVQ2" s="742"/>
      <c r="NVR2" s="742"/>
      <c r="NVS2" s="742"/>
      <c r="NVT2" s="742"/>
      <c r="NVU2" s="742"/>
      <c r="NVV2" s="742"/>
      <c r="NVW2" s="742"/>
      <c r="NVX2" s="742"/>
      <c r="NVY2" s="742"/>
      <c r="NVZ2" s="742"/>
      <c r="NWA2" s="742"/>
      <c r="NWB2" s="742"/>
      <c r="NWC2" s="742"/>
      <c r="NWD2" s="742"/>
      <c r="NWE2" s="742"/>
      <c r="NWF2" s="742"/>
      <c r="NWG2" s="742"/>
      <c r="NWH2" s="742"/>
      <c r="NWI2" s="742"/>
      <c r="NWJ2" s="742"/>
      <c r="NWK2" s="742"/>
      <c r="NWL2" s="742"/>
      <c r="NWM2" s="742"/>
      <c r="NWN2" s="742"/>
      <c r="NWO2" s="742"/>
      <c r="NWP2" s="742"/>
      <c r="NWQ2" s="742"/>
      <c r="NWR2" s="742"/>
      <c r="NWS2" s="742"/>
      <c r="NWT2" s="742"/>
      <c r="NWU2" s="742"/>
      <c r="NWV2" s="742"/>
      <c r="NWW2" s="742"/>
      <c r="NWX2" s="742"/>
      <c r="NWY2" s="742"/>
      <c r="NWZ2" s="742"/>
      <c r="NXA2" s="742"/>
      <c r="NXB2" s="742"/>
      <c r="NXC2" s="742"/>
      <c r="NXD2" s="742"/>
      <c r="NXE2" s="742"/>
      <c r="NXF2" s="742"/>
      <c r="NXG2" s="742"/>
      <c r="NXH2" s="742"/>
      <c r="NXI2" s="742"/>
      <c r="NXJ2" s="742"/>
      <c r="NXK2" s="742"/>
      <c r="NXL2" s="742"/>
      <c r="NXM2" s="742"/>
      <c r="NXN2" s="742"/>
      <c r="NXO2" s="742"/>
      <c r="NXP2" s="742"/>
      <c r="NXQ2" s="742"/>
      <c r="NXR2" s="742"/>
      <c r="NXS2" s="742"/>
      <c r="NXT2" s="742"/>
      <c r="NXU2" s="742"/>
      <c r="NXV2" s="742"/>
      <c r="NXW2" s="742"/>
      <c r="NXX2" s="742"/>
      <c r="NXY2" s="742"/>
      <c r="NXZ2" s="742"/>
      <c r="NYA2" s="742"/>
      <c r="NYB2" s="742"/>
      <c r="NYC2" s="742"/>
      <c r="NYD2" s="742"/>
      <c r="NYE2" s="742"/>
      <c r="NYF2" s="742"/>
      <c r="NYG2" s="742"/>
      <c r="NYH2" s="742"/>
      <c r="NYI2" s="742"/>
      <c r="NYJ2" s="742"/>
      <c r="NYK2" s="742"/>
      <c r="NYL2" s="742"/>
      <c r="NYM2" s="742"/>
      <c r="NYN2" s="742"/>
      <c r="NYO2" s="742"/>
      <c r="NYP2" s="742"/>
      <c r="NYQ2" s="742"/>
      <c r="NYR2" s="742"/>
      <c r="NYS2" s="742"/>
      <c r="NYT2" s="742"/>
      <c r="NYU2" s="742"/>
      <c r="NYV2" s="742"/>
      <c r="NYW2" s="742"/>
      <c r="NYX2" s="742"/>
      <c r="NYY2" s="742"/>
      <c r="NYZ2" s="742"/>
      <c r="NZA2" s="742"/>
      <c r="NZB2" s="742"/>
      <c r="NZC2" s="742"/>
      <c r="NZD2" s="742"/>
      <c r="NZE2" s="742"/>
      <c r="NZF2" s="742"/>
      <c r="NZG2" s="742"/>
      <c r="NZH2" s="742"/>
      <c r="NZI2" s="742"/>
      <c r="NZJ2" s="742"/>
      <c r="NZK2" s="742"/>
      <c r="NZL2" s="742"/>
      <c r="NZM2" s="742"/>
      <c r="NZN2" s="742"/>
      <c r="NZO2" s="742"/>
      <c r="NZP2" s="742"/>
      <c r="NZQ2" s="742"/>
      <c r="NZR2" s="742"/>
      <c r="NZS2" s="742"/>
      <c r="NZT2" s="742"/>
      <c r="NZU2" s="742"/>
      <c r="NZV2" s="742"/>
      <c r="NZW2" s="742"/>
      <c r="NZX2" s="742"/>
      <c r="NZY2" s="742"/>
      <c r="NZZ2" s="742"/>
      <c r="OAA2" s="742"/>
      <c r="OAB2" s="742"/>
      <c r="OAC2" s="742"/>
      <c r="OAD2" s="742"/>
      <c r="OAE2" s="742"/>
      <c r="OAF2" s="742"/>
      <c r="OAG2" s="742"/>
      <c r="OAH2" s="742"/>
      <c r="OAI2" s="742"/>
      <c r="OAJ2" s="742"/>
      <c r="OAK2" s="742"/>
      <c r="OAL2" s="742"/>
      <c r="OAM2" s="742"/>
      <c r="OAN2" s="742"/>
      <c r="OAO2" s="742"/>
      <c r="OAP2" s="742"/>
      <c r="OAQ2" s="742"/>
      <c r="OAR2" s="742"/>
      <c r="OAS2" s="742"/>
      <c r="OAT2" s="742"/>
      <c r="OAU2" s="742"/>
      <c r="OAV2" s="742"/>
      <c r="OAW2" s="742"/>
      <c r="OAX2" s="742"/>
      <c r="OAY2" s="742"/>
      <c r="OAZ2" s="742"/>
      <c r="OBA2" s="742"/>
      <c r="OBB2" s="742"/>
      <c r="OBC2" s="742"/>
      <c r="OBD2" s="742"/>
      <c r="OBE2" s="742"/>
      <c r="OBF2" s="742"/>
      <c r="OBG2" s="742"/>
      <c r="OBH2" s="742"/>
      <c r="OBI2" s="742"/>
      <c r="OBJ2" s="742"/>
      <c r="OBK2" s="742"/>
      <c r="OBL2" s="742"/>
      <c r="OBM2" s="742"/>
      <c r="OBN2" s="742"/>
      <c r="OBO2" s="742"/>
      <c r="OBP2" s="742"/>
      <c r="OBQ2" s="742"/>
      <c r="OBR2" s="742"/>
      <c r="OBS2" s="742"/>
      <c r="OBT2" s="742"/>
      <c r="OBU2" s="742"/>
      <c r="OBV2" s="742"/>
      <c r="OBW2" s="742"/>
      <c r="OBX2" s="742"/>
      <c r="OBY2" s="742"/>
      <c r="OBZ2" s="742"/>
      <c r="OCA2" s="742"/>
      <c r="OCB2" s="742"/>
      <c r="OCC2" s="742"/>
      <c r="OCD2" s="742"/>
      <c r="OCE2" s="742"/>
      <c r="OCF2" s="742"/>
      <c r="OCG2" s="742"/>
      <c r="OCH2" s="742"/>
      <c r="OCI2" s="742"/>
      <c r="OCJ2" s="742"/>
      <c r="OCK2" s="742"/>
      <c r="OCL2" s="742"/>
      <c r="OCM2" s="742"/>
      <c r="OCN2" s="742"/>
      <c r="OCO2" s="742"/>
      <c r="OCP2" s="742"/>
      <c r="OCQ2" s="742"/>
      <c r="OCR2" s="742"/>
      <c r="OCS2" s="742"/>
      <c r="OCT2" s="742"/>
      <c r="OCU2" s="742"/>
      <c r="OCV2" s="742"/>
      <c r="OCW2" s="742"/>
      <c r="OCX2" s="742"/>
      <c r="OCY2" s="742"/>
      <c r="OCZ2" s="742"/>
      <c r="ODA2" s="742"/>
      <c r="ODB2" s="742"/>
      <c r="ODC2" s="742"/>
      <c r="ODD2" s="742"/>
      <c r="ODE2" s="742"/>
      <c r="ODF2" s="742"/>
      <c r="ODG2" s="742"/>
      <c r="ODH2" s="742"/>
      <c r="ODI2" s="742"/>
      <c r="ODJ2" s="742"/>
      <c r="ODK2" s="742"/>
      <c r="ODL2" s="742"/>
      <c r="ODM2" s="742"/>
      <c r="ODN2" s="742"/>
      <c r="ODO2" s="742"/>
      <c r="ODP2" s="742"/>
      <c r="ODQ2" s="742"/>
      <c r="ODR2" s="742"/>
      <c r="ODS2" s="742"/>
      <c r="ODT2" s="742"/>
      <c r="ODU2" s="742"/>
      <c r="ODV2" s="742"/>
      <c r="ODW2" s="742"/>
      <c r="ODX2" s="742"/>
      <c r="ODY2" s="742"/>
      <c r="ODZ2" s="742"/>
      <c r="OEA2" s="742"/>
      <c r="OEB2" s="742"/>
      <c r="OEC2" s="742"/>
      <c r="OED2" s="742"/>
      <c r="OEE2" s="742"/>
      <c r="OEF2" s="742"/>
      <c r="OEG2" s="742"/>
      <c r="OEH2" s="742"/>
      <c r="OEI2" s="742"/>
      <c r="OEJ2" s="742"/>
      <c r="OEK2" s="742"/>
      <c r="OEL2" s="742"/>
      <c r="OEM2" s="742"/>
      <c r="OEN2" s="742"/>
      <c r="OEO2" s="742"/>
      <c r="OEP2" s="742"/>
      <c r="OEQ2" s="742"/>
      <c r="OER2" s="742"/>
      <c r="OES2" s="742"/>
      <c r="OET2" s="742"/>
      <c r="OEU2" s="742"/>
      <c r="OEV2" s="742"/>
      <c r="OEW2" s="742"/>
      <c r="OEX2" s="742"/>
      <c r="OEY2" s="742"/>
      <c r="OEZ2" s="742"/>
      <c r="OFA2" s="742"/>
      <c r="OFB2" s="742"/>
      <c r="OFC2" s="742"/>
      <c r="OFD2" s="742"/>
      <c r="OFE2" s="742"/>
      <c r="OFF2" s="742"/>
      <c r="OFG2" s="742"/>
      <c r="OFH2" s="742"/>
      <c r="OFI2" s="742"/>
      <c r="OFJ2" s="742"/>
      <c r="OFK2" s="742"/>
      <c r="OFL2" s="742"/>
      <c r="OFM2" s="742"/>
      <c r="OFN2" s="742"/>
      <c r="OFO2" s="742"/>
      <c r="OFP2" s="742"/>
      <c r="OFQ2" s="742"/>
      <c r="OFR2" s="742"/>
      <c r="OFS2" s="742"/>
      <c r="OFT2" s="742"/>
      <c r="OFU2" s="742"/>
      <c r="OFV2" s="742"/>
      <c r="OFW2" s="742"/>
      <c r="OFX2" s="742"/>
      <c r="OFY2" s="742"/>
      <c r="OFZ2" s="742"/>
      <c r="OGA2" s="742"/>
      <c r="OGB2" s="742"/>
      <c r="OGC2" s="742"/>
      <c r="OGD2" s="742"/>
      <c r="OGE2" s="742"/>
      <c r="OGF2" s="742"/>
      <c r="OGG2" s="742"/>
      <c r="OGH2" s="742"/>
      <c r="OGI2" s="742"/>
      <c r="OGJ2" s="742"/>
      <c r="OGK2" s="742"/>
      <c r="OGL2" s="742"/>
      <c r="OGM2" s="742"/>
      <c r="OGN2" s="742"/>
      <c r="OGO2" s="742"/>
      <c r="OGP2" s="742"/>
      <c r="OGQ2" s="742"/>
      <c r="OGR2" s="742"/>
      <c r="OGS2" s="742"/>
      <c r="OGT2" s="742"/>
      <c r="OGU2" s="742"/>
      <c r="OGV2" s="742"/>
      <c r="OGW2" s="742"/>
      <c r="OGX2" s="742"/>
      <c r="OGY2" s="742"/>
      <c r="OGZ2" s="742"/>
      <c r="OHA2" s="742"/>
      <c r="OHB2" s="742"/>
      <c r="OHC2" s="742"/>
      <c r="OHD2" s="742"/>
      <c r="OHE2" s="742"/>
      <c r="OHF2" s="742"/>
      <c r="OHG2" s="742"/>
      <c r="OHH2" s="742"/>
      <c r="OHI2" s="742"/>
      <c r="OHJ2" s="742"/>
      <c r="OHK2" s="742"/>
      <c r="OHL2" s="742"/>
      <c r="OHM2" s="742"/>
      <c r="OHN2" s="742"/>
      <c r="OHO2" s="742"/>
      <c r="OHP2" s="742"/>
      <c r="OHQ2" s="742"/>
      <c r="OHR2" s="742"/>
      <c r="OHS2" s="742"/>
      <c r="OHT2" s="742"/>
      <c r="OHU2" s="742"/>
      <c r="OHV2" s="742"/>
      <c r="OHW2" s="742"/>
      <c r="OHX2" s="742"/>
      <c r="OHY2" s="742"/>
      <c r="OHZ2" s="742"/>
      <c r="OIA2" s="742"/>
      <c r="OIB2" s="742"/>
      <c r="OIC2" s="742"/>
      <c r="OID2" s="742"/>
      <c r="OIE2" s="742"/>
      <c r="OIF2" s="742"/>
      <c r="OIG2" s="742"/>
      <c r="OIH2" s="742"/>
      <c r="OII2" s="742"/>
      <c r="OIJ2" s="742"/>
      <c r="OIK2" s="742"/>
      <c r="OIL2" s="742"/>
      <c r="OIM2" s="742"/>
      <c r="OIN2" s="742"/>
      <c r="OIO2" s="742"/>
      <c r="OIP2" s="742"/>
      <c r="OIQ2" s="742"/>
      <c r="OIR2" s="742"/>
      <c r="OIS2" s="742"/>
      <c r="OIT2" s="742"/>
      <c r="OIU2" s="742"/>
      <c r="OIV2" s="742"/>
      <c r="OIW2" s="742"/>
      <c r="OIX2" s="742"/>
      <c r="OIY2" s="742"/>
      <c r="OIZ2" s="742"/>
      <c r="OJA2" s="742"/>
      <c r="OJB2" s="742"/>
      <c r="OJC2" s="742"/>
      <c r="OJD2" s="742"/>
      <c r="OJE2" s="742"/>
      <c r="OJF2" s="742"/>
      <c r="OJG2" s="742"/>
      <c r="OJH2" s="742"/>
      <c r="OJI2" s="742"/>
      <c r="OJJ2" s="742"/>
      <c r="OJK2" s="742"/>
      <c r="OJL2" s="742"/>
      <c r="OJM2" s="742"/>
      <c r="OJN2" s="742"/>
      <c r="OJO2" s="742"/>
      <c r="OJP2" s="742"/>
      <c r="OJQ2" s="742"/>
      <c r="OJR2" s="742"/>
      <c r="OJS2" s="742"/>
      <c r="OJT2" s="742"/>
      <c r="OJU2" s="742"/>
      <c r="OJV2" s="742"/>
      <c r="OJW2" s="742"/>
      <c r="OJX2" s="742"/>
      <c r="OJY2" s="742"/>
      <c r="OJZ2" s="742"/>
      <c r="OKA2" s="742"/>
      <c r="OKB2" s="742"/>
      <c r="OKC2" s="742"/>
      <c r="OKD2" s="742"/>
      <c r="OKE2" s="742"/>
      <c r="OKF2" s="742"/>
      <c r="OKG2" s="742"/>
      <c r="OKH2" s="742"/>
      <c r="OKI2" s="742"/>
      <c r="OKJ2" s="742"/>
      <c r="OKK2" s="742"/>
      <c r="OKL2" s="742"/>
      <c r="OKM2" s="742"/>
      <c r="OKN2" s="742"/>
      <c r="OKO2" s="742"/>
      <c r="OKP2" s="742"/>
      <c r="OKQ2" s="742"/>
      <c r="OKR2" s="742"/>
      <c r="OKS2" s="742"/>
      <c r="OKT2" s="742"/>
      <c r="OKU2" s="742"/>
      <c r="OKV2" s="742"/>
      <c r="OKW2" s="742"/>
      <c r="OKX2" s="742"/>
      <c r="OKY2" s="742"/>
      <c r="OKZ2" s="742"/>
      <c r="OLA2" s="742"/>
      <c r="OLB2" s="742"/>
      <c r="OLC2" s="742"/>
      <c r="OLD2" s="742"/>
      <c r="OLE2" s="742"/>
      <c r="OLF2" s="742"/>
      <c r="OLG2" s="742"/>
      <c r="OLH2" s="742"/>
      <c r="OLI2" s="742"/>
      <c r="OLJ2" s="742"/>
      <c r="OLK2" s="742"/>
      <c r="OLL2" s="742"/>
      <c r="OLM2" s="742"/>
      <c r="OLN2" s="742"/>
      <c r="OLO2" s="742"/>
      <c r="OLP2" s="742"/>
      <c r="OLQ2" s="742"/>
      <c r="OLR2" s="742"/>
      <c r="OLS2" s="742"/>
      <c r="OLT2" s="742"/>
      <c r="OLU2" s="742"/>
      <c r="OLV2" s="742"/>
      <c r="OLW2" s="742"/>
      <c r="OLX2" s="742"/>
      <c r="OLY2" s="742"/>
      <c r="OLZ2" s="742"/>
      <c r="OMA2" s="742"/>
      <c r="OMB2" s="742"/>
      <c r="OMC2" s="742"/>
      <c r="OMD2" s="742"/>
      <c r="OME2" s="742"/>
      <c r="OMF2" s="742"/>
      <c r="OMG2" s="742"/>
      <c r="OMH2" s="742"/>
      <c r="OMI2" s="742"/>
      <c r="OMJ2" s="742"/>
      <c r="OMK2" s="742"/>
      <c r="OML2" s="742"/>
      <c r="OMM2" s="742"/>
      <c r="OMN2" s="742"/>
      <c r="OMO2" s="742"/>
      <c r="OMP2" s="742"/>
      <c r="OMQ2" s="742"/>
      <c r="OMR2" s="742"/>
      <c r="OMS2" s="742"/>
      <c r="OMT2" s="742"/>
      <c r="OMU2" s="742"/>
      <c r="OMV2" s="742"/>
      <c r="OMW2" s="742"/>
      <c r="OMX2" s="742"/>
      <c r="OMY2" s="742"/>
      <c r="OMZ2" s="742"/>
      <c r="ONA2" s="742"/>
      <c r="ONB2" s="742"/>
      <c r="ONC2" s="742"/>
      <c r="OND2" s="742"/>
      <c r="ONE2" s="742"/>
      <c r="ONF2" s="742"/>
      <c r="ONG2" s="742"/>
      <c r="ONH2" s="742"/>
      <c r="ONI2" s="742"/>
      <c r="ONJ2" s="742"/>
      <c r="ONK2" s="742"/>
      <c r="ONL2" s="742"/>
      <c r="ONM2" s="742"/>
      <c r="ONN2" s="742"/>
      <c r="ONO2" s="742"/>
      <c r="ONP2" s="742"/>
      <c r="ONQ2" s="742"/>
      <c r="ONR2" s="742"/>
      <c r="ONS2" s="742"/>
      <c r="ONT2" s="742"/>
      <c r="ONU2" s="742"/>
      <c r="ONV2" s="742"/>
      <c r="ONW2" s="742"/>
      <c r="ONX2" s="742"/>
      <c r="ONY2" s="742"/>
      <c r="ONZ2" s="742"/>
      <c r="OOA2" s="742"/>
      <c r="OOB2" s="742"/>
      <c r="OOC2" s="742"/>
      <c r="OOD2" s="742"/>
      <c r="OOE2" s="742"/>
      <c r="OOF2" s="742"/>
      <c r="OOG2" s="742"/>
      <c r="OOH2" s="742"/>
      <c r="OOI2" s="742"/>
      <c r="OOJ2" s="742"/>
      <c r="OOK2" s="742"/>
      <c r="OOL2" s="742"/>
      <c r="OOM2" s="742"/>
      <c r="OON2" s="742"/>
      <c r="OOO2" s="742"/>
      <c r="OOP2" s="742"/>
      <c r="OOQ2" s="742"/>
      <c r="OOR2" s="742"/>
      <c r="OOS2" s="742"/>
      <c r="OOT2" s="742"/>
      <c r="OOU2" s="742"/>
      <c r="OOV2" s="742"/>
      <c r="OOW2" s="742"/>
      <c r="OOX2" s="742"/>
      <c r="OOY2" s="742"/>
      <c r="OOZ2" s="742"/>
      <c r="OPA2" s="742"/>
      <c r="OPB2" s="742"/>
      <c r="OPC2" s="742"/>
      <c r="OPD2" s="742"/>
      <c r="OPE2" s="742"/>
      <c r="OPF2" s="742"/>
      <c r="OPG2" s="742"/>
      <c r="OPH2" s="742"/>
      <c r="OPI2" s="742"/>
      <c r="OPJ2" s="742"/>
      <c r="OPK2" s="742"/>
      <c r="OPL2" s="742"/>
      <c r="OPM2" s="742"/>
      <c r="OPN2" s="742"/>
      <c r="OPO2" s="742"/>
      <c r="OPP2" s="742"/>
      <c r="OPQ2" s="742"/>
      <c r="OPR2" s="742"/>
      <c r="OPS2" s="742"/>
      <c r="OPT2" s="742"/>
      <c r="OPU2" s="742"/>
      <c r="OPV2" s="742"/>
      <c r="OPW2" s="742"/>
      <c r="OPX2" s="742"/>
      <c r="OPY2" s="742"/>
      <c r="OPZ2" s="742"/>
      <c r="OQA2" s="742"/>
      <c r="OQB2" s="742"/>
      <c r="OQC2" s="742"/>
      <c r="OQD2" s="742"/>
      <c r="OQE2" s="742"/>
      <c r="OQF2" s="742"/>
      <c r="OQG2" s="742"/>
      <c r="OQH2" s="742"/>
      <c r="OQI2" s="742"/>
      <c r="OQJ2" s="742"/>
      <c r="OQK2" s="742"/>
      <c r="OQL2" s="742"/>
      <c r="OQM2" s="742"/>
      <c r="OQN2" s="742"/>
      <c r="OQO2" s="742"/>
      <c r="OQP2" s="742"/>
      <c r="OQQ2" s="742"/>
      <c r="OQR2" s="742"/>
      <c r="OQS2" s="742"/>
      <c r="OQT2" s="742"/>
      <c r="OQU2" s="742"/>
      <c r="OQV2" s="742"/>
      <c r="OQW2" s="742"/>
      <c r="OQX2" s="742"/>
      <c r="OQY2" s="742"/>
      <c r="OQZ2" s="742"/>
      <c r="ORA2" s="742"/>
      <c r="ORB2" s="742"/>
      <c r="ORC2" s="742"/>
      <c r="ORD2" s="742"/>
      <c r="ORE2" s="742"/>
      <c r="ORF2" s="742"/>
      <c r="ORG2" s="742"/>
      <c r="ORH2" s="742"/>
      <c r="ORI2" s="742"/>
      <c r="ORJ2" s="742"/>
      <c r="ORK2" s="742"/>
      <c r="ORL2" s="742"/>
      <c r="ORM2" s="742"/>
      <c r="ORN2" s="742"/>
      <c r="ORO2" s="742"/>
      <c r="ORP2" s="742"/>
      <c r="ORQ2" s="742"/>
      <c r="ORR2" s="742"/>
      <c r="ORS2" s="742"/>
      <c r="ORT2" s="742"/>
      <c r="ORU2" s="742"/>
      <c r="ORV2" s="742"/>
      <c r="ORW2" s="742"/>
      <c r="ORX2" s="742"/>
      <c r="ORY2" s="742"/>
      <c r="ORZ2" s="742"/>
      <c r="OSA2" s="742"/>
      <c r="OSB2" s="742"/>
      <c r="OSC2" s="742"/>
      <c r="OSD2" s="742"/>
      <c r="OSE2" s="742"/>
      <c r="OSF2" s="742"/>
      <c r="OSG2" s="742"/>
      <c r="OSH2" s="742"/>
      <c r="OSI2" s="742"/>
      <c r="OSJ2" s="742"/>
      <c r="OSK2" s="742"/>
      <c r="OSL2" s="742"/>
      <c r="OSM2" s="742"/>
      <c r="OSN2" s="742"/>
      <c r="OSO2" s="742"/>
      <c r="OSP2" s="742"/>
      <c r="OSQ2" s="742"/>
      <c r="OSR2" s="742"/>
      <c r="OSS2" s="742"/>
      <c r="OST2" s="742"/>
      <c r="OSU2" s="742"/>
      <c r="OSV2" s="742"/>
      <c r="OSW2" s="742"/>
      <c r="OSX2" s="742"/>
      <c r="OSY2" s="742"/>
      <c r="OSZ2" s="742"/>
      <c r="OTA2" s="742"/>
      <c r="OTB2" s="742"/>
      <c r="OTC2" s="742"/>
      <c r="OTD2" s="742"/>
      <c r="OTE2" s="742"/>
      <c r="OTF2" s="742"/>
      <c r="OTG2" s="742"/>
      <c r="OTH2" s="742"/>
      <c r="OTI2" s="742"/>
      <c r="OTJ2" s="742"/>
      <c r="OTK2" s="742"/>
      <c r="OTL2" s="742"/>
      <c r="OTM2" s="742"/>
      <c r="OTN2" s="742"/>
      <c r="OTO2" s="742"/>
      <c r="OTP2" s="742"/>
      <c r="OTQ2" s="742"/>
      <c r="OTR2" s="742"/>
      <c r="OTS2" s="742"/>
      <c r="OTT2" s="742"/>
      <c r="OTU2" s="742"/>
      <c r="OTV2" s="742"/>
      <c r="OTW2" s="742"/>
      <c r="OTX2" s="742"/>
      <c r="OTY2" s="742"/>
      <c r="OTZ2" s="742"/>
      <c r="OUA2" s="742"/>
      <c r="OUB2" s="742"/>
      <c r="OUC2" s="742"/>
      <c r="OUD2" s="742"/>
      <c r="OUE2" s="742"/>
      <c r="OUF2" s="742"/>
      <c r="OUG2" s="742"/>
      <c r="OUH2" s="742"/>
      <c r="OUI2" s="742"/>
      <c r="OUJ2" s="742"/>
      <c r="OUK2" s="742"/>
      <c r="OUL2" s="742"/>
      <c r="OUM2" s="742"/>
      <c r="OUN2" s="742"/>
      <c r="OUO2" s="742"/>
      <c r="OUP2" s="742"/>
      <c r="OUQ2" s="742"/>
      <c r="OUR2" s="742"/>
      <c r="OUS2" s="742"/>
      <c r="OUT2" s="742"/>
      <c r="OUU2" s="742"/>
      <c r="OUV2" s="742"/>
      <c r="OUW2" s="742"/>
      <c r="OUX2" s="742"/>
      <c r="OUY2" s="742"/>
      <c r="OUZ2" s="742"/>
      <c r="OVA2" s="742"/>
      <c r="OVB2" s="742"/>
      <c r="OVC2" s="742"/>
      <c r="OVD2" s="742"/>
      <c r="OVE2" s="742"/>
      <c r="OVF2" s="742"/>
      <c r="OVG2" s="742"/>
      <c r="OVH2" s="742"/>
      <c r="OVI2" s="742"/>
      <c r="OVJ2" s="742"/>
      <c r="OVK2" s="742"/>
      <c r="OVL2" s="742"/>
      <c r="OVM2" s="742"/>
      <c r="OVN2" s="742"/>
      <c r="OVO2" s="742"/>
      <c r="OVP2" s="742"/>
      <c r="OVQ2" s="742"/>
      <c r="OVR2" s="742"/>
      <c r="OVS2" s="742"/>
      <c r="OVT2" s="742"/>
      <c r="OVU2" s="742"/>
      <c r="OVV2" s="742"/>
      <c r="OVW2" s="742"/>
      <c r="OVX2" s="742"/>
      <c r="OVY2" s="742"/>
      <c r="OVZ2" s="742"/>
      <c r="OWA2" s="742"/>
      <c r="OWB2" s="742"/>
      <c r="OWC2" s="742"/>
      <c r="OWD2" s="742"/>
      <c r="OWE2" s="742"/>
      <c r="OWF2" s="742"/>
      <c r="OWG2" s="742"/>
      <c r="OWH2" s="742"/>
      <c r="OWI2" s="742"/>
      <c r="OWJ2" s="742"/>
      <c r="OWK2" s="742"/>
      <c r="OWL2" s="742"/>
      <c r="OWM2" s="742"/>
      <c r="OWN2" s="742"/>
      <c r="OWO2" s="742"/>
      <c r="OWP2" s="742"/>
      <c r="OWQ2" s="742"/>
      <c r="OWR2" s="742"/>
      <c r="OWS2" s="742"/>
      <c r="OWT2" s="742"/>
      <c r="OWU2" s="742"/>
      <c r="OWV2" s="742"/>
      <c r="OWW2" s="742"/>
      <c r="OWX2" s="742"/>
      <c r="OWY2" s="742"/>
      <c r="OWZ2" s="742"/>
      <c r="OXA2" s="742"/>
      <c r="OXB2" s="742"/>
      <c r="OXC2" s="742"/>
      <c r="OXD2" s="742"/>
      <c r="OXE2" s="742"/>
      <c r="OXF2" s="742"/>
      <c r="OXG2" s="742"/>
      <c r="OXH2" s="742"/>
      <c r="OXI2" s="742"/>
      <c r="OXJ2" s="742"/>
      <c r="OXK2" s="742"/>
      <c r="OXL2" s="742"/>
      <c r="OXM2" s="742"/>
      <c r="OXN2" s="742"/>
      <c r="OXO2" s="742"/>
      <c r="OXP2" s="742"/>
      <c r="OXQ2" s="742"/>
      <c r="OXR2" s="742"/>
      <c r="OXS2" s="742"/>
      <c r="OXT2" s="742"/>
      <c r="OXU2" s="742"/>
      <c r="OXV2" s="742"/>
      <c r="OXW2" s="742"/>
      <c r="OXX2" s="742"/>
      <c r="OXY2" s="742"/>
      <c r="OXZ2" s="742"/>
      <c r="OYA2" s="742"/>
      <c r="OYB2" s="742"/>
      <c r="OYC2" s="742"/>
      <c r="OYD2" s="742"/>
      <c r="OYE2" s="742"/>
      <c r="OYF2" s="742"/>
      <c r="OYG2" s="742"/>
      <c r="OYH2" s="742"/>
      <c r="OYI2" s="742"/>
      <c r="OYJ2" s="742"/>
      <c r="OYK2" s="742"/>
      <c r="OYL2" s="742"/>
      <c r="OYM2" s="742"/>
      <c r="OYN2" s="742"/>
      <c r="OYO2" s="742"/>
      <c r="OYP2" s="742"/>
      <c r="OYQ2" s="742"/>
      <c r="OYR2" s="742"/>
      <c r="OYS2" s="742"/>
      <c r="OYT2" s="742"/>
      <c r="OYU2" s="742"/>
      <c r="OYV2" s="742"/>
      <c r="OYW2" s="742"/>
      <c r="OYX2" s="742"/>
      <c r="OYY2" s="742"/>
      <c r="OYZ2" s="742"/>
      <c r="OZA2" s="742"/>
      <c r="OZB2" s="742"/>
      <c r="OZC2" s="742"/>
      <c r="OZD2" s="742"/>
      <c r="OZE2" s="742"/>
      <c r="OZF2" s="742"/>
      <c r="OZG2" s="742"/>
      <c r="OZH2" s="742"/>
      <c r="OZI2" s="742"/>
      <c r="OZJ2" s="742"/>
      <c r="OZK2" s="742"/>
      <c r="OZL2" s="742"/>
      <c r="OZM2" s="742"/>
      <c r="OZN2" s="742"/>
      <c r="OZO2" s="742"/>
      <c r="OZP2" s="742"/>
      <c r="OZQ2" s="742"/>
      <c r="OZR2" s="742"/>
      <c r="OZS2" s="742"/>
      <c r="OZT2" s="742"/>
      <c r="OZU2" s="742"/>
      <c r="OZV2" s="742"/>
      <c r="OZW2" s="742"/>
      <c r="OZX2" s="742"/>
      <c r="OZY2" s="742"/>
      <c r="OZZ2" s="742"/>
      <c r="PAA2" s="742"/>
      <c r="PAB2" s="742"/>
      <c r="PAC2" s="742"/>
      <c r="PAD2" s="742"/>
      <c r="PAE2" s="742"/>
      <c r="PAF2" s="742"/>
      <c r="PAG2" s="742"/>
      <c r="PAH2" s="742"/>
      <c r="PAI2" s="742"/>
      <c r="PAJ2" s="742"/>
      <c r="PAK2" s="742"/>
      <c r="PAL2" s="742"/>
      <c r="PAM2" s="742"/>
      <c r="PAN2" s="742"/>
      <c r="PAO2" s="742"/>
      <c r="PAP2" s="742"/>
      <c r="PAQ2" s="742"/>
      <c r="PAR2" s="742"/>
      <c r="PAS2" s="742"/>
      <c r="PAT2" s="742"/>
      <c r="PAU2" s="742"/>
      <c r="PAV2" s="742"/>
      <c r="PAW2" s="742"/>
      <c r="PAX2" s="742"/>
      <c r="PAY2" s="742"/>
      <c r="PAZ2" s="742"/>
      <c r="PBA2" s="742"/>
      <c r="PBB2" s="742"/>
      <c r="PBC2" s="742"/>
      <c r="PBD2" s="742"/>
      <c r="PBE2" s="742"/>
      <c r="PBF2" s="742"/>
      <c r="PBG2" s="742"/>
      <c r="PBH2" s="742"/>
      <c r="PBI2" s="742"/>
      <c r="PBJ2" s="742"/>
      <c r="PBK2" s="742"/>
      <c r="PBL2" s="742"/>
      <c r="PBM2" s="742"/>
      <c r="PBN2" s="742"/>
      <c r="PBO2" s="742"/>
      <c r="PBP2" s="742"/>
      <c r="PBQ2" s="742"/>
      <c r="PBR2" s="742"/>
      <c r="PBS2" s="742"/>
      <c r="PBT2" s="742"/>
      <c r="PBU2" s="742"/>
      <c r="PBV2" s="742"/>
      <c r="PBW2" s="742"/>
      <c r="PBX2" s="742"/>
      <c r="PBY2" s="742"/>
      <c r="PBZ2" s="742"/>
      <c r="PCA2" s="742"/>
      <c r="PCB2" s="742"/>
      <c r="PCC2" s="742"/>
      <c r="PCD2" s="742"/>
      <c r="PCE2" s="742"/>
      <c r="PCF2" s="742"/>
      <c r="PCG2" s="742"/>
      <c r="PCH2" s="742"/>
      <c r="PCI2" s="742"/>
      <c r="PCJ2" s="742"/>
      <c r="PCK2" s="742"/>
      <c r="PCL2" s="742"/>
      <c r="PCM2" s="742"/>
      <c r="PCN2" s="742"/>
      <c r="PCO2" s="742"/>
      <c r="PCP2" s="742"/>
      <c r="PCQ2" s="742"/>
      <c r="PCR2" s="742"/>
      <c r="PCS2" s="742"/>
      <c r="PCT2" s="742"/>
      <c r="PCU2" s="742"/>
      <c r="PCV2" s="742"/>
      <c r="PCW2" s="742"/>
      <c r="PCX2" s="742"/>
      <c r="PCY2" s="742"/>
      <c r="PCZ2" s="742"/>
      <c r="PDA2" s="742"/>
      <c r="PDB2" s="742"/>
      <c r="PDC2" s="742"/>
      <c r="PDD2" s="742"/>
      <c r="PDE2" s="742"/>
      <c r="PDF2" s="742"/>
      <c r="PDG2" s="742"/>
      <c r="PDH2" s="742"/>
      <c r="PDI2" s="742"/>
      <c r="PDJ2" s="742"/>
      <c r="PDK2" s="742"/>
      <c r="PDL2" s="742"/>
      <c r="PDM2" s="742"/>
      <c r="PDN2" s="742"/>
      <c r="PDO2" s="742"/>
      <c r="PDP2" s="742"/>
      <c r="PDQ2" s="742"/>
      <c r="PDR2" s="742"/>
      <c r="PDS2" s="742"/>
      <c r="PDT2" s="742"/>
      <c r="PDU2" s="742"/>
      <c r="PDV2" s="742"/>
      <c r="PDW2" s="742"/>
      <c r="PDX2" s="742"/>
      <c r="PDY2" s="742"/>
      <c r="PDZ2" s="742"/>
      <c r="PEA2" s="742"/>
      <c r="PEB2" s="742"/>
      <c r="PEC2" s="742"/>
      <c r="PED2" s="742"/>
      <c r="PEE2" s="742"/>
      <c r="PEF2" s="742"/>
      <c r="PEG2" s="742"/>
      <c r="PEH2" s="742"/>
      <c r="PEI2" s="742"/>
      <c r="PEJ2" s="742"/>
      <c r="PEK2" s="742"/>
      <c r="PEL2" s="742"/>
      <c r="PEM2" s="742"/>
      <c r="PEN2" s="742"/>
      <c r="PEO2" s="742"/>
      <c r="PEP2" s="742"/>
      <c r="PEQ2" s="742"/>
      <c r="PER2" s="742"/>
      <c r="PES2" s="742"/>
      <c r="PET2" s="742"/>
      <c r="PEU2" s="742"/>
      <c r="PEV2" s="742"/>
      <c r="PEW2" s="742"/>
      <c r="PEX2" s="742"/>
      <c r="PEY2" s="742"/>
      <c r="PEZ2" s="742"/>
      <c r="PFA2" s="742"/>
      <c r="PFB2" s="742"/>
      <c r="PFC2" s="742"/>
      <c r="PFD2" s="742"/>
      <c r="PFE2" s="742"/>
      <c r="PFF2" s="742"/>
      <c r="PFG2" s="742"/>
      <c r="PFH2" s="742"/>
      <c r="PFI2" s="742"/>
      <c r="PFJ2" s="742"/>
      <c r="PFK2" s="742"/>
      <c r="PFL2" s="742"/>
      <c r="PFM2" s="742"/>
      <c r="PFN2" s="742"/>
      <c r="PFO2" s="742"/>
      <c r="PFP2" s="742"/>
      <c r="PFQ2" s="742"/>
      <c r="PFR2" s="742"/>
      <c r="PFS2" s="742"/>
      <c r="PFT2" s="742"/>
      <c r="PFU2" s="742"/>
      <c r="PFV2" s="742"/>
      <c r="PFW2" s="742"/>
      <c r="PFX2" s="742"/>
      <c r="PFY2" s="742"/>
      <c r="PFZ2" s="742"/>
      <c r="PGA2" s="742"/>
      <c r="PGB2" s="742"/>
      <c r="PGC2" s="742"/>
      <c r="PGD2" s="742"/>
      <c r="PGE2" s="742"/>
      <c r="PGF2" s="742"/>
      <c r="PGG2" s="742"/>
      <c r="PGH2" s="742"/>
      <c r="PGI2" s="742"/>
      <c r="PGJ2" s="742"/>
      <c r="PGK2" s="742"/>
      <c r="PGL2" s="742"/>
      <c r="PGM2" s="742"/>
      <c r="PGN2" s="742"/>
      <c r="PGO2" s="742"/>
      <c r="PGP2" s="742"/>
      <c r="PGQ2" s="742"/>
      <c r="PGR2" s="742"/>
      <c r="PGS2" s="742"/>
      <c r="PGT2" s="742"/>
      <c r="PGU2" s="742"/>
      <c r="PGV2" s="742"/>
      <c r="PGW2" s="742"/>
      <c r="PGX2" s="742"/>
      <c r="PGY2" s="742"/>
      <c r="PGZ2" s="742"/>
      <c r="PHA2" s="742"/>
      <c r="PHB2" s="742"/>
      <c r="PHC2" s="742"/>
      <c r="PHD2" s="742"/>
      <c r="PHE2" s="742"/>
      <c r="PHF2" s="742"/>
      <c r="PHG2" s="742"/>
      <c r="PHH2" s="742"/>
      <c r="PHI2" s="742"/>
      <c r="PHJ2" s="742"/>
      <c r="PHK2" s="742"/>
      <c r="PHL2" s="742"/>
      <c r="PHM2" s="742"/>
      <c r="PHN2" s="742"/>
      <c r="PHO2" s="742"/>
      <c r="PHP2" s="742"/>
      <c r="PHQ2" s="742"/>
      <c r="PHR2" s="742"/>
      <c r="PHS2" s="742"/>
      <c r="PHT2" s="742"/>
      <c r="PHU2" s="742"/>
      <c r="PHV2" s="742"/>
      <c r="PHW2" s="742"/>
      <c r="PHX2" s="742"/>
      <c r="PHY2" s="742"/>
      <c r="PHZ2" s="742"/>
      <c r="PIA2" s="742"/>
      <c r="PIB2" s="742"/>
      <c r="PIC2" s="742"/>
      <c r="PID2" s="742"/>
      <c r="PIE2" s="742"/>
      <c r="PIF2" s="742"/>
      <c r="PIG2" s="742"/>
      <c r="PIH2" s="742"/>
      <c r="PII2" s="742"/>
      <c r="PIJ2" s="742"/>
      <c r="PIK2" s="742"/>
      <c r="PIL2" s="742"/>
      <c r="PIM2" s="742"/>
      <c r="PIN2" s="742"/>
      <c r="PIO2" s="742"/>
      <c r="PIP2" s="742"/>
      <c r="PIQ2" s="742"/>
      <c r="PIR2" s="742"/>
      <c r="PIS2" s="742"/>
      <c r="PIT2" s="742"/>
      <c r="PIU2" s="742"/>
      <c r="PIV2" s="742"/>
      <c r="PIW2" s="742"/>
      <c r="PIX2" s="742"/>
      <c r="PIY2" s="742"/>
      <c r="PIZ2" s="742"/>
      <c r="PJA2" s="742"/>
      <c r="PJB2" s="742"/>
      <c r="PJC2" s="742"/>
      <c r="PJD2" s="742"/>
      <c r="PJE2" s="742"/>
      <c r="PJF2" s="742"/>
      <c r="PJG2" s="742"/>
      <c r="PJH2" s="742"/>
      <c r="PJI2" s="742"/>
      <c r="PJJ2" s="742"/>
      <c r="PJK2" s="742"/>
      <c r="PJL2" s="742"/>
      <c r="PJM2" s="742"/>
      <c r="PJN2" s="742"/>
      <c r="PJO2" s="742"/>
      <c r="PJP2" s="742"/>
      <c r="PJQ2" s="742"/>
      <c r="PJR2" s="742"/>
      <c r="PJS2" s="742"/>
      <c r="PJT2" s="742"/>
      <c r="PJU2" s="742"/>
      <c r="PJV2" s="742"/>
      <c r="PJW2" s="742"/>
      <c r="PJX2" s="742"/>
      <c r="PJY2" s="742"/>
      <c r="PJZ2" s="742"/>
      <c r="PKA2" s="742"/>
      <c r="PKB2" s="742"/>
      <c r="PKC2" s="742"/>
      <c r="PKD2" s="742"/>
      <c r="PKE2" s="742"/>
      <c r="PKF2" s="742"/>
      <c r="PKG2" s="742"/>
      <c r="PKH2" s="742"/>
      <c r="PKI2" s="742"/>
      <c r="PKJ2" s="742"/>
      <c r="PKK2" s="742"/>
      <c r="PKL2" s="742"/>
      <c r="PKM2" s="742"/>
      <c r="PKN2" s="742"/>
      <c r="PKO2" s="742"/>
      <c r="PKP2" s="742"/>
      <c r="PKQ2" s="742"/>
      <c r="PKR2" s="742"/>
      <c r="PKS2" s="742"/>
      <c r="PKT2" s="742"/>
      <c r="PKU2" s="742"/>
      <c r="PKV2" s="742"/>
      <c r="PKW2" s="742"/>
      <c r="PKX2" s="742"/>
      <c r="PKY2" s="742"/>
      <c r="PKZ2" s="742"/>
      <c r="PLA2" s="742"/>
      <c r="PLB2" s="742"/>
      <c r="PLC2" s="742"/>
      <c r="PLD2" s="742"/>
      <c r="PLE2" s="742"/>
      <c r="PLF2" s="742"/>
      <c r="PLG2" s="742"/>
      <c r="PLH2" s="742"/>
      <c r="PLI2" s="742"/>
      <c r="PLJ2" s="742"/>
      <c r="PLK2" s="742"/>
      <c r="PLL2" s="742"/>
      <c r="PLM2" s="742"/>
      <c r="PLN2" s="742"/>
      <c r="PLO2" s="742"/>
      <c r="PLP2" s="742"/>
      <c r="PLQ2" s="742"/>
      <c r="PLR2" s="742"/>
      <c r="PLS2" s="742"/>
      <c r="PLT2" s="742"/>
      <c r="PLU2" s="742"/>
      <c r="PLV2" s="742"/>
      <c r="PLW2" s="742"/>
      <c r="PLX2" s="742"/>
      <c r="PLY2" s="742"/>
      <c r="PLZ2" s="742"/>
      <c r="PMA2" s="742"/>
      <c r="PMB2" s="742"/>
      <c r="PMC2" s="742"/>
      <c r="PMD2" s="742"/>
      <c r="PME2" s="742"/>
      <c r="PMF2" s="742"/>
      <c r="PMG2" s="742"/>
      <c r="PMH2" s="742"/>
      <c r="PMI2" s="742"/>
      <c r="PMJ2" s="742"/>
      <c r="PMK2" s="742"/>
      <c r="PML2" s="742"/>
      <c r="PMM2" s="742"/>
      <c r="PMN2" s="742"/>
      <c r="PMO2" s="742"/>
      <c r="PMP2" s="742"/>
      <c r="PMQ2" s="742"/>
      <c r="PMR2" s="742"/>
      <c r="PMS2" s="742"/>
      <c r="PMT2" s="742"/>
      <c r="PMU2" s="742"/>
      <c r="PMV2" s="742"/>
      <c r="PMW2" s="742"/>
      <c r="PMX2" s="742"/>
      <c r="PMY2" s="742"/>
      <c r="PMZ2" s="742"/>
      <c r="PNA2" s="742"/>
      <c r="PNB2" s="742"/>
      <c r="PNC2" s="742"/>
      <c r="PND2" s="742"/>
      <c r="PNE2" s="742"/>
      <c r="PNF2" s="742"/>
      <c r="PNG2" s="742"/>
      <c r="PNH2" s="742"/>
      <c r="PNI2" s="742"/>
      <c r="PNJ2" s="742"/>
      <c r="PNK2" s="742"/>
      <c r="PNL2" s="742"/>
      <c r="PNM2" s="742"/>
      <c r="PNN2" s="742"/>
      <c r="PNO2" s="742"/>
      <c r="PNP2" s="742"/>
      <c r="PNQ2" s="742"/>
      <c r="PNR2" s="742"/>
      <c r="PNS2" s="742"/>
      <c r="PNT2" s="742"/>
      <c r="PNU2" s="742"/>
      <c r="PNV2" s="742"/>
      <c r="PNW2" s="742"/>
      <c r="PNX2" s="742"/>
      <c r="PNY2" s="742"/>
      <c r="PNZ2" s="742"/>
      <c r="POA2" s="742"/>
      <c r="POB2" s="742"/>
      <c r="POC2" s="742"/>
      <c r="POD2" s="742"/>
      <c r="POE2" s="742"/>
      <c r="POF2" s="742"/>
      <c r="POG2" s="742"/>
      <c r="POH2" s="742"/>
      <c r="POI2" s="742"/>
      <c r="POJ2" s="742"/>
      <c r="POK2" s="742"/>
      <c r="POL2" s="742"/>
      <c r="POM2" s="742"/>
      <c r="PON2" s="742"/>
      <c r="POO2" s="742"/>
      <c r="POP2" s="742"/>
      <c r="POQ2" s="742"/>
      <c r="POR2" s="742"/>
      <c r="POS2" s="742"/>
      <c r="POT2" s="742"/>
      <c r="POU2" s="742"/>
      <c r="POV2" s="742"/>
      <c r="POW2" s="742"/>
      <c r="POX2" s="742"/>
      <c r="POY2" s="742"/>
      <c r="POZ2" s="742"/>
      <c r="PPA2" s="742"/>
      <c r="PPB2" s="742"/>
      <c r="PPC2" s="742"/>
      <c r="PPD2" s="742"/>
      <c r="PPE2" s="742"/>
      <c r="PPF2" s="742"/>
      <c r="PPG2" s="742"/>
      <c r="PPH2" s="742"/>
      <c r="PPI2" s="742"/>
      <c r="PPJ2" s="742"/>
      <c r="PPK2" s="742"/>
      <c r="PPL2" s="742"/>
      <c r="PPM2" s="742"/>
      <c r="PPN2" s="742"/>
      <c r="PPO2" s="742"/>
      <c r="PPP2" s="742"/>
      <c r="PPQ2" s="742"/>
      <c r="PPR2" s="742"/>
      <c r="PPS2" s="742"/>
      <c r="PPT2" s="742"/>
      <c r="PPU2" s="742"/>
      <c r="PPV2" s="742"/>
      <c r="PPW2" s="742"/>
      <c r="PPX2" s="742"/>
      <c r="PPY2" s="742"/>
      <c r="PPZ2" s="742"/>
      <c r="PQA2" s="742"/>
      <c r="PQB2" s="742"/>
      <c r="PQC2" s="742"/>
      <c r="PQD2" s="742"/>
      <c r="PQE2" s="742"/>
      <c r="PQF2" s="742"/>
      <c r="PQG2" s="742"/>
      <c r="PQH2" s="742"/>
      <c r="PQI2" s="742"/>
      <c r="PQJ2" s="742"/>
      <c r="PQK2" s="742"/>
      <c r="PQL2" s="742"/>
      <c r="PQM2" s="742"/>
      <c r="PQN2" s="742"/>
      <c r="PQO2" s="742"/>
      <c r="PQP2" s="742"/>
      <c r="PQQ2" s="742"/>
      <c r="PQR2" s="742"/>
      <c r="PQS2" s="742"/>
      <c r="PQT2" s="742"/>
      <c r="PQU2" s="742"/>
      <c r="PQV2" s="742"/>
      <c r="PQW2" s="742"/>
      <c r="PQX2" s="742"/>
      <c r="PQY2" s="742"/>
      <c r="PQZ2" s="742"/>
      <c r="PRA2" s="742"/>
      <c r="PRB2" s="742"/>
      <c r="PRC2" s="742"/>
      <c r="PRD2" s="742"/>
      <c r="PRE2" s="742"/>
      <c r="PRF2" s="742"/>
      <c r="PRG2" s="742"/>
      <c r="PRH2" s="742"/>
      <c r="PRI2" s="742"/>
      <c r="PRJ2" s="742"/>
      <c r="PRK2" s="742"/>
      <c r="PRL2" s="742"/>
      <c r="PRM2" s="742"/>
      <c r="PRN2" s="742"/>
      <c r="PRO2" s="742"/>
      <c r="PRP2" s="742"/>
      <c r="PRQ2" s="742"/>
      <c r="PRR2" s="742"/>
      <c r="PRS2" s="742"/>
      <c r="PRT2" s="742"/>
      <c r="PRU2" s="742"/>
      <c r="PRV2" s="742"/>
      <c r="PRW2" s="742"/>
      <c r="PRX2" s="742"/>
      <c r="PRY2" s="742"/>
      <c r="PRZ2" s="742"/>
      <c r="PSA2" s="742"/>
      <c r="PSB2" s="742"/>
      <c r="PSC2" s="742"/>
      <c r="PSD2" s="742"/>
      <c r="PSE2" s="742"/>
      <c r="PSF2" s="742"/>
      <c r="PSG2" s="742"/>
      <c r="PSH2" s="742"/>
      <c r="PSI2" s="742"/>
      <c r="PSJ2" s="742"/>
      <c r="PSK2" s="742"/>
      <c r="PSL2" s="742"/>
      <c r="PSM2" s="742"/>
      <c r="PSN2" s="742"/>
      <c r="PSO2" s="742"/>
      <c r="PSP2" s="742"/>
      <c r="PSQ2" s="742"/>
      <c r="PSR2" s="742"/>
      <c r="PSS2" s="742"/>
      <c r="PST2" s="742"/>
      <c r="PSU2" s="742"/>
      <c r="PSV2" s="742"/>
      <c r="PSW2" s="742"/>
      <c r="PSX2" s="742"/>
      <c r="PSY2" s="742"/>
      <c r="PSZ2" s="742"/>
      <c r="PTA2" s="742"/>
      <c r="PTB2" s="742"/>
      <c r="PTC2" s="742"/>
      <c r="PTD2" s="742"/>
      <c r="PTE2" s="742"/>
      <c r="PTF2" s="742"/>
      <c r="PTG2" s="742"/>
      <c r="PTH2" s="742"/>
      <c r="PTI2" s="742"/>
      <c r="PTJ2" s="742"/>
      <c r="PTK2" s="742"/>
      <c r="PTL2" s="742"/>
      <c r="PTM2" s="742"/>
      <c r="PTN2" s="742"/>
      <c r="PTO2" s="742"/>
      <c r="PTP2" s="742"/>
      <c r="PTQ2" s="742"/>
      <c r="PTR2" s="742"/>
      <c r="PTS2" s="742"/>
      <c r="PTT2" s="742"/>
      <c r="PTU2" s="742"/>
      <c r="PTV2" s="742"/>
      <c r="PTW2" s="742"/>
      <c r="PTX2" s="742"/>
      <c r="PTY2" s="742"/>
      <c r="PTZ2" s="742"/>
      <c r="PUA2" s="742"/>
      <c r="PUB2" s="742"/>
      <c r="PUC2" s="742"/>
      <c r="PUD2" s="742"/>
      <c r="PUE2" s="742"/>
      <c r="PUF2" s="742"/>
      <c r="PUG2" s="742"/>
      <c r="PUH2" s="742"/>
      <c r="PUI2" s="742"/>
      <c r="PUJ2" s="742"/>
      <c r="PUK2" s="742"/>
      <c r="PUL2" s="742"/>
      <c r="PUM2" s="742"/>
      <c r="PUN2" s="742"/>
      <c r="PUO2" s="742"/>
      <c r="PUP2" s="742"/>
      <c r="PUQ2" s="742"/>
      <c r="PUR2" s="742"/>
      <c r="PUS2" s="742"/>
      <c r="PUT2" s="742"/>
      <c r="PUU2" s="742"/>
      <c r="PUV2" s="742"/>
      <c r="PUW2" s="742"/>
      <c r="PUX2" s="742"/>
      <c r="PUY2" s="742"/>
      <c r="PUZ2" s="742"/>
      <c r="PVA2" s="742"/>
      <c r="PVB2" s="742"/>
      <c r="PVC2" s="742"/>
      <c r="PVD2" s="742"/>
      <c r="PVE2" s="742"/>
      <c r="PVF2" s="742"/>
      <c r="PVG2" s="742"/>
      <c r="PVH2" s="742"/>
      <c r="PVI2" s="742"/>
      <c r="PVJ2" s="742"/>
      <c r="PVK2" s="742"/>
      <c r="PVL2" s="742"/>
      <c r="PVM2" s="742"/>
      <c r="PVN2" s="742"/>
      <c r="PVO2" s="742"/>
      <c r="PVP2" s="742"/>
      <c r="PVQ2" s="742"/>
      <c r="PVR2" s="742"/>
      <c r="PVS2" s="742"/>
      <c r="PVT2" s="742"/>
      <c r="PVU2" s="742"/>
      <c r="PVV2" s="742"/>
      <c r="PVW2" s="742"/>
      <c r="PVX2" s="742"/>
      <c r="PVY2" s="742"/>
      <c r="PVZ2" s="742"/>
      <c r="PWA2" s="742"/>
      <c r="PWB2" s="742"/>
      <c r="PWC2" s="742"/>
      <c r="PWD2" s="742"/>
      <c r="PWE2" s="742"/>
      <c r="PWF2" s="742"/>
      <c r="PWG2" s="742"/>
      <c r="PWH2" s="742"/>
      <c r="PWI2" s="742"/>
      <c r="PWJ2" s="742"/>
      <c r="PWK2" s="742"/>
      <c r="PWL2" s="742"/>
      <c r="PWM2" s="742"/>
      <c r="PWN2" s="742"/>
      <c r="PWO2" s="742"/>
      <c r="PWP2" s="742"/>
      <c r="PWQ2" s="742"/>
      <c r="PWR2" s="742"/>
      <c r="PWS2" s="742"/>
      <c r="PWT2" s="742"/>
      <c r="PWU2" s="742"/>
      <c r="PWV2" s="742"/>
      <c r="PWW2" s="742"/>
      <c r="PWX2" s="742"/>
      <c r="PWY2" s="742"/>
      <c r="PWZ2" s="742"/>
      <c r="PXA2" s="742"/>
      <c r="PXB2" s="742"/>
      <c r="PXC2" s="742"/>
      <c r="PXD2" s="742"/>
      <c r="PXE2" s="742"/>
      <c r="PXF2" s="742"/>
      <c r="PXG2" s="742"/>
      <c r="PXH2" s="742"/>
      <c r="PXI2" s="742"/>
      <c r="PXJ2" s="742"/>
      <c r="PXK2" s="742"/>
      <c r="PXL2" s="742"/>
      <c r="PXM2" s="742"/>
      <c r="PXN2" s="742"/>
      <c r="PXO2" s="742"/>
      <c r="PXP2" s="742"/>
      <c r="PXQ2" s="742"/>
      <c r="PXR2" s="742"/>
      <c r="PXS2" s="742"/>
      <c r="PXT2" s="742"/>
      <c r="PXU2" s="742"/>
      <c r="PXV2" s="742"/>
      <c r="PXW2" s="742"/>
      <c r="PXX2" s="742"/>
      <c r="PXY2" s="742"/>
      <c r="PXZ2" s="742"/>
      <c r="PYA2" s="742"/>
      <c r="PYB2" s="742"/>
      <c r="PYC2" s="742"/>
      <c r="PYD2" s="742"/>
      <c r="PYE2" s="742"/>
      <c r="PYF2" s="742"/>
      <c r="PYG2" s="742"/>
      <c r="PYH2" s="742"/>
      <c r="PYI2" s="742"/>
      <c r="PYJ2" s="742"/>
      <c r="PYK2" s="742"/>
      <c r="PYL2" s="742"/>
      <c r="PYM2" s="742"/>
      <c r="PYN2" s="742"/>
      <c r="PYO2" s="742"/>
      <c r="PYP2" s="742"/>
      <c r="PYQ2" s="742"/>
      <c r="PYR2" s="742"/>
      <c r="PYS2" s="742"/>
      <c r="PYT2" s="742"/>
      <c r="PYU2" s="742"/>
      <c r="PYV2" s="742"/>
      <c r="PYW2" s="742"/>
      <c r="PYX2" s="742"/>
      <c r="PYY2" s="742"/>
      <c r="PYZ2" s="742"/>
      <c r="PZA2" s="742"/>
      <c r="PZB2" s="742"/>
      <c r="PZC2" s="742"/>
      <c r="PZD2" s="742"/>
      <c r="PZE2" s="742"/>
      <c r="PZF2" s="742"/>
      <c r="PZG2" s="742"/>
      <c r="PZH2" s="742"/>
      <c r="PZI2" s="742"/>
      <c r="PZJ2" s="742"/>
      <c r="PZK2" s="742"/>
      <c r="PZL2" s="742"/>
      <c r="PZM2" s="742"/>
      <c r="PZN2" s="742"/>
      <c r="PZO2" s="742"/>
      <c r="PZP2" s="742"/>
      <c r="PZQ2" s="742"/>
      <c r="PZR2" s="742"/>
      <c r="PZS2" s="742"/>
      <c r="PZT2" s="742"/>
      <c r="PZU2" s="742"/>
      <c r="PZV2" s="742"/>
      <c r="PZW2" s="742"/>
      <c r="PZX2" s="742"/>
      <c r="PZY2" s="742"/>
      <c r="PZZ2" s="742"/>
      <c r="QAA2" s="742"/>
      <c r="QAB2" s="742"/>
      <c r="QAC2" s="742"/>
      <c r="QAD2" s="742"/>
      <c r="QAE2" s="742"/>
      <c r="QAF2" s="742"/>
      <c r="QAG2" s="742"/>
      <c r="QAH2" s="742"/>
      <c r="QAI2" s="742"/>
      <c r="QAJ2" s="742"/>
      <c r="QAK2" s="742"/>
      <c r="QAL2" s="742"/>
      <c r="QAM2" s="742"/>
      <c r="QAN2" s="742"/>
      <c r="QAO2" s="742"/>
      <c r="QAP2" s="742"/>
      <c r="QAQ2" s="742"/>
      <c r="QAR2" s="742"/>
      <c r="QAS2" s="742"/>
      <c r="QAT2" s="742"/>
      <c r="QAU2" s="742"/>
      <c r="QAV2" s="742"/>
      <c r="QAW2" s="742"/>
      <c r="QAX2" s="742"/>
      <c r="QAY2" s="742"/>
      <c r="QAZ2" s="742"/>
      <c r="QBA2" s="742"/>
      <c r="QBB2" s="742"/>
      <c r="QBC2" s="742"/>
      <c r="QBD2" s="742"/>
      <c r="QBE2" s="742"/>
      <c r="QBF2" s="742"/>
      <c r="QBG2" s="742"/>
      <c r="QBH2" s="742"/>
      <c r="QBI2" s="742"/>
      <c r="QBJ2" s="742"/>
      <c r="QBK2" s="742"/>
      <c r="QBL2" s="742"/>
      <c r="QBM2" s="742"/>
      <c r="QBN2" s="742"/>
      <c r="QBO2" s="742"/>
      <c r="QBP2" s="742"/>
      <c r="QBQ2" s="742"/>
      <c r="QBR2" s="742"/>
      <c r="QBS2" s="742"/>
      <c r="QBT2" s="742"/>
      <c r="QBU2" s="742"/>
      <c r="QBV2" s="742"/>
      <c r="QBW2" s="742"/>
      <c r="QBX2" s="742"/>
      <c r="QBY2" s="742"/>
      <c r="QBZ2" s="742"/>
      <c r="QCA2" s="742"/>
      <c r="QCB2" s="742"/>
      <c r="QCC2" s="742"/>
      <c r="QCD2" s="742"/>
      <c r="QCE2" s="742"/>
      <c r="QCF2" s="742"/>
      <c r="QCG2" s="742"/>
      <c r="QCH2" s="742"/>
      <c r="QCI2" s="742"/>
      <c r="QCJ2" s="742"/>
      <c r="QCK2" s="742"/>
      <c r="QCL2" s="742"/>
      <c r="QCM2" s="742"/>
      <c r="QCN2" s="742"/>
      <c r="QCO2" s="742"/>
      <c r="QCP2" s="742"/>
      <c r="QCQ2" s="742"/>
      <c r="QCR2" s="742"/>
      <c r="QCS2" s="742"/>
      <c r="QCT2" s="742"/>
      <c r="QCU2" s="742"/>
      <c r="QCV2" s="742"/>
      <c r="QCW2" s="742"/>
      <c r="QCX2" s="742"/>
      <c r="QCY2" s="742"/>
      <c r="QCZ2" s="742"/>
      <c r="QDA2" s="742"/>
      <c r="QDB2" s="742"/>
      <c r="QDC2" s="742"/>
      <c r="QDD2" s="742"/>
      <c r="QDE2" s="742"/>
      <c r="QDF2" s="742"/>
      <c r="QDG2" s="742"/>
      <c r="QDH2" s="742"/>
      <c r="QDI2" s="742"/>
      <c r="QDJ2" s="742"/>
      <c r="QDK2" s="742"/>
      <c r="QDL2" s="742"/>
      <c r="QDM2" s="742"/>
      <c r="QDN2" s="742"/>
      <c r="QDO2" s="742"/>
      <c r="QDP2" s="742"/>
      <c r="QDQ2" s="742"/>
      <c r="QDR2" s="742"/>
      <c r="QDS2" s="742"/>
      <c r="QDT2" s="742"/>
      <c r="QDU2" s="742"/>
      <c r="QDV2" s="742"/>
      <c r="QDW2" s="742"/>
      <c r="QDX2" s="742"/>
      <c r="QDY2" s="742"/>
      <c r="QDZ2" s="742"/>
      <c r="QEA2" s="742"/>
      <c r="QEB2" s="742"/>
      <c r="QEC2" s="742"/>
      <c r="QED2" s="742"/>
      <c r="QEE2" s="742"/>
      <c r="QEF2" s="742"/>
      <c r="QEG2" s="742"/>
      <c r="QEH2" s="742"/>
      <c r="QEI2" s="742"/>
      <c r="QEJ2" s="742"/>
      <c r="QEK2" s="742"/>
      <c r="QEL2" s="742"/>
      <c r="QEM2" s="742"/>
      <c r="QEN2" s="742"/>
      <c r="QEO2" s="742"/>
      <c r="QEP2" s="742"/>
      <c r="QEQ2" s="742"/>
      <c r="QER2" s="742"/>
      <c r="QES2" s="742"/>
      <c r="QET2" s="742"/>
      <c r="QEU2" s="742"/>
      <c r="QEV2" s="742"/>
      <c r="QEW2" s="742"/>
      <c r="QEX2" s="742"/>
      <c r="QEY2" s="742"/>
      <c r="QEZ2" s="742"/>
      <c r="QFA2" s="742"/>
      <c r="QFB2" s="742"/>
      <c r="QFC2" s="742"/>
      <c r="QFD2" s="742"/>
      <c r="QFE2" s="742"/>
      <c r="QFF2" s="742"/>
      <c r="QFG2" s="742"/>
      <c r="QFH2" s="742"/>
      <c r="QFI2" s="742"/>
      <c r="QFJ2" s="742"/>
      <c r="QFK2" s="742"/>
      <c r="QFL2" s="742"/>
      <c r="QFM2" s="742"/>
      <c r="QFN2" s="742"/>
      <c r="QFO2" s="742"/>
      <c r="QFP2" s="742"/>
      <c r="QFQ2" s="742"/>
      <c r="QFR2" s="742"/>
      <c r="QFS2" s="742"/>
      <c r="QFT2" s="742"/>
      <c r="QFU2" s="742"/>
      <c r="QFV2" s="742"/>
      <c r="QFW2" s="742"/>
      <c r="QFX2" s="742"/>
      <c r="QFY2" s="742"/>
      <c r="QFZ2" s="742"/>
      <c r="QGA2" s="742"/>
      <c r="QGB2" s="742"/>
      <c r="QGC2" s="742"/>
      <c r="QGD2" s="742"/>
      <c r="QGE2" s="742"/>
      <c r="QGF2" s="742"/>
      <c r="QGG2" s="742"/>
      <c r="QGH2" s="742"/>
      <c r="QGI2" s="742"/>
      <c r="QGJ2" s="742"/>
      <c r="QGK2" s="742"/>
      <c r="QGL2" s="742"/>
      <c r="QGM2" s="742"/>
      <c r="QGN2" s="742"/>
      <c r="QGO2" s="742"/>
      <c r="QGP2" s="742"/>
      <c r="QGQ2" s="742"/>
      <c r="QGR2" s="742"/>
      <c r="QGS2" s="742"/>
      <c r="QGT2" s="742"/>
      <c r="QGU2" s="742"/>
      <c r="QGV2" s="742"/>
      <c r="QGW2" s="742"/>
      <c r="QGX2" s="742"/>
      <c r="QGY2" s="742"/>
      <c r="QGZ2" s="742"/>
      <c r="QHA2" s="742"/>
      <c r="QHB2" s="742"/>
      <c r="QHC2" s="742"/>
      <c r="QHD2" s="742"/>
      <c r="QHE2" s="742"/>
      <c r="QHF2" s="742"/>
      <c r="QHG2" s="742"/>
      <c r="QHH2" s="742"/>
      <c r="QHI2" s="742"/>
      <c r="QHJ2" s="742"/>
      <c r="QHK2" s="742"/>
      <c r="QHL2" s="742"/>
      <c r="QHM2" s="742"/>
      <c r="QHN2" s="742"/>
      <c r="QHO2" s="742"/>
      <c r="QHP2" s="742"/>
      <c r="QHQ2" s="742"/>
      <c r="QHR2" s="742"/>
      <c r="QHS2" s="742"/>
      <c r="QHT2" s="742"/>
      <c r="QHU2" s="742"/>
      <c r="QHV2" s="742"/>
      <c r="QHW2" s="742"/>
      <c r="QHX2" s="742"/>
      <c r="QHY2" s="742"/>
      <c r="QHZ2" s="742"/>
      <c r="QIA2" s="742"/>
      <c r="QIB2" s="742"/>
      <c r="QIC2" s="742"/>
      <c r="QID2" s="742"/>
      <c r="QIE2" s="742"/>
      <c r="QIF2" s="742"/>
      <c r="QIG2" s="742"/>
      <c r="QIH2" s="742"/>
      <c r="QII2" s="742"/>
      <c r="QIJ2" s="742"/>
      <c r="QIK2" s="742"/>
      <c r="QIL2" s="742"/>
      <c r="QIM2" s="742"/>
      <c r="QIN2" s="742"/>
      <c r="QIO2" s="742"/>
      <c r="QIP2" s="742"/>
      <c r="QIQ2" s="742"/>
      <c r="QIR2" s="742"/>
      <c r="QIS2" s="742"/>
      <c r="QIT2" s="742"/>
      <c r="QIU2" s="742"/>
      <c r="QIV2" s="742"/>
      <c r="QIW2" s="742"/>
      <c r="QIX2" s="742"/>
      <c r="QIY2" s="742"/>
      <c r="QIZ2" s="742"/>
      <c r="QJA2" s="742"/>
      <c r="QJB2" s="742"/>
      <c r="QJC2" s="742"/>
      <c r="QJD2" s="742"/>
      <c r="QJE2" s="742"/>
      <c r="QJF2" s="742"/>
      <c r="QJG2" s="742"/>
      <c r="QJH2" s="742"/>
      <c r="QJI2" s="742"/>
      <c r="QJJ2" s="742"/>
      <c r="QJK2" s="742"/>
      <c r="QJL2" s="742"/>
      <c r="QJM2" s="742"/>
      <c r="QJN2" s="742"/>
      <c r="QJO2" s="742"/>
      <c r="QJP2" s="742"/>
      <c r="QJQ2" s="742"/>
      <c r="QJR2" s="742"/>
      <c r="QJS2" s="742"/>
      <c r="QJT2" s="742"/>
      <c r="QJU2" s="742"/>
      <c r="QJV2" s="742"/>
      <c r="QJW2" s="742"/>
      <c r="QJX2" s="742"/>
      <c r="QJY2" s="742"/>
      <c r="QJZ2" s="742"/>
      <c r="QKA2" s="742"/>
      <c r="QKB2" s="742"/>
      <c r="QKC2" s="742"/>
      <c r="QKD2" s="742"/>
      <c r="QKE2" s="742"/>
      <c r="QKF2" s="742"/>
      <c r="QKG2" s="742"/>
      <c r="QKH2" s="742"/>
      <c r="QKI2" s="742"/>
      <c r="QKJ2" s="742"/>
      <c r="QKK2" s="742"/>
      <c r="QKL2" s="742"/>
      <c r="QKM2" s="742"/>
      <c r="QKN2" s="742"/>
      <c r="QKO2" s="742"/>
      <c r="QKP2" s="742"/>
      <c r="QKQ2" s="742"/>
      <c r="QKR2" s="742"/>
      <c r="QKS2" s="742"/>
      <c r="QKT2" s="742"/>
      <c r="QKU2" s="742"/>
      <c r="QKV2" s="742"/>
      <c r="QKW2" s="742"/>
      <c r="QKX2" s="742"/>
      <c r="QKY2" s="742"/>
      <c r="QKZ2" s="742"/>
      <c r="QLA2" s="742"/>
      <c r="QLB2" s="742"/>
      <c r="QLC2" s="742"/>
      <c r="QLD2" s="742"/>
      <c r="QLE2" s="742"/>
      <c r="QLF2" s="742"/>
      <c r="QLG2" s="742"/>
      <c r="QLH2" s="742"/>
      <c r="QLI2" s="742"/>
      <c r="QLJ2" s="742"/>
      <c r="QLK2" s="742"/>
      <c r="QLL2" s="742"/>
      <c r="QLM2" s="742"/>
      <c r="QLN2" s="742"/>
      <c r="QLO2" s="742"/>
      <c r="QLP2" s="742"/>
      <c r="QLQ2" s="742"/>
      <c r="QLR2" s="742"/>
      <c r="QLS2" s="742"/>
      <c r="QLT2" s="742"/>
      <c r="QLU2" s="742"/>
      <c r="QLV2" s="742"/>
      <c r="QLW2" s="742"/>
      <c r="QLX2" s="742"/>
      <c r="QLY2" s="742"/>
      <c r="QLZ2" s="742"/>
      <c r="QMA2" s="742"/>
      <c r="QMB2" s="742"/>
      <c r="QMC2" s="742"/>
      <c r="QMD2" s="742"/>
      <c r="QME2" s="742"/>
      <c r="QMF2" s="742"/>
      <c r="QMG2" s="742"/>
      <c r="QMH2" s="742"/>
      <c r="QMI2" s="742"/>
      <c r="QMJ2" s="742"/>
      <c r="QMK2" s="742"/>
      <c r="QML2" s="742"/>
      <c r="QMM2" s="742"/>
      <c r="QMN2" s="742"/>
      <c r="QMO2" s="742"/>
      <c r="QMP2" s="742"/>
      <c r="QMQ2" s="742"/>
      <c r="QMR2" s="742"/>
      <c r="QMS2" s="742"/>
      <c r="QMT2" s="742"/>
      <c r="QMU2" s="742"/>
      <c r="QMV2" s="742"/>
      <c r="QMW2" s="742"/>
      <c r="QMX2" s="742"/>
      <c r="QMY2" s="742"/>
      <c r="QMZ2" s="742"/>
      <c r="QNA2" s="742"/>
      <c r="QNB2" s="742"/>
      <c r="QNC2" s="742"/>
      <c r="QND2" s="742"/>
      <c r="QNE2" s="742"/>
      <c r="QNF2" s="742"/>
      <c r="QNG2" s="742"/>
      <c r="QNH2" s="742"/>
      <c r="QNI2" s="742"/>
      <c r="QNJ2" s="742"/>
      <c r="QNK2" s="742"/>
      <c r="QNL2" s="742"/>
      <c r="QNM2" s="742"/>
      <c r="QNN2" s="742"/>
      <c r="QNO2" s="742"/>
      <c r="QNP2" s="742"/>
      <c r="QNQ2" s="742"/>
      <c r="QNR2" s="742"/>
      <c r="QNS2" s="742"/>
      <c r="QNT2" s="742"/>
      <c r="QNU2" s="742"/>
      <c r="QNV2" s="742"/>
      <c r="QNW2" s="742"/>
      <c r="QNX2" s="742"/>
      <c r="QNY2" s="742"/>
      <c r="QNZ2" s="742"/>
      <c r="QOA2" s="742"/>
      <c r="QOB2" s="742"/>
      <c r="QOC2" s="742"/>
      <c r="QOD2" s="742"/>
      <c r="QOE2" s="742"/>
      <c r="QOF2" s="742"/>
      <c r="QOG2" s="742"/>
      <c r="QOH2" s="742"/>
      <c r="QOI2" s="742"/>
      <c r="QOJ2" s="742"/>
      <c r="QOK2" s="742"/>
      <c r="QOL2" s="742"/>
      <c r="QOM2" s="742"/>
      <c r="QON2" s="742"/>
      <c r="QOO2" s="742"/>
      <c r="QOP2" s="742"/>
      <c r="QOQ2" s="742"/>
      <c r="QOR2" s="742"/>
      <c r="QOS2" s="742"/>
      <c r="QOT2" s="742"/>
      <c r="QOU2" s="742"/>
      <c r="QOV2" s="742"/>
      <c r="QOW2" s="742"/>
      <c r="QOX2" s="742"/>
      <c r="QOY2" s="742"/>
      <c r="QOZ2" s="742"/>
      <c r="QPA2" s="742"/>
      <c r="QPB2" s="742"/>
      <c r="QPC2" s="742"/>
      <c r="QPD2" s="742"/>
      <c r="QPE2" s="742"/>
      <c r="QPF2" s="742"/>
      <c r="QPG2" s="742"/>
      <c r="QPH2" s="742"/>
      <c r="QPI2" s="742"/>
      <c r="QPJ2" s="742"/>
      <c r="QPK2" s="742"/>
      <c r="QPL2" s="742"/>
      <c r="QPM2" s="742"/>
      <c r="QPN2" s="742"/>
      <c r="QPO2" s="742"/>
      <c r="QPP2" s="742"/>
      <c r="QPQ2" s="742"/>
      <c r="QPR2" s="742"/>
      <c r="QPS2" s="742"/>
      <c r="QPT2" s="742"/>
      <c r="QPU2" s="742"/>
      <c r="QPV2" s="742"/>
      <c r="QPW2" s="742"/>
      <c r="QPX2" s="742"/>
      <c r="QPY2" s="742"/>
      <c r="QPZ2" s="742"/>
      <c r="QQA2" s="742"/>
      <c r="QQB2" s="742"/>
      <c r="QQC2" s="742"/>
      <c r="QQD2" s="742"/>
      <c r="QQE2" s="742"/>
      <c r="QQF2" s="742"/>
      <c r="QQG2" s="742"/>
      <c r="QQH2" s="742"/>
      <c r="QQI2" s="742"/>
      <c r="QQJ2" s="742"/>
      <c r="QQK2" s="742"/>
      <c r="QQL2" s="742"/>
      <c r="QQM2" s="742"/>
      <c r="QQN2" s="742"/>
      <c r="QQO2" s="742"/>
      <c r="QQP2" s="742"/>
      <c r="QQQ2" s="742"/>
      <c r="QQR2" s="742"/>
      <c r="QQS2" s="742"/>
      <c r="QQT2" s="742"/>
      <c r="QQU2" s="742"/>
      <c r="QQV2" s="742"/>
      <c r="QQW2" s="742"/>
      <c r="QQX2" s="742"/>
      <c r="QQY2" s="742"/>
      <c r="QQZ2" s="742"/>
      <c r="QRA2" s="742"/>
      <c r="QRB2" s="742"/>
      <c r="QRC2" s="742"/>
      <c r="QRD2" s="742"/>
      <c r="QRE2" s="742"/>
      <c r="QRF2" s="742"/>
      <c r="QRG2" s="742"/>
      <c r="QRH2" s="742"/>
      <c r="QRI2" s="742"/>
      <c r="QRJ2" s="742"/>
      <c r="QRK2" s="742"/>
      <c r="QRL2" s="742"/>
      <c r="QRM2" s="742"/>
      <c r="QRN2" s="742"/>
      <c r="QRO2" s="742"/>
      <c r="QRP2" s="742"/>
      <c r="QRQ2" s="742"/>
      <c r="QRR2" s="742"/>
      <c r="QRS2" s="742"/>
      <c r="QRT2" s="742"/>
      <c r="QRU2" s="742"/>
      <c r="QRV2" s="742"/>
      <c r="QRW2" s="742"/>
      <c r="QRX2" s="742"/>
      <c r="QRY2" s="742"/>
      <c r="QRZ2" s="742"/>
      <c r="QSA2" s="742"/>
      <c r="QSB2" s="742"/>
      <c r="QSC2" s="742"/>
      <c r="QSD2" s="742"/>
      <c r="QSE2" s="742"/>
      <c r="QSF2" s="742"/>
      <c r="QSG2" s="742"/>
      <c r="QSH2" s="742"/>
      <c r="QSI2" s="742"/>
      <c r="QSJ2" s="742"/>
      <c r="QSK2" s="742"/>
      <c r="QSL2" s="742"/>
      <c r="QSM2" s="742"/>
      <c r="QSN2" s="742"/>
      <c r="QSO2" s="742"/>
      <c r="QSP2" s="742"/>
      <c r="QSQ2" s="742"/>
      <c r="QSR2" s="742"/>
      <c r="QSS2" s="742"/>
      <c r="QST2" s="742"/>
      <c r="QSU2" s="742"/>
      <c r="QSV2" s="742"/>
      <c r="QSW2" s="742"/>
      <c r="QSX2" s="742"/>
      <c r="QSY2" s="742"/>
      <c r="QSZ2" s="742"/>
      <c r="QTA2" s="742"/>
      <c r="QTB2" s="742"/>
      <c r="QTC2" s="742"/>
      <c r="QTD2" s="742"/>
      <c r="QTE2" s="742"/>
      <c r="QTF2" s="742"/>
      <c r="QTG2" s="742"/>
      <c r="QTH2" s="742"/>
      <c r="QTI2" s="742"/>
      <c r="QTJ2" s="742"/>
      <c r="QTK2" s="742"/>
      <c r="QTL2" s="742"/>
      <c r="QTM2" s="742"/>
      <c r="QTN2" s="742"/>
      <c r="QTO2" s="742"/>
      <c r="QTP2" s="742"/>
      <c r="QTQ2" s="742"/>
      <c r="QTR2" s="742"/>
      <c r="QTS2" s="742"/>
      <c r="QTT2" s="742"/>
      <c r="QTU2" s="742"/>
      <c r="QTV2" s="742"/>
      <c r="QTW2" s="742"/>
      <c r="QTX2" s="742"/>
      <c r="QTY2" s="742"/>
      <c r="QTZ2" s="742"/>
      <c r="QUA2" s="742"/>
      <c r="QUB2" s="742"/>
      <c r="QUC2" s="742"/>
      <c r="QUD2" s="742"/>
      <c r="QUE2" s="742"/>
      <c r="QUF2" s="742"/>
      <c r="QUG2" s="742"/>
      <c r="QUH2" s="742"/>
      <c r="QUI2" s="742"/>
      <c r="QUJ2" s="742"/>
      <c r="QUK2" s="742"/>
      <c r="QUL2" s="742"/>
      <c r="QUM2" s="742"/>
      <c r="QUN2" s="742"/>
      <c r="QUO2" s="742"/>
      <c r="QUP2" s="742"/>
      <c r="QUQ2" s="742"/>
      <c r="QUR2" s="742"/>
      <c r="QUS2" s="742"/>
      <c r="QUT2" s="742"/>
      <c r="QUU2" s="742"/>
      <c r="QUV2" s="742"/>
      <c r="QUW2" s="742"/>
      <c r="QUX2" s="742"/>
      <c r="QUY2" s="742"/>
      <c r="QUZ2" s="742"/>
      <c r="QVA2" s="742"/>
      <c r="QVB2" s="742"/>
      <c r="QVC2" s="742"/>
      <c r="QVD2" s="742"/>
      <c r="QVE2" s="742"/>
      <c r="QVF2" s="742"/>
      <c r="QVG2" s="742"/>
      <c r="QVH2" s="742"/>
      <c r="QVI2" s="742"/>
      <c r="QVJ2" s="742"/>
      <c r="QVK2" s="742"/>
      <c r="QVL2" s="742"/>
      <c r="QVM2" s="742"/>
      <c r="QVN2" s="742"/>
      <c r="QVO2" s="742"/>
      <c r="QVP2" s="742"/>
      <c r="QVQ2" s="742"/>
      <c r="QVR2" s="742"/>
      <c r="QVS2" s="742"/>
      <c r="QVT2" s="742"/>
      <c r="QVU2" s="742"/>
      <c r="QVV2" s="742"/>
      <c r="QVW2" s="742"/>
      <c r="QVX2" s="742"/>
      <c r="QVY2" s="742"/>
      <c r="QVZ2" s="742"/>
      <c r="QWA2" s="742"/>
      <c r="QWB2" s="742"/>
      <c r="QWC2" s="742"/>
      <c r="QWD2" s="742"/>
      <c r="QWE2" s="742"/>
      <c r="QWF2" s="742"/>
      <c r="QWG2" s="742"/>
      <c r="QWH2" s="742"/>
      <c r="QWI2" s="742"/>
      <c r="QWJ2" s="742"/>
      <c r="QWK2" s="742"/>
      <c r="QWL2" s="742"/>
      <c r="QWM2" s="742"/>
      <c r="QWN2" s="742"/>
      <c r="QWO2" s="742"/>
      <c r="QWP2" s="742"/>
      <c r="QWQ2" s="742"/>
      <c r="QWR2" s="742"/>
      <c r="QWS2" s="742"/>
      <c r="QWT2" s="742"/>
      <c r="QWU2" s="742"/>
      <c r="QWV2" s="742"/>
      <c r="QWW2" s="742"/>
      <c r="QWX2" s="742"/>
      <c r="QWY2" s="742"/>
      <c r="QWZ2" s="742"/>
      <c r="QXA2" s="742"/>
      <c r="QXB2" s="742"/>
      <c r="QXC2" s="742"/>
      <c r="QXD2" s="742"/>
      <c r="QXE2" s="742"/>
      <c r="QXF2" s="742"/>
      <c r="QXG2" s="742"/>
      <c r="QXH2" s="742"/>
      <c r="QXI2" s="742"/>
      <c r="QXJ2" s="742"/>
      <c r="QXK2" s="742"/>
      <c r="QXL2" s="742"/>
      <c r="QXM2" s="742"/>
      <c r="QXN2" s="742"/>
      <c r="QXO2" s="742"/>
      <c r="QXP2" s="742"/>
      <c r="QXQ2" s="742"/>
      <c r="QXR2" s="742"/>
      <c r="QXS2" s="742"/>
      <c r="QXT2" s="742"/>
      <c r="QXU2" s="742"/>
      <c r="QXV2" s="742"/>
      <c r="QXW2" s="742"/>
      <c r="QXX2" s="742"/>
      <c r="QXY2" s="742"/>
      <c r="QXZ2" s="742"/>
      <c r="QYA2" s="742"/>
      <c r="QYB2" s="742"/>
      <c r="QYC2" s="742"/>
      <c r="QYD2" s="742"/>
      <c r="QYE2" s="742"/>
      <c r="QYF2" s="742"/>
      <c r="QYG2" s="742"/>
      <c r="QYH2" s="742"/>
      <c r="QYI2" s="742"/>
      <c r="QYJ2" s="742"/>
      <c r="QYK2" s="742"/>
      <c r="QYL2" s="742"/>
      <c r="QYM2" s="742"/>
      <c r="QYN2" s="742"/>
      <c r="QYO2" s="742"/>
      <c r="QYP2" s="742"/>
      <c r="QYQ2" s="742"/>
      <c r="QYR2" s="742"/>
      <c r="QYS2" s="742"/>
      <c r="QYT2" s="742"/>
      <c r="QYU2" s="742"/>
      <c r="QYV2" s="742"/>
      <c r="QYW2" s="742"/>
      <c r="QYX2" s="742"/>
      <c r="QYY2" s="742"/>
      <c r="QYZ2" s="742"/>
      <c r="QZA2" s="742"/>
      <c r="QZB2" s="742"/>
      <c r="QZC2" s="742"/>
      <c r="QZD2" s="742"/>
      <c r="QZE2" s="742"/>
      <c r="QZF2" s="742"/>
      <c r="QZG2" s="742"/>
      <c r="QZH2" s="742"/>
      <c r="QZI2" s="742"/>
      <c r="QZJ2" s="742"/>
      <c r="QZK2" s="742"/>
      <c r="QZL2" s="742"/>
      <c r="QZM2" s="742"/>
      <c r="QZN2" s="742"/>
      <c r="QZO2" s="742"/>
      <c r="QZP2" s="742"/>
      <c r="QZQ2" s="742"/>
      <c r="QZR2" s="742"/>
      <c r="QZS2" s="742"/>
      <c r="QZT2" s="742"/>
      <c r="QZU2" s="742"/>
      <c r="QZV2" s="742"/>
      <c r="QZW2" s="742"/>
      <c r="QZX2" s="742"/>
      <c r="QZY2" s="742"/>
      <c r="QZZ2" s="742"/>
      <c r="RAA2" s="742"/>
      <c r="RAB2" s="742"/>
      <c r="RAC2" s="742"/>
      <c r="RAD2" s="742"/>
      <c r="RAE2" s="742"/>
      <c r="RAF2" s="742"/>
      <c r="RAG2" s="742"/>
      <c r="RAH2" s="742"/>
      <c r="RAI2" s="742"/>
      <c r="RAJ2" s="742"/>
      <c r="RAK2" s="742"/>
      <c r="RAL2" s="742"/>
      <c r="RAM2" s="742"/>
      <c r="RAN2" s="742"/>
      <c r="RAO2" s="742"/>
      <c r="RAP2" s="742"/>
      <c r="RAQ2" s="742"/>
      <c r="RAR2" s="742"/>
      <c r="RAS2" s="742"/>
      <c r="RAT2" s="742"/>
      <c r="RAU2" s="742"/>
      <c r="RAV2" s="742"/>
      <c r="RAW2" s="742"/>
      <c r="RAX2" s="742"/>
      <c r="RAY2" s="742"/>
      <c r="RAZ2" s="742"/>
      <c r="RBA2" s="742"/>
      <c r="RBB2" s="742"/>
      <c r="RBC2" s="742"/>
      <c r="RBD2" s="742"/>
      <c r="RBE2" s="742"/>
      <c r="RBF2" s="742"/>
      <c r="RBG2" s="742"/>
      <c r="RBH2" s="742"/>
      <c r="RBI2" s="742"/>
      <c r="RBJ2" s="742"/>
      <c r="RBK2" s="742"/>
      <c r="RBL2" s="742"/>
      <c r="RBM2" s="742"/>
      <c r="RBN2" s="742"/>
      <c r="RBO2" s="742"/>
      <c r="RBP2" s="742"/>
      <c r="RBQ2" s="742"/>
      <c r="RBR2" s="742"/>
      <c r="RBS2" s="742"/>
      <c r="RBT2" s="742"/>
      <c r="RBU2" s="742"/>
      <c r="RBV2" s="742"/>
      <c r="RBW2" s="742"/>
      <c r="RBX2" s="742"/>
      <c r="RBY2" s="742"/>
      <c r="RBZ2" s="742"/>
      <c r="RCA2" s="742"/>
      <c r="RCB2" s="742"/>
      <c r="RCC2" s="742"/>
      <c r="RCD2" s="742"/>
      <c r="RCE2" s="742"/>
      <c r="RCF2" s="742"/>
      <c r="RCG2" s="742"/>
      <c r="RCH2" s="742"/>
      <c r="RCI2" s="742"/>
      <c r="RCJ2" s="742"/>
      <c r="RCK2" s="742"/>
      <c r="RCL2" s="742"/>
      <c r="RCM2" s="742"/>
      <c r="RCN2" s="742"/>
      <c r="RCO2" s="742"/>
      <c r="RCP2" s="742"/>
      <c r="RCQ2" s="742"/>
      <c r="RCR2" s="742"/>
      <c r="RCS2" s="742"/>
      <c r="RCT2" s="742"/>
      <c r="RCU2" s="742"/>
      <c r="RCV2" s="742"/>
      <c r="RCW2" s="742"/>
      <c r="RCX2" s="742"/>
      <c r="RCY2" s="742"/>
      <c r="RCZ2" s="742"/>
      <c r="RDA2" s="742"/>
      <c r="RDB2" s="742"/>
      <c r="RDC2" s="742"/>
      <c r="RDD2" s="742"/>
      <c r="RDE2" s="742"/>
      <c r="RDF2" s="742"/>
      <c r="RDG2" s="742"/>
      <c r="RDH2" s="742"/>
      <c r="RDI2" s="742"/>
      <c r="RDJ2" s="742"/>
      <c r="RDK2" s="742"/>
      <c r="RDL2" s="742"/>
      <c r="RDM2" s="742"/>
      <c r="RDN2" s="742"/>
      <c r="RDO2" s="742"/>
      <c r="RDP2" s="742"/>
      <c r="RDQ2" s="742"/>
      <c r="RDR2" s="742"/>
      <c r="RDS2" s="742"/>
      <c r="RDT2" s="742"/>
      <c r="RDU2" s="742"/>
      <c r="RDV2" s="742"/>
      <c r="RDW2" s="742"/>
      <c r="RDX2" s="742"/>
      <c r="RDY2" s="742"/>
      <c r="RDZ2" s="742"/>
      <c r="REA2" s="742"/>
      <c r="REB2" s="742"/>
      <c r="REC2" s="742"/>
      <c r="RED2" s="742"/>
      <c r="REE2" s="742"/>
      <c r="REF2" s="742"/>
      <c r="REG2" s="742"/>
      <c r="REH2" s="742"/>
      <c r="REI2" s="742"/>
      <c r="REJ2" s="742"/>
      <c r="REK2" s="742"/>
      <c r="REL2" s="742"/>
      <c r="REM2" s="742"/>
      <c r="REN2" s="742"/>
      <c r="REO2" s="742"/>
      <c r="REP2" s="742"/>
      <c r="REQ2" s="742"/>
      <c r="RER2" s="742"/>
      <c r="RES2" s="742"/>
      <c r="RET2" s="742"/>
      <c r="REU2" s="742"/>
      <c r="REV2" s="742"/>
      <c r="REW2" s="742"/>
      <c r="REX2" s="742"/>
      <c r="REY2" s="742"/>
      <c r="REZ2" s="742"/>
      <c r="RFA2" s="742"/>
      <c r="RFB2" s="742"/>
      <c r="RFC2" s="742"/>
      <c r="RFD2" s="742"/>
      <c r="RFE2" s="742"/>
      <c r="RFF2" s="742"/>
      <c r="RFG2" s="742"/>
      <c r="RFH2" s="742"/>
      <c r="RFI2" s="742"/>
      <c r="RFJ2" s="742"/>
      <c r="RFK2" s="742"/>
      <c r="RFL2" s="742"/>
      <c r="RFM2" s="742"/>
      <c r="RFN2" s="742"/>
      <c r="RFO2" s="742"/>
      <c r="RFP2" s="742"/>
      <c r="RFQ2" s="742"/>
      <c r="RFR2" s="742"/>
      <c r="RFS2" s="742"/>
      <c r="RFT2" s="742"/>
      <c r="RFU2" s="742"/>
      <c r="RFV2" s="742"/>
      <c r="RFW2" s="742"/>
      <c r="RFX2" s="742"/>
      <c r="RFY2" s="742"/>
      <c r="RFZ2" s="742"/>
      <c r="RGA2" s="742"/>
      <c r="RGB2" s="742"/>
      <c r="RGC2" s="742"/>
      <c r="RGD2" s="742"/>
      <c r="RGE2" s="742"/>
      <c r="RGF2" s="742"/>
      <c r="RGG2" s="742"/>
      <c r="RGH2" s="742"/>
      <c r="RGI2" s="742"/>
      <c r="RGJ2" s="742"/>
      <c r="RGK2" s="742"/>
      <c r="RGL2" s="742"/>
      <c r="RGM2" s="742"/>
      <c r="RGN2" s="742"/>
      <c r="RGO2" s="742"/>
      <c r="RGP2" s="742"/>
      <c r="RGQ2" s="742"/>
      <c r="RGR2" s="742"/>
      <c r="RGS2" s="742"/>
      <c r="RGT2" s="742"/>
      <c r="RGU2" s="742"/>
      <c r="RGV2" s="742"/>
      <c r="RGW2" s="742"/>
      <c r="RGX2" s="742"/>
      <c r="RGY2" s="742"/>
      <c r="RGZ2" s="742"/>
      <c r="RHA2" s="742"/>
      <c r="RHB2" s="742"/>
      <c r="RHC2" s="742"/>
      <c r="RHD2" s="742"/>
      <c r="RHE2" s="742"/>
      <c r="RHF2" s="742"/>
      <c r="RHG2" s="742"/>
      <c r="RHH2" s="742"/>
      <c r="RHI2" s="742"/>
      <c r="RHJ2" s="742"/>
      <c r="RHK2" s="742"/>
      <c r="RHL2" s="742"/>
      <c r="RHM2" s="742"/>
      <c r="RHN2" s="742"/>
      <c r="RHO2" s="742"/>
      <c r="RHP2" s="742"/>
      <c r="RHQ2" s="742"/>
      <c r="RHR2" s="742"/>
      <c r="RHS2" s="742"/>
      <c r="RHT2" s="742"/>
      <c r="RHU2" s="742"/>
      <c r="RHV2" s="742"/>
      <c r="RHW2" s="742"/>
      <c r="RHX2" s="742"/>
      <c r="RHY2" s="742"/>
      <c r="RHZ2" s="742"/>
      <c r="RIA2" s="742"/>
      <c r="RIB2" s="742"/>
      <c r="RIC2" s="742"/>
      <c r="RID2" s="742"/>
      <c r="RIE2" s="742"/>
      <c r="RIF2" s="742"/>
      <c r="RIG2" s="742"/>
      <c r="RIH2" s="742"/>
      <c r="RII2" s="742"/>
      <c r="RIJ2" s="742"/>
      <c r="RIK2" s="742"/>
      <c r="RIL2" s="742"/>
      <c r="RIM2" s="742"/>
      <c r="RIN2" s="742"/>
      <c r="RIO2" s="742"/>
      <c r="RIP2" s="742"/>
      <c r="RIQ2" s="742"/>
      <c r="RIR2" s="742"/>
      <c r="RIS2" s="742"/>
      <c r="RIT2" s="742"/>
      <c r="RIU2" s="742"/>
      <c r="RIV2" s="742"/>
      <c r="RIW2" s="742"/>
      <c r="RIX2" s="742"/>
      <c r="RIY2" s="742"/>
      <c r="RIZ2" s="742"/>
      <c r="RJA2" s="742"/>
      <c r="RJB2" s="742"/>
      <c r="RJC2" s="742"/>
      <c r="RJD2" s="742"/>
      <c r="RJE2" s="742"/>
      <c r="RJF2" s="742"/>
      <c r="RJG2" s="742"/>
      <c r="RJH2" s="742"/>
      <c r="RJI2" s="742"/>
      <c r="RJJ2" s="742"/>
      <c r="RJK2" s="742"/>
      <c r="RJL2" s="742"/>
      <c r="RJM2" s="742"/>
      <c r="RJN2" s="742"/>
      <c r="RJO2" s="742"/>
      <c r="RJP2" s="742"/>
      <c r="RJQ2" s="742"/>
      <c r="RJR2" s="742"/>
      <c r="RJS2" s="742"/>
      <c r="RJT2" s="742"/>
      <c r="RJU2" s="742"/>
      <c r="RJV2" s="742"/>
      <c r="RJW2" s="742"/>
      <c r="RJX2" s="742"/>
      <c r="RJY2" s="742"/>
      <c r="RJZ2" s="742"/>
      <c r="RKA2" s="742"/>
      <c r="RKB2" s="742"/>
      <c r="RKC2" s="742"/>
      <c r="RKD2" s="742"/>
      <c r="RKE2" s="742"/>
      <c r="RKF2" s="742"/>
      <c r="RKG2" s="742"/>
      <c r="RKH2" s="742"/>
      <c r="RKI2" s="742"/>
      <c r="RKJ2" s="742"/>
      <c r="RKK2" s="742"/>
      <c r="RKL2" s="742"/>
      <c r="RKM2" s="742"/>
      <c r="RKN2" s="742"/>
      <c r="RKO2" s="742"/>
      <c r="RKP2" s="742"/>
      <c r="RKQ2" s="742"/>
      <c r="RKR2" s="742"/>
      <c r="RKS2" s="742"/>
      <c r="RKT2" s="742"/>
      <c r="RKU2" s="742"/>
      <c r="RKV2" s="742"/>
      <c r="RKW2" s="742"/>
      <c r="RKX2" s="742"/>
      <c r="RKY2" s="742"/>
      <c r="RKZ2" s="742"/>
      <c r="RLA2" s="742"/>
      <c r="RLB2" s="742"/>
      <c r="RLC2" s="742"/>
      <c r="RLD2" s="742"/>
      <c r="RLE2" s="742"/>
      <c r="RLF2" s="742"/>
      <c r="RLG2" s="742"/>
      <c r="RLH2" s="742"/>
      <c r="RLI2" s="742"/>
      <c r="RLJ2" s="742"/>
      <c r="RLK2" s="742"/>
      <c r="RLL2" s="742"/>
      <c r="RLM2" s="742"/>
      <c r="RLN2" s="742"/>
      <c r="RLO2" s="742"/>
      <c r="RLP2" s="742"/>
      <c r="RLQ2" s="742"/>
      <c r="RLR2" s="742"/>
      <c r="RLS2" s="742"/>
      <c r="RLT2" s="742"/>
      <c r="RLU2" s="742"/>
      <c r="RLV2" s="742"/>
      <c r="RLW2" s="742"/>
      <c r="RLX2" s="742"/>
      <c r="RLY2" s="742"/>
      <c r="RLZ2" s="742"/>
      <c r="RMA2" s="742"/>
      <c r="RMB2" s="742"/>
      <c r="RMC2" s="742"/>
      <c r="RMD2" s="742"/>
      <c r="RME2" s="742"/>
      <c r="RMF2" s="742"/>
      <c r="RMG2" s="742"/>
      <c r="RMH2" s="742"/>
      <c r="RMI2" s="742"/>
      <c r="RMJ2" s="742"/>
      <c r="RMK2" s="742"/>
      <c r="RML2" s="742"/>
      <c r="RMM2" s="742"/>
      <c r="RMN2" s="742"/>
      <c r="RMO2" s="742"/>
      <c r="RMP2" s="742"/>
      <c r="RMQ2" s="742"/>
      <c r="RMR2" s="742"/>
      <c r="RMS2" s="742"/>
      <c r="RMT2" s="742"/>
      <c r="RMU2" s="742"/>
      <c r="RMV2" s="742"/>
      <c r="RMW2" s="742"/>
      <c r="RMX2" s="742"/>
      <c r="RMY2" s="742"/>
      <c r="RMZ2" s="742"/>
      <c r="RNA2" s="742"/>
      <c r="RNB2" s="742"/>
      <c r="RNC2" s="742"/>
      <c r="RND2" s="742"/>
      <c r="RNE2" s="742"/>
      <c r="RNF2" s="742"/>
      <c r="RNG2" s="742"/>
      <c r="RNH2" s="742"/>
      <c r="RNI2" s="742"/>
      <c r="RNJ2" s="742"/>
      <c r="RNK2" s="742"/>
      <c r="RNL2" s="742"/>
      <c r="RNM2" s="742"/>
      <c r="RNN2" s="742"/>
      <c r="RNO2" s="742"/>
      <c r="RNP2" s="742"/>
      <c r="RNQ2" s="742"/>
      <c r="RNR2" s="742"/>
      <c r="RNS2" s="742"/>
      <c r="RNT2" s="742"/>
      <c r="RNU2" s="742"/>
      <c r="RNV2" s="742"/>
      <c r="RNW2" s="742"/>
      <c r="RNX2" s="742"/>
      <c r="RNY2" s="742"/>
      <c r="RNZ2" s="742"/>
      <c r="ROA2" s="742"/>
      <c r="ROB2" s="742"/>
      <c r="ROC2" s="742"/>
      <c r="ROD2" s="742"/>
      <c r="ROE2" s="742"/>
      <c r="ROF2" s="742"/>
      <c r="ROG2" s="742"/>
      <c r="ROH2" s="742"/>
      <c r="ROI2" s="742"/>
      <c r="ROJ2" s="742"/>
      <c r="ROK2" s="742"/>
      <c r="ROL2" s="742"/>
      <c r="ROM2" s="742"/>
      <c r="RON2" s="742"/>
      <c r="ROO2" s="742"/>
      <c r="ROP2" s="742"/>
      <c r="ROQ2" s="742"/>
      <c r="ROR2" s="742"/>
      <c r="ROS2" s="742"/>
      <c r="ROT2" s="742"/>
      <c r="ROU2" s="742"/>
      <c r="ROV2" s="742"/>
      <c r="ROW2" s="742"/>
      <c r="ROX2" s="742"/>
      <c r="ROY2" s="742"/>
      <c r="ROZ2" s="742"/>
      <c r="RPA2" s="742"/>
      <c r="RPB2" s="742"/>
      <c r="RPC2" s="742"/>
      <c r="RPD2" s="742"/>
      <c r="RPE2" s="742"/>
      <c r="RPF2" s="742"/>
      <c r="RPG2" s="742"/>
      <c r="RPH2" s="742"/>
      <c r="RPI2" s="742"/>
      <c r="RPJ2" s="742"/>
      <c r="RPK2" s="742"/>
      <c r="RPL2" s="742"/>
      <c r="RPM2" s="742"/>
      <c r="RPN2" s="742"/>
      <c r="RPO2" s="742"/>
      <c r="RPP2" s="742"/>
      <c r="RPQ2" s="742"/>
      <c r="RPR2" s="742"/>
      <c r="RPS2" s="742"/>
      <c r="RPT2" s="742"/>
      <c r="RPU2" s="742"/>
      <c r="RPV2" s="742"/>
      <c r="RPW2" s="742"/>
      <c r="RPX2" s="742"/>
      <c r="RPY2" s="742"/>
      <c r="RPZ2" s="742"/>
      <c r="RQA2" s="742"/>
      <c r="RQB2" s="742"/>
      <c r="RQC2" s="742"/>
      <c r="RQD2" s="742"/>
      <c r="RQE2" s="742"/>
      <c r="RQF2" s="742"/>
      <c r="RQG2" s="742"/>
      <c r="RQH2" s="742"/>
      <c r="RQI2" s="742"/>
      <c r="RQJ2" s="742"/>
      <c r="RQK2" s="742"/>
      <c r="RQL2" s="742"/>
      <c r="RQM2" s="742"/>
      <c r="RQN2" s="742"/>
      <c r="RQO2" s="742"/>
      <c r="RQP2" s="742"/>
      <c r="RQQ2" s="742"/>
      <c r="RQR2" s="742"/>
      <c r="RQS2" s="742"/>
      <c r="RQT2" s="742"/>
      <c r="RQU2" s="742"/>
      <c r="RQV2" s="742"/>
      <c r="RQW2" s="742"/>
      <c r="RQX2" s="742"/>
      <c r="RQY2" s="742"/>
      <c r="RQZ2" s="742"/>
      <c r="RRA2" s="742"/>
      <c r="RRB2" s="742"/>
      <c r="RRC2" s="742"/>
      <c r="RRD2" s="742"/>
      <c r="RRE2" s="742"/>
      <c r="RRF2" s="742"/>
      <c r="RRG2" s="742"/>
      <c r="RRH2" s="742"/>
      <c r="RRI2" s="742"/>
      <c r="RRJ2" s="742"/>
      <c r="RRK2" s="742"/>
      <c r="RRL2" s="742"/>
      <c r="RRM2" s="742"/>
      <c r="RRN2" s="742"/>
      <c r="RRO2" s="742"/>
      <c r="RRP2" s="742"/>
      <c r="RRQ2" s="742"/>
      <c r="RRR2" s="742"/>
      <c r="RRS2" s="742"/>
      <c r="RRT2" s="742"/>
      <c r="RRU2" s="742"/>
      <c r="RRV2" s="742"/>
      <c r="RRW2" s="742"/>
      <c r="RRX2" s="742"/>
      <c r="RRY2" s="742"/>
      <c r="RRZ2" s="742"/>
      <c r="RSA2" s="742"/>
      <c r="RSB2" s="742"/>
      <c r="RSC2" s="742"/>
      <c r="RSD2" s="742"/>
      <c r="RSE2" s="742"/>
      <c r="RSF2" s="742"/>
      <c r="RSG2" s="742"/>
      <c r="RSH2" s="742"/>
      <c r="RSI2" s="742"/>
      <c r="RSJ2" s="742"/>
      <c r="RSK2" s="742"/>
      <c r="RSL2" s="742"/>
      <c r="RSM2" s="742"/>
      <c r="RSN2" s="742"/>
      <c r="RSO2" s="742"/>
      <c r="RSP2" s="742"/>
      <c r="RSQ2" s="742"/>
      <c r="RSR2" s="742"/>
      <c r="RSS2" s="742"/>
      <c r="RST2" s="742"/>
      <c r="RSU2" s="742"/>
      <c r="RSV2" s="742"/>
      <c r="RSW2" s="742"/>
      <c r="RSX2" s="742"/>
      <c r="RSY2" s="742"/>
      <c r="RSZ2" s="742"/>
      <c r="RTA2" s="742"/>
      <c r="RTB2" s="742"/>
      <c r="RTC2" s="742"/>
      <c r="RTD2" s="742"/>
      <c r="RTE2" s="742"/>
      <c r="RTF2" s="742"/>
      <c r="RTG2" s="742"/>
      <c r="RTH2" s="742"/>
      <c r="RTI2" s="742"/>
      <c r="RTJ2" s="742"/>
      <c r="RTK2" s="742"/>
      <c r="RTL2" s="742"/>
      <c r="RTM2" s="742"/>
      <c r="RTN2" s="742"/>
      <c r="RTO2" s="742"/>
      <c r="RTP2" s="742"/>
      <c r="RTQ2" s="742"/>
      <c r="RTR2" s="742"/>
      <c r="RTS2" s="742"/>
      <c r="RTT2" s="742"/>
      <c r="RTU2" s="742"/>
      <c r="RTV2" s="742"/>
      <c r="RTW2" s="742"/>
      <c r="RTX2" s="742"/>
      <c r="RTY2" s="742"/>
      <c r="RTZ2" s="742"/>
      <c r="RUA2" s="742"/>
      <c r="RUB2" s="742"/>
      <c r="RUC2" s="742"/>
      <c r="RUD2" s="742"/>
      <c r="RUE2" s="742"/>
      <c r="RUF2" s="742"/>
      <c r="RUG2" s="742"/>
      <c r="RUH2" s="742"/>
      <c r="RUI2" s="742"/>
      <c r="RUJ2" s="742"/>
      <c r="RUK2" s="742"/>
      <c r="RUL2" s="742"/>
      <c r="RUM2" s="742"/>
      <c r="RUN2" s="742"/>
      <c r="RUO2" s="742"/>
      <c r="RUP2" s="742"/>
      <c r="RUQ2" s="742"/>
      <c r="RUR2" s="742"/>
      <c r="RUS2" s="742"/>
      <c r="RUT2" s="742"/>
      <c r="RUU2" s="742"/>
      <c r="RUV2" s="742"/>
      <c r="RUW2" s="742"/>
      <c r="RUX2" s="742"/>
      <c r="RUY2" s="742"/>
      <c r="RUZ2" s="742"/>
      <c r="RVA2" s="742"/>
      <c r="RVB2" s="742"/>
      <c r="RVC2" s="742"/>
      <c r="RVD2" s="742"/>
      <c r="RVE2" s="742"/>
      <c r="RVF2" s="742"/>
      <c r="RVG2" s="742"/>
      <c r="RVH2" s="742"/>
      <c r="RVI2" s="742"/>
      <c r="RVJ2" s="742"/>
      <c r="RVK2" s="742"/>
      <c r="RVL2" s="742"/>
      <c r="RVM2" s="742"/>
      <c r="RVN2" s="742"/>
      <c r="RVO2" s="742"/>
      <c r="RVP2" s="742"/>
      <c r="RVQ2" s="742"/>
      <c r="RVR2" s="742"/>
      <c r="RVS2" s="742"/>
      <c r="RVT2" s="742"/>
      <c r="RVU2" s="742"/>
      <c r="RVV2" s="742"/>
      <c r="RVW2" s="742"/>
      <c r="RVX2" s="742"/>
      <c r="RVY2" s="742"/>
      <c r="RVZ2" s="742"/>
      <c r="RWA2" s="742"/>
      <c r="RWB2" s="742"/>
      <c r="RWC2" s="742"/>
      <c r="RWD2" s="742"/>
      <c r="RWE2" s="742"/>
      <c r="RWF2" s="742"/>
      <c r="RWG2" s="742"/>
      <c r="RWH2" s="742"/>
      <c r="RWI2" s="742"/>
      <c r="RWJ2" s="742"/>
      <c r="RWK2" s="742"/>
      <c r="RWL2" s="742"/>
      <c r="RWM2" s="742"/>
      <c r="RWN2" s="742"/>
      <c r="RWO2" s="742"/>
      <c r="RWP2" s="742"/>
      <c r="RWQ2" s="742"/>
      <c r="RWR2" s="742"/>
      <c r="RWS2" s="742"/>
      <c r="RWT2" s="742"/>
      <c r="RWU2" s="742"/>
      <c r="RWV2" s="742"/>
      <c r="RWW2" s="742"/>
      <c r="RWX2" s="742"/>
      <c r="RWY2" s="742"/>
      <c r="RWZ2" s="742"/>
      <c r="RXA2" s="742"/>
      <c r="RXB2" s="742"/>
      <c r="RXC2" s="742"/>
      <c r="RXD2" s="742"/>
      <c r="RXE2" s="742"/>
      <c r="RXF2" s="742"/>
      <c r="RXG2" s="742"/>
      <c r="RXH2" s="742"/>
      <c r="RXI2" s="742"/>
      <c r="RXJ2" s="742"/>
      <c r="RXK2" s="742"/>
      <c r="RXL2" s="742"/>
      <c r="RXM2" s="742"/>
      <c r="RXN2" s="742"/>
      <c r="RXO2" s="742"/>
      <c r="RXP2" s="742"/>
      <c r="RXQ2" s="742"/>
      <c r="RXR2" s="742"/>
      <c r="RXS2" s="742"/>
      <c r="RXT2" s="742"/>
      <c r="RXU2" s="742"/>
      <c r="RXV2" s="742"/>
      <c r="RXW2" s="742"/>
      <c r="RXX2" s="742"/>
      <c r="RXY2" s="742"/>
      <c r="RXZ2" s="742"/>
      <c r="RYA2" s="742"/>
      <c r="RYB2" s="742"/>
      <c r="RYC2" s="742"/>
      <c r="RYD2" s="742"/>
      <c r="RYE2" s="742"/>
      <c r="RYF2" s="742"/>
      <c r="RYG2" s="742"/>
      <c r="RYH2" s="742"/>
      <c r="RYI2" s="742"/>
      <c r="RYJ2" s="742"/>
      <c r="RYK2" s="742"/>
      <c r="RYL2" s="742"/>
      <c r="RYM2" s="742"/>
      <c r="RYN2" s="742"/>
      <c r="RYO2" s="742"/>
      <c r="RYP2" s="742"/>
      <c r="RYQ2" s="742"/>
      <c r="RYR2" s="742"/>
      <c r="RYS2" s="742"/>
      <c r="RYT2" s="742"/>
      <c r="RYU2" s="742"/>
      <c r="RYV2" s="742"/>
      <c r="RYW2" s="742"/>
      <c r="RYX2" s="742"/>
      <c r="RYY2" s="742"/>
      <c r="RYZ2" s="742"/>
      <c r="RZA2" s="742"/>
      <c r="RZB2" s="742"/>
      <c r="RZC2" s="742"/>
      <c r="RZD2" s="742"/>
      <c r="RZE2" s="742"/>
      <c r="RZF2" s="742"/>
      <c r="RZG2" s="742"/>
      <c r="RZH2" s="742"/>
      <c r="RZI2" s="742"/>
      <c r="RZJ2" s="742"/>
      <c r="RZK2" s="742"/>
      <c r="RZL2" s="742"/>
      <c r="RZM2" s="742"/>
      <c r="RZN2" s="742"/>
      <c r="RZO2" s="742"/>
      <c r="RZP2" s="742"/>
      <c r="RZQ2" s="742"/>
      <c r="RZR2" s="742"/>
      <c r="RZS2" s="742"/>
      <c r="RZT2" s="742"/>
      <c r="RZU2" s="742"/>
      <c r="RZV2" s="742"/>
      <c r="RZW2" s="742"/>
      <c r="RZX2" s="742"/>
      <c r="RZY2" s="742"/>
      <c r="RZZ2" s="742"/>
      <c r="SAA2" s="742"/>
      <c r="SAB2" s="742"/>
      <c r="SAC2" s="742"/>
      <c r="SAD2" s="742"/>
      <c r="SAE2" s="742"/>
      <c r="SAF2" s="742"/>
      <c r="SAG2" s="742"/>
      <c r="SAH2" s="742"/>
      <c r="SAI2" s="742"/>
      <c r="SAJ2" s="742"/>
      <c r="SAK2" s="742"/>
      <c r="SAL2" s="742"/>
      <c r="SAM2" s="742"/>
      <c r="SAN2" s="742"/>
      <c r="SAO2" s="742"/>
      <c r="SAP2" s="742"/>
      <c r="SAQ2" s="742"/>
      <c r="SAR2" s="742"/>
      <c r="SAS2" s="742"/>
      <c r="SAT2" s="742"/>
      <c r="SAU2" s="742"/>
      <c r="SAV2" s="742"/>
      <c r="SAW2" s="742"/>
      <c r="SAX2" s="742"/>
      <c r="SAY2" s="742"/>
      <c r="SAZ2" s="742"/>
      <c r="SBA2" s="742"/>
      <c r="SBB2" s="742"/>
      <c r="SBC2" s="742"/>
      <c r="SBD2" s="742"/>
      <c r="SBE2" s="742"/>
      <c r="SBF2" s="742"/>
      <c r="SBG2" s="742"/>
      <c r="SBH2" s="742"/>
      <c r="SBI2" s="742"/>
      <c r="SBJ2" s="742"/>
      <c r="SBK2" s="742"/>
      <c r="SBL2" s="742"/>
      <c r="SBM2" s="742"/>
      <c r="SBN2" s="742"/>
      <c r="SBO2" s="742"/>
      <c r="SBP2" s="742"/>
      <c r="SBQ2" s="742"/>
      <c r="SBR2" s="742"/>
      <c r="SBS2" s="742"/>
      <c r="SBT2" s="742"/>
      <c r="SBU2" s="742"/>
      <c r="SBV2" s="742"/>
      <c r="SBW2" s="742"/>
      <c r="SBX2" s="742"/>
      <c r="SBY2" s="742"/>
      <c r="SBZ2" s="742"/>
      <c r="SCA2" s="742"/>
      <c r="SCB2" s="742"/>
      <c r="SCC2" s="742"/>
      <c r="SCD2" s="742"/>
      <c r="SCE2" s="742"/>
      <c r="SCF2" s="742"/>
      <c r="SCG2" s="742"/>
      <c r="SCH2" s="742"/>
      <c r="SCI2" s="742"/>
      <c r="SCJ2" s="742"/>
      <c r="SCK2" s="742"/>
      <c r="SCL2" s="742"/>
      <c r="SCM2" s="742"/>
      <c r="SCN2" s="742"/>
      <c r="SCO2" s="742"/>
      <c r="SCP2" s="742"/>
      <c r="SCQ2" s="742"/>
      <c r="SCR2" s="742"/>
      <c r="SCS2" s="742"/>
      <c r="SCT2" s="742"/>
      <c r="SCU2" s="742"/>
      <c r="SCV2" s="742"/>
      <c r="SCW2" s="742"/>
      <c r="SCX2" s="742"/>
      <c r="SCY2" s="742"/>
      <c r="SCZ2" s="742"/>
      <c r="SDA2" s="742"/>
      <c r="SDB2" s="742"/>
      <c r="SDC2" s="742"/>
      <c r="SDD2" s="742"/>
      <c r="SDE2" s="742"/>
      <c r="SDF2" s="742"/>
      <c r="SDG2" s="742"/>
      <c r="SDH2" s="742"/>
      <c r="SDI2" s="742"/>
      <c r="SDJ2" s="742"/>
      <c r="SDK2" s="742"/>
      <c r="SDL2" s="742"/>
      <c r="SDM2" s="742"/>
      <c r="SDN2" s="742"/>
      <c r="SDO2" s="742"/>
      <c r="SDP2" s="742"/>
      <c r="SDQ2" s="742"/>
      <c r="SDR2" s="742"/>
      <c r="SDS2" s="742"/>
      <c r="SDT2" s="742"/>
      <c r="SDU2" s="742"/>
      <c r="SDV2" s="742"/>
      <c r="SDW2" s="742"/>
      <c r="SDX2" s="742"/>
      <c r="SDY2" s="742"/>
      <c r="SDZ2" s="742"/>
      <c r="SEA2" s="742"/>
      <c r="SEB2" s="742"/>
      <c r="SEC2" s="742"/>
      <c r="SED2" s="742"/>
      <c r="SEE2" s="742"/>
      <c r="SEF2" s="742"/>
      <c r="SEG2" s="742"/>
      <c r="SEH2" s="742"/>
      <c r="SEI2" s="742"/>
      <c r="SEJ2" s="742"/>
      <c r="SEK2" s="742"/>
      <c r="SEL2" s="742"/>
      <c r="SEM2" s="742"/>
      <c r="SEN2" s="742"/>
      <c r="SEO2" s="742"/>
      <c r="SEP2" s="742"/>
      <c r="SEQ2" s="742"/>
      <c r="SER2" s="742"/>
      <c r="SES2" s="742"/>
      <c r="SET2" s="742"/>
      <c r="SEU2" s="742"/>
      <c r="SEV2" s="742"/>
      <c r="SEW2" s="742"/>
      <c r="SEX2" s="742"/>
      <c r="SEY2" s="742"/>
      <c r="SEZ2" s="742"/>
      <c r="SFA2" s="742"/>
      <c r="SFB2" s="742"/>
      <c r="SFC2" s="742"/>
      <c r="SFD2" s="742"/>
      <c r="SFE2" s="742"/>
      <c r="SFF2" s="742"/>
      <c r="SFG2" s="742"/>
      <c r="SFH2" s="742"/>
      <c r="SFI2" s="742"/>
      <c r="SFJ2" s="742"/>
      <c r="SFK2" s="742"/>
      <c r="SFL2" s="742"/>
      <c r="SFM2" s="742"/>
      <c r="SFN2" s="742"/>
      <c r="SFO2" s="742"/>
      <c r="SFP2" s="742"/>
      <c r="SFQ2" s="742"/>
      <c r="SFR2" s="742"/>
      <c r="SFS2" s="742"/>
      <c r="SFT2" s="742"/>
      <c r="SFU2" s="742"/>
      <c r="SFV2" s="742"/>
      <c r="SFW2" s="742"/>
      <c r="SFX2" s="742"/>
      <c r="SFY2" s="742"/>
      <c r="SFZ2" s="742"/>
      <c r="SGA2" s="742"/>
      <c r="SGB2" s="742"/>
      <c r="SGC2" s="742"/>
      <c r="SGD2" s="742"/>
      <c r="SGE2" s="742"/>
      <c r="SGF2" s="742"/>
      <c r="SGG2" s="742"/>
      <c r="SGH2" s="742"/>
      <c r="SGI2" s="742"/>
      <c r="SGJ2" s="742"/>
      <c r="SGK2" s="742"/>
      <c r="SGL2" s="742"/>
      <c r="SGM2" s="742"/>
      <c r="SGN2" s="742"/>
      <c r="SGO2" s="742"/>
      <c r="SGP2" s="742"/>
      <c r="SGQ2" s="742"/>
      <c r="SGR2" s="742"/>
      <c r="SGS2" s="742"/>
      <c r="SGT2" s="742"/>
      <c r="SGU2" s="742"/>
      <c r="SGV2" s="742"/>
      <c r="SGW2" s="742"/>
      <c r="SGX2" s="742"/>
      <c r="SGY2" s="742"/>
      <c r="SGZ2" s="742"/>
      <c r="SHA2" s="742"/>
      <c r="SHB2" s="742"/>
      <c r="SHC2" s="742"/>
      <c r="SHD2" s="742"/>
      <c r="SHE2" s="742"/>
      <c r="SHF2" s="742"/>
      <c r="SHG2" s="742"/>
      <c r="SHH2" s="742"/>
      <c r="SHI2" s="742"/>
      <c r="SHJ2" s="742"/>
      <c r="SHK2" s="742"/>
      <c r="SHL2" s="742"/>
      <c r="SHM2" s="742"/>
      <c r="SHN2" s="742"/>
      <c r="SHO2" s="742"/>
      <c r="SHP2" s="742"/>
      <c r="SHQ2" s="742"/>
      <c r="SHR2" s="742"/>
      <c r="SHS2" s="742"/>
      <c r="SHT2" s="742"/>
      <c r="SHU2" s="742"/>
      <c r="SHV2" s="742"/>
      <c r="SHW2" s="742"/>
      <c r="SHX2" s="742"/>
      <c r="SHY2" s="742"/>
      <c r="SHZ2" s="742"/>
      <c r="SIA2" s="742"/>
      <c r="SIB2" s="742"/>
      <c r="SIC2" s="742"/>
      <c r="SID2" s="742"/>
      <c r="SIE2" s="742"/>
      <c r="SIF2" s="742"/>
      <c r="SIG2" s="742"/>
      <c r="SIH2" s="742"/>
      <c r="SII2" s="742"/>
      <c r="SIJ2" s="742"/>
      <c r="SIK2" s="742"/>
      <c r="SIL2" s="742"/>
      <c r="SIM2" s="742"/>
      <c r="SIN2" s="742"/>
      <c r="SIO2" s="742"/>
      <c r="SIP2" s="742"/>
      <c r="SIQ2" s="742"/>
      <c r="SIR2" s="742"/>
      <c r="SIS2" s="742"/>
      <c r="SIT2" s="742"/>
      <c r="SIU2" s="742"/>
      <c r="SIV2" s="742"/>
      <c r="SIW2" s="742"/>
      <c r="SIX2" s="742"/>
      <c r="SIY2" s="742"/>
      <c r="SIZ2" s="742"/>
      <c r="SJA2" s="742"/>
      <c r="SJB2" s="742"/>
      <c r="SJC2" s="742"/>
      <c r="SJD2" s="742"/>
      <c r="SJE2" s="742"/>
      <c r="SJF2" s="742"/>
      <c r="SJG2" s="742"/>
      <c r="SJH2" s="742"/>
      <c r="SJI2" s="742"/>
      <c r="SJJ2" s="742"/>
      <c r="SJK2" s="742"/>
      <c r="SJL2" s="742"/>
      <c r="SJM2" s="742"/>
      <c r="SJN2" s="742"/>
      <c r="SJO2" s="742"/>
      <c r="SJP2" s="742"/>
      <c r="SJQ2" s="742"/>
      <c r="SJR2" s="742"/>
      <c r="SJS2" s="742"/>
      <c r="SJT2" s="742"/>
      <c r="SJU2" s="742"/>
      <c r="SJV2" s="742"/>
      <c r="SJW2" s="742"/>
      <c r="SJX2" s="742"/>
      <c r="SJY2" s="742"/>
      <c r="SJZ2" s="742"/>
      <c r="SKA2" s="742"/>
      <c r="SKB2" s="742"/>
      <c r="SKC2" s="742"/>
      <c r="SKD2" s="742"/>
      <c r="SKE2" s="742"/>
      <c r="SKF2" s="742"/>
      <c r="SKG2" s="742"/>
      <c r="SKH2" s="742"/>
      <c r="SKI2" s="742"/>
      <c r="SKJ2" s="742"/>
      <c r="SKK2" s="742"/>
      <c r="SKL2" s="742"/>
      <c r="SKM2" s="742"/>
      <c r="SKN2" s="742"/>
      <c r="SKO2" s="742"/>
      <c r="SKP2" s="742"/>
      <c r="SKQ2" s="742"/>
      <c r="SKR2" s="742"/>
      <c r="SKS2" s="742"/>
      <c r="SKT2" s="742"/>
      <c r="SKU2" s="742"/>
      <c r="SKV2" s="742"/>
      <c r="SKW2" s="742"/>
      <c r="SKX2" s="742"/>
      <c r="SKY2" s="742"/>
      <c r="SKZ2" s="742"/>
      <c r="SLA2" s="742"/>
      <c r="SLB2" s="742"/>
      <c r="SLC2" s="742"/>
      <c r="SLD2" s="742"/>
      <c r="SLE2" s="742"/>
      <c r="SLF2" s="742"/>
      <c r="SLG2" s="742"/>
      <c r="SLH2" s="742"/>
      <c r="SLI2" s="742"/>
      <c r="SLJ2" s="742"/>
      <c r="SLK2" s="742"/>
      <c r="SLL2" s="742"/>
      <c r="SLM2" s="742"/>
      <c r="SLN2" s="742"/>
      <c r="SLO2" s="742"/>
      <c r="SLP2" s="742"/>
      <c r="SLQ2" s="742"/>
      <c r="SLR2" s="742"/>
      <c r="SLS2" s="742"/>
      <c r="SLT2" s="742"/>
      <c r="SLU2" s="742"/>
      <c r="SLV2" s="742"/>
      <c r="SLW2" s="742"/>
      <c r="SLX2" s="742"/>
      <c r="SLY2" s="742"/>
      <c r="SLZ2" s="742"/>
      <c r="SMA2" s="742"/>
      <c r="SMB2" s="742"/>
      <c r="SMC2" s="742"/>
      <c r="SMD2" s="742"/>
      <c r="SME2" s="742"/>
      <c r="SMF2" s="742"/>
      <c r="SMG2" s="742"/>
      <c r="SMH2" s="742"/>
      <c r="SMI2" s="742"/>
      <c r="SMJ2" s="742"/>
      <c r="SMK2" s="742"/>
      <c r="SML2" s="742"/>
      <c r="SMM2" s="742"/>
      <c r="SMN2" s="742"/>
      <c r="SMO2" s="742"/>
      <c r="SMP2" s="742"/>
      <c r="SMQ2" s="742"/>
      <c r="SMR2" s="742"/>
      <c r="SMS2" s="742"/>
      <c r="SMT2" s="742"/>
      <c r="SMU2" s="742"/>
      <c r="SMV2" s="742"/>
      <c r="SMW2" s="742"/>
      <c r="SMX2" s="742"/>
      <c r="SMY2" s="742"/>
      <c r="SMZ2" s="742"/>
      <c r="SNA2" s="742"/>
      <c r="SNB2" s="742"/>
      <c r="SNC2" s="742"/>
      <c r="SND2" s="742"/>
      <c r="SNE2" s="742"/>
      <c r="SNF2" s="742"/>
      <c r="SNG2" s="742"/>
      <c r="SNH2" s="742"/>
      <c r="SNI2" s="742"/>
      <c r="SNJ2" s="742"/>
      <c r="SNK2" s="742"/>
      <c r="SNL2" s="742"/>
      <c r="SNM2" s="742"/>
      <c r="SNN2" s="742"/>
      <c r="SNO2" s="742"/>
      <c r="SNP2" s="742"/>
      <c r="SNQ2" s="742"/>
      <c r="SNR2" s="742"/>
      <c r="SNS2" s="742"/>
      <c r="SNT2" s="742"/>
      <c r="SNU2" s="742"/>
      <c r="SNV2" s="742"/>
      <c r="SNW2" s="742"/>
      <c r="SNX2" s="742"/>
      <c r="SNY2" s="742"/>
      <c r="SNZ2" s="742"/>
      <c r="SOA2" s="742"/>
      <c r="SOB2" s="742"/>
      <c r="SOC2" s="742"/>
      <c r="SOD2" s="742"/>
      <c r="SOE2" s="742"/>
      <c r="SOF2" s="742"/>
      <c r="SOG2" s="742"/>
      <c r="SOH2" s="742"/>
      <c r="SOI2" s="742"/>
      <c r="SOJ2" s="742"/>
      <c r="SOK2" s="742"/>
      <c r="SOL2" s="742"/>
      <c r="SOM2" s="742"/>
      <c r="SON2" s="742"/>
      <c r="SOO2" s="742"/>
      <c r="SOP2" s="742"/>
      <c r="SOQ2" s="742"/>
      <c r="SOR2" s="742"/>
      <c r="SOS2" s="742"/>
      <c r="SOT2" s="742"/>
      <c r="SOU2" s="742"/>
      <c r="SOV2" s="742"/>
      <c r="SOW2" s="742"/>
      <c r="SOX2" s="742"/>
      <c r="SOY2" s="742"/>
      <c r="SOZ2" s="742"/>
      <c r="SPA2" s="742"/>
      <c r="SPB2" s="742"/>
      <c r="SPC2" s="742"/>
      <c r="SPD2" s="742"/>
      <c r="SPE2" s="742"/>
      <c r="SPF2" s="742"/>
      <c r="SPG2" s="742"/>
      <c r="SPH2" s="742"/>
      <c r="SPI2" s="742"/>
      <c r="SPJ2" s="742"/>
      <c r="SPK2" s="742"/>
      <c r="SPL2" s="742"/>
      <c r="SPM2" s="742"/>
      <c r="SPN2" s="742"/>
      <c r="SPO2" s="742"/>
      <c r="SPP2" s="742"/>
      <c r="SPQ2" s="742"/>
      <c r="SPR2" s="742"/>
      <c r="SPS2" s="742"/>
      <c r="SPT2" s="742"/>
      <c r="SPU2" s="742"/>
      <c r="SPV2" s="742"/>
      <c r="SPW2" s="742"/>
      <c r="SPX2" s="742"/>
      <c r="SPY2" s="742"/>
      <c r="SPZ2" s="742"/>
      <c r="SQA2" s="742"/>
      <c r="SQB2" s="742"/>
      <c r="SQC2" s="742"/>
      <c r="SQD2" s="742"/>
      <c r="SQE2" s="742"/>
      <c r="SQF2" s="742"/>
      <c r="SQG2" s="742"/>
      <c r="SQH2" s="742"/>
      <c r="SQI2" s="742"/>
      <c r="SQJ2" s="742"/>
      <c r="SQK2" s="742"/>
      <c r="SQL2" s="742"/>
      <c r="SQM2" s="742"/>
      <c r="SQN2" s="742"/>
      <c r="SQO2" s="742"/>
      <c r="SQP2" s="742"/>
      <c r="SQQ2" s="742"/>
      <c r="SQR2" s="742"/>
      <c r="SQS2" s="742"/>
      <c r="SQT2" s="742"/>
      <c r="SQU2" s="742"/>
      <c r="SQV2" s="742"/>
      <c r="SQW2" s="742"/>
      <c r="SQX2" s="742"/>
      <c r="SQY2" s="742"/>
      <c r="SQZ2" s="742"/>
      <c r="SRA2" s="742"/>
      <c r="SRB2" s="742"/>
      <c r="SRC2" s="742"/>
      <c r="SRD2" s="742"/>
      <c r="SRE2" s="742"/>
      <c r="SRF2" s="742"/>
      <c r="SRG2" s="742"/>
      <c r="SRH2" s="742"/>
      <c r="SRI2" s="742"/>
      <c r="SRJ2" s="742"/>
      <c r="SRK2" s="742"/>
      <c r="SRL2" s="742"/>
      <c r="SRM2" s="742"/>
      <c r="SRN2" s="742"/>
      <c r="SRO2" s="742"/>
      <c r="SRP2" s="742"/>
      <c r="SRQ2" s="742"/>
      <c r="SRR2" s="742"/>
      <c r="SRS2" s="742"/>
      <c r="SRT2" s="742"/>
      <c r="SRU2" s="742"/>
      <c r="SRV2" s="742"/>
      <c r="SRW2" s="742"/>
      <c r="SRX2" s="742"/>
      <c r="SRY2" s="742"/>
      <c r="SRZ2" s="742"/>
      <c r="SSA2" s="742"/>
      <c r="SSB2" s="742"/>
      <c r="SSC2" s="742"/>
      <c r="SSD2" s="742"/>
      <c r="SSE2" s="742"/>
      <c r="SSF2" s="742"/>
      <c r="SSG2" s="742"/>
      <c r="SSH2" s="742"/>
      <c r="SSI2" s="742"/>
      <c r="SSJ2" s="742"/>
      <c r="SSK2" s="742"/>
      <c r="SSL2" s="742"/>
      <c r="SSM2" s="742"/>
      <c r="SSN2" s="742"/>
      <c r="SSO2" s="742"/>
      <c r="SSP2" s="742"/>
      <c r="SSQ2" s="742"/>
      <c r="SSR2" s="742"/>
      <c r="SSS2" s="742"/>
      <c r="SST2" s="742"/>
      <c r="SSU2" s="742"/>
      <c r="SSV2" s="742"/>
      <c r="SSW2" s="742"/>
      <c r="SSX2" s="742"/>
      <c r="SSY2" s="742"/>
      <c r="SSZ2" s="742"/>
      <c r="STA2" s="742"/>
      <c r="STB2" s="742"/>
      <c r="STC2" s="742"/>
      <c r="STD2" s="742"/>
      <c r="STE2" s="742"/>
      <c r="STF2" s="742"/>
      <c r="STG2" s="742"/>
      <c r="STH2" s="742"/>
      <c r="STI2" s="742"/>
      <c r="STJ2" s="742"/>
      <c r="STK2" s="742"/>
      <c r="STL2" s="742"/>
      <c r="STM2" s="742"/>
      <c r="STN2" s="742"/>
      <c r="STO2" s="742"/>
      <c r="STP2" s="742"/>
      <c r="STQ2" s="742"/>
      <c r="STR2" s="742"/>
      <c r="STS2" s="742"/>
      <c r="STT2" s="742"/>
      <c r="STU2" s="742"/>
      <c r="STV2" s="742"/>
      <c r="STW2" s="742"/>
      <c r="STX2" s="742"/>
      <c r="STY2" s="742"/>
      <c r="STZ2" s="742"/>
      <c r="SUA2" s="742"/>
      <c r="SUB2" s="742"/>
      <c r="SUC2" s="742"/>
      <c r="SUD2" s="742"/>
      <c r="SUE2" s="742"/>
      <c r="SUF2" s="742"/>
      <c r="SUG2" s="742"/>
      <c r="SUH2" s="742"/>
      <c r="SUI2" s="742"/>
      <c r="SUJ2" s="742"/>
      <c r="SUK2" s="742"/>
      <c r="SUL2" s="742"/>
      <c r="SUM2" s="742"/>
      <c r="SUN2" s="742"/>
      <c r="SUO2" s="742"/>
      <c r="SUP2" s="742"/>
      <c r="SUQ2" s="742"/>
      <c r="SUR2" s="742"/>
      <c r="SUS2" s="742"/>
      <c r="SUT2" s="742"/>
      <c r="SUU2" s="742"/>
      <c r="SUV2" s="742"/>
      <c r="SUW2" s="742"/>
      <c r="SUX2" s="742"/>
      <c r="SUY2" s="742"/>
      <c r="SUZ2" s="742"/>
      <c r="SVA2" s="742"/>
      <c r="SVB2" s="742"/>
      <c r="SVC2" s="742"/>
      <c r="SVD2" s="742"/>
      <c r="SVE2" s="742"/>
      <c r="SVF2" s="742"/>
      <c r="SVG2" s="742"/>
      <c r="SVH2" s="742"/>
      <c r="SVI2" s="742"/>
      <c r="SVJ2" s="742"/>
      <c r="SVK2" s="742"/>
      <c r="SVL2" s="742"/>
      <c r="SVM2" s="742"/>
      <c r="SVN2" s="742"/>
      <c r="SVO2" s="742"/>
      <c r="SVP2" s="742"/>
      <c r="SVQ2" s="742"/>
      <c r="SVR2" s="742"/>
      <c r="SVS2" s="742"/>
      <c r="SVT2" s="742"/>
      <c r="SVU2" s="742"/>
      <c r="SVV2" s="742"/>
      <c r="SVW2" s="742"/>
      <c r="SVX2" s="742"/>
      <c r="SVY2" s="742"/>
      <c r="SVZ2" s="742"/>
      <c r="SWA2" s="742"/>
      <c r="SWB2" s="742"/>
      <c r="SWC2" s="742"/>
      <c r="SWD2" s="742"/>
      <c r="SWE2" s="742"/>
      <c r="SWF2" s="742"/>
      <c r="SWG2" s="742"/>
      <c r="SWH2" s="742"/>
      <c r="SWI2" s="742"/>
      <c r="SWJ2" s="742"/>
      <c r="SWK2" s="742"/>
      <c r="SWL2" s="742"/>
      <c r="SWM2" s="742"/>
      <c r="SWN2" s="742"/>
      <c r="SWO2" s="742"/>
      <c r="SWP2" s="742"/>
      <c r="SWQ2" s="742"/>
      <c r="SWR2" s="742"/>
      <c r="SWS2" s="742"/>
      <c r="SWT2" s="742"/>
      <c r="SWU2" s="742"/>
      <c r="SWV2" s="742"/>
      <c r="SWW2" s="742"/>
      <c r="SWX2" s="742"/>
      <c r="SWY2" s="742"/>
      <c r="SWZ2" s="742"/>
      <c r="SXA2" s="742"/>
      <c r="SXB2" s="742"/>
      <c r="SXC2" s="742"/>
      <c r="SXD2" s="742"/>
      <c r="SXE2" s="742"/>
      <c r="SXF2" s="742"/>
      <c r="SXG2" s="742"/>
      <c r="SXH2" s="742"/>
      <c r="SXI2" s="742"/>
      <c r="SXJ2" s="742"/>
      <c r="SXK2" s="742"/>
      <c r="SXL2" s="742"/>
      <c r="SXM2" s="742"/>
      <c r="SXN2" s="742"/>
      <c r="SXO2" s="742"/>
      <c r="SXP2" s="742"/>
      <c r="SXQ2" s="742"/>
      <c r="SXR2" s="742"/>
      <c r="SXS2" s="742"/>
      <c r="SXT2" s="742"/>
      <c r="SXU2" s="742"/>
      <c r="SXV2" s="742"/>
      <c r="SXW2" s="742"/>
      <c r="SXX2" s="742"/>
      <c r="SXY2" s="742"/>
      <c r="SXZ2" s="742"/>
      <c r="SYA2" s="742"/>
      <c r="SYB2" s="742"/>
      <c r="SYC2" s="742"/>
      <c r="SYD2" s="742"/>
      <c r="SYE2" s="742"/>
      <c r="SYF2" s="742"/>
      <c r="SYG2" s="742"/>
      <c r="SYH2" s="742"/>
      <c r="SYI2" s="742"/>
      <c r="SYJ2" s="742"/>
      <c r="SYK2" s="742"/>
      <c r="SYL2" s="742"/>
      <c r="SYM2" s="742"/>
      <c r="SYN2" s="742"/>
      <c r="SYO2" s="742"/>
      <c r="SYP2" s="742"/>
      <c r="SYQ2" s="742"/>
      <c r="SYR2" s="742"/>
      <c r="SYS2" s="742"/>
      <c r="SYT2" s="742"/>
      <c r="SYU2" s="742"/>
      <c r="SYV2" s="742"/>
      <c r="SYW2" s="742"/>
      <c r="SYX2" s="742"/>
      <c r="SYY2" s="742"/>
      <c r="SYZ2" s="742"/>
      <c r="SZA2" s="742"/>
      <c r="SZB2" s="742"/>
      <c r="SZC2" s="742"/>
      <c r="SZD2" s="742"/>
      <c r="SZE2" s="742"/>
      <c r="SZF2" s="742"/>
      <c r="SZG2" s="742"/>
      <c r="SZH2" s="742"/>
      <c r="SZI2" s="742"/>
      <c r="SZJ2" s="742"/>
      <c r="SZK2" s="742"/>
      <c r="SZL2" s="742"/>
      <c r="SZM2" s="742"/>
      <c r="SZN2" s="742"/>
      <c r="SZO2" s="742"/>
      <c r="SZP2" s="742"/>
      <c r="SZQ2" s="742"/>
      <c r="SZR2" s="742"/>
      <c r="SZS2" s="742"/>
      <c r="SZT2" s="742"/>
      <c r="SZU2" s="742"/>
      <c r="SZV2" s="742"/>
      <c r="SZW2" s="742"/>
      <c r="SZX2" s="742"/>
      <c r="SZY2" s="742"/>
      <c r="SZZ2" s="742"/>
      <c r="TAA2" s="742"/>
      <c r="TAB2" s="742"/>
      <c r="TAC2" s="742"/>
      <c r="TAD2" s="742"/>
      <c r="TAE2" s="742"/>
      <c r="TAF2" s="742"/>
      <c r="TAG2" s="742"/>
      <c r="TAH2" s="742"/>
      <c r="TAI2" s="742"/>
      <c r="TAJ2" s="742"/>
      <c r="TAK2" s="742"/>
      <c r="TAL2" s="742"/>
      <c r="TAM2" s="742"/>
      <c r="TAN2" s="742"/>
      <c r="TAO2" s="742"/>
      <c r="TAP2" s="742"/>
      <c r="TAQ2" s="742"/>
      <c r="TAR2" s="742"/>
      <c r="TAS2" s="742"/>
      <c r="TAT2" s="742"/>
      <c r="TAU2" s="742"/>
      <c r="TAV2" s="742"/>
      <c r="TAW2" s="742"/>
      <c r="TAX2" s="742"/>
      <c r="TAY2" s="742"/>
      <c r="TAZ2" s="742"/>
      <c r="TBA2" s="742"/>
      <c r="TBB2" s="742"/>
      <c r="TBC2" s="742"/>
      <c r="TBD2" s="742"/>
      <c r="TBE2" s="742"/>
      <c r="TBF2" s="742"/>
      <c r="TBG2" s="742"/>
      <c r="TBH2" s="742"/>
      <c r="TBI2" s="742"/>
      <c r="TBJ2" s="742"/>
      <c r="TBK2" s="742"/>
      <c r="TBL2" s="742"/>
      <c r="TBM2" s="742"/>
      <c r="TBN2" s="742"/>
      <c r="TBO2" s="742"/>
      <c r="TBP2" s="742"/>
      <c r="TBQ2" s="742"/>
      <c r="TBR2" s="742"/>
      <c r="TBS2" s="742"/>
      <c r="TBT2" s="742"/>
      <c r="TBU2" s="742"/>
      <c r="TBV2" s="742"/>
      <c r="TBW2" s="742"/>
      <c r="TBX2" s="742"/>
      <c r="TBY2" s="742"/>
      <c r="TBZ2" s="742"/>
      <c r="TCA2" s="742"/>
      <c r="TCB2" s="742"/>
      <c r="TCC2" s="742"/>
      <c r="TCD2" s="742"/>
      <c r="TCE2" s="742"/>
      <c r="TCF2" s="742"/>
      <c r="TCG2" s="742"/>
      <c r="TCH2" s="742"/>
      <c r="TCI2" s="742"/>
      <c r="TCJ2" s="742"/>
      <c r="TCK2" s="742"/>
      <c r="TCL2" s="742"/>
      <c r="TCM2" s="742"/>
      <c r="TCN2" s="742"/>
      <c r="TCO2" s="742"/>
      <c r="TCP2" s="742"/>
      <c r="TCQ2" s="742"/>
      <c r="TCR2" s="742"/>
      <c r="TCS2" s="742"/>
      <c r="TCT2" s="742"/>
      <c r="TCU2" s="742"/>
      <c r="TCV2" s="742"/>
      <c r="TCW2" s="742"/>
      <c r="TCX2" s="742"/>
      <c r="TCY2" s="742"/>
      <c r="TCZ2" s="742"/>
      <c r="TDA2" s="742"/>
      <c r="TDB2" s="742"/>
      <c r="TDC2" s="742"/>
      <c r="TDD2" s="742"/>
      <c r="TDE2" s="742"/>
      <c r="TDF2" s="742"/>
      <c r="TDG2" s="742"/>
      <c r="TDH2" s="742"/>
      <c r="TDI2" s="742"/>
      <c r="TDJ2" s="742"/>
      <c r="TDK2" s="742"/>
      <c r="TDL2" s="742"/>
      <c r="TDM2" s="742"/>
      <c r="TDN2" s="742"/>
      <c r="TDO2" s="742"/>
      <c r="TDP2" s="742"/>
      <c r="TDQ2" s="742"/>
      <c r="TDR2" s="742"/>
      <c r="TDS2" s="742"/>
      <c r="TDT2" s="742"/>
      <c r="TDU2" s="742"/>
      <c r="TDV2" s="742"/>
      <c r="TDW2" s="742"/>
      <c r="TDX2" s="742"/>
      <c r="TDY2" s="742"/>
      <c r="TDZ2" s="742"/>
      <c r="TEA2" s="742"/>
      <c r="TEB2" s="742"/>
      <c r="TEC2" s="742"/>
      <c r="TED2" s="742"/>
      <c r="TEE2" s="742"/>
      <c r="TEF2" s="742"/>
      <c r="TEG2" s="742"/>
      <c r="TEH2" s="742"/>
      <c r="TEI2" s="742"/>
      <c r="TEJ2" s="742"/>
      <c r="TEK2" s="742"/>
      <c r="TEL2" s="742"/>
      <c r="TEM2" s="742"/>
      <c r="TEN2" s="742"/>
      <c r="TEO2" s="742"/>
      <c r="TEP2" s="742"/>
      <c r="TEQ2" s="742"/>
      <c r="TER2" s="742"/>
      <c r="TES2" s="742"/>
      <c r="TET2" s="742"/>
      <c r="TEU2" s="742"/>
      <c r="TEV2" s="742"/>
      <c r="TEW2" s="742"/>
      <c r="TEX2" s="742"/>
      <c r="TEY2" s="742"/>
      <c r="TEZ2" s="742"/>
      <c r="TFA2" s="742"/>
      <c r="TFB2" s="742"/>
      <c r="TFC2" s="742"/>
      <c r="TFD2" s="742"/>
      <c r="TFE2" s="742"/>
      <c r="TFF2" s="742"/>
      <c r="TFG2" s="742"/>
      <c r="TFH2" s="742"/>
      <c r="TFI2" s="742"/>
      <c r="TFJ2" s="742"/>
      <c r="TFK2" s="742"/>
      <c r="TFL2" s="742"/>
      <c r="TFM2" s="742"/>
      <c r="TFN2" s="742"/>
      <c r="TFO2" s="742"/>
      <c r="TFP2" s="742"/>
      <c r="TFQ2" s="742"/>
      <c r="TFR2" s="742"/>
      <c r="TFS2" s="742"/>
      <c r="TFT2" s="742"/>
      <c r="TFU2" s="742"/>
      <c r="TFV2" s="742"/>
      <c r="TFW2" s="742"/>
      <c r="TFX2" s="742"/>
      <c r="TFY2" s="742"/>
      <c r="TFZ2" s="742"/>
      <c r="TGA2" s="742"/>
      <c r="TGB2" s="742"/>
      <c r="TGC2" s="742"/>
      <c r="TGD2" s="742"/>
      <c r="TGE2" s="742"/>
      <c r="TGF2" s="742"/>
      <c r="TGG2" s="742"/>
      <c r="TGH2" s="742"/>
      <c r="TGI2" s="742"/>
      <c r="TGJ2" s="742"/>
      <c r="TGK2" s="742"/>
      <c r="TGL2" s="742"/>
      <c r="TGM2" s="742"/>
      <c r="TGN2" s="742"/>
      <c r="TGO2" s="742"/>
      <c r="TGP2" s="742"/>
      <c r="TGQ2" s="742"/>
      <c r="TGR2" s="742"/>
      <c r="TGS2" s="742"/>
      <c r="TGT2" s="742"/>
      <c r="TGU2" s="742"/>
      <c r="TGV2" s="742"/>
      <c r="TGW2" s="742"/>
      <c r="TGX2" s="742"/>
      <c r="TGY2" s="742"/>
      <c r="TGZ2" s="742"/>
      <c r="THA2" s="742"/>
      <c r="THB2" s="742"/>
      <c r="THC2" s="742"/>
      <c r="THD2" s="742"/>
      <c r="THE2" s="742"/>
      <c r="THF2" s="742"/>
      <c r="THG2" s="742"/>
      <c r="THH2" s="742"/>
      <c r="THI2" s="742"/>
      <c r="THJ2" s="742"/>
      <c r="THK2" s="742"/>
      <c r="THL2" s="742"/>
      <c r="THM2" s="742"/>
      <c r="THN2" s="742"/>
      <c r="THO2" s="742"/>
      <c r="THP2" s="742"/>
      <c r="THQ2" s="742"/>
      <c r="THR2" s="742"/>
      <c r="THS2" s="742"/>
      <c r="THT2" s="742"/>
      <c r="THU2" s="742"/>
      <c r="THV2" s="742"/>
      <c r="THW2" s="742"/>
      <c r="THX2" s="742"/>
      <c r="THY2" s="742"/>
      <c r="THZ2" s="742"/>
      <c r="TIA2" s="742"/>
      <c r="TIB2" s="742"/>
      <c r="TIC2" s="742"/>
      <c r="TID2" s="742"/>
      <c r="TIE2" s="742"/>
      <c r="TIF2" s="742"/>
      <c r="TIG2" s="742"/>
      <c r="TIH2" s="742"/>
      <c r="TII2" s="742"/>
      <c r="TIJ2" s="742"/>
      <c r="TIK2" s="742"/>
      <c r="TIL2" s="742"/>
      <c r="TIM2" s="742"/>
      <c r="TIN2" s="742"/>
      <c r="TIO2" s="742"/>
      <c r="TIP2" s="742"/>
      <c r="TIQ2" s="742"/>
      <c r="TIR2" s="742"/>
      <c r="TIS2" s="742"/>
      <c r="TIT2" s="742"/>
      <c r="TIU2" s="742"/>
      <c r="TIV2" s="742"/>
      <c r="TIW2" s="742"/>
      <c r="TIX2" s="742"/>
      <c r="TIY2" s="742"/>
      <c r="TIZ2" s="742"/>
      <c r="TJA2" s="742"/>
      <c r="TJB2" s="742"/>
      <c r="TJC2" s="742"/>
      <c r="TJD2" s="742"/>
      <c r="TJE2" s="742"/>
      <c r="TJF2" s="742"/>
      <c r="TJG2" s="742"/>
      <c r="TJH2" s="742"/>
      <c r="TJI2" s="742"/>
      <c r="TJJ2" s="742"/>
      <c r="TJK2" s="742"/>
      <c r="TJL2" s="742"/>
      <c r="TJM2" s="742"/>
      <c r="TJN2" s="742"/>
      <c r="TJO2" s="742"/>
      <c r="TJP2" s="742"/>
      <c r="TJQ2" s="742"/>
      <c r="TJR2" s="742"/>
      <c r="TJS2" s="742"/>
      <c r="TJT2" s="742"/>
      <c r="TJU2" s="742"/>
      <c r="TJV2" s="742"/>
      <c r="TJW2" s="742"/>
      <c r="TJX2" s="742"/>
      <c r="TJY2" s="742"/>
      <c r="TJZ2" s="742"/>
      <c r="TKA2" s="742"/>
      <c r="TKB2" s="742"/>
      <c r="TKC2" s="742"/>
      <c r="TKD2" s="742"/>
      <c r="TKE2" s="742"/>
      <c r="TKF2" s="742"/>
      <c r="TKG2" s="742"/>
      <c r="TKH2" s="742"/>
      <c r="TKI2" s="742"/>
      <c r="TKJ2" s="742"/>
      <c r="TKK2" s="742"/>
      <c r="TKL2" s="742"/>
      <c r="TKM2" s="742"/>
      <c r="TKN2" s="742"/>
      <c r="TKO2" s="742"/>
      <c r="TKP2" s="742"/>
      <c r="TKQ2" s="742"/>
      <c r="TKR2" s="742"/>
      <c r="TKS2" s="742"/>
      <c r="TKT2" s="742"/>
      <c r="TKU2" s="742"/>
      <c r="TKV2" s="742"/>
      <c r="TKW2" s="742"/>
      <c r="TKX2" s="742"/>
      <c r="TKY2" s="742"/>
      <c r="TKZ2" s="742"/>
      <c r="TLA2" s="742"/>
      <c r="TLB2" s="742"/>
      <c r="TLC2" s="742"/>
      <c r="TLD2" s="742"/>
      <c r="TLE2" s="742"/>
      <c r="TLF2" s="742"/>
      <c r="TLG2" s="742"/>
      <c r="TLH2" s="742"/>
      <c r="TLI2" s="742"/>
      <c r="TLJ2" s="742"/>
      <c r="TLK2" s="742"/>
      <c r="TLL2" s="742"/>
      <c r="TLM2" s="742"/>
      <c r="TLN2" s="742"/>
      <c r="TLO2" s="742"/>
      <c r="TLP2" s="742"/>
      <c r="TLQ2" s="742"/>
      <c r="TLR2" s="742"/>
      <c r="TLS2" s="742"/>
      <c r="TLT2" s="742"/>
      <c r="TLU2" s="742"/>
      <c r="TLV2" s="742"/>
      <c r="TLW2" s="742"/>
      <c r="TLX2" s="742"/>
      <c r="TLY2" s="742"/>
      <c r="TLZ2" s="742"/>
      <c r="TMA2" s="742"/>
      <c r="TMB2" s="742"/>
      <c r="TMC2" s="742"/>
      <c r="TMD2" s="742"/>
      <c r="TME2" s="742"/>
      <c r="TMF2" s="742"/>
      <c r="TMG2" s="742"/>
      <c r="TMH2" s="742"/>
      <c r="TMI2" s="742"/>
      <c r="TMJ2" s="742"/>
      <c r="TMK2" s="742"/>
      <c r="TML2" s="742"/>
      <c r="TMM2" s="742"/>
      <c r="TMN2" s="742"/>
      <c r="TMO2" s="742"/>
      <c r="TMP2" s="742"/>
      <c r="TMQ2" s="742"/>
      <c r="TMR2" s="742"/>
      <c r="TMS2" s="742"/>
      <c r="TMT2" s="742"/>
      <c r="TMU2" s="742"/>
      <c r="TMV2" s="742"/>
      <c r="TMW2" s="742"/>
      <c r="TMX2" s="742"/>
      <c r="TMY2" s="742"/>
      <c r="TMZ2" s="742"/>
      <c r="TNA2" s="742"/>
      <c r="TNB2" s="742"/>
      <c r="TNC2" s="742"/>
      <c r="TND2" s="742"/>
      <c r="TNE2" s="742"/>
      <c r="TNF2" s="742"/>
      <c r="TNG2" s="742"/>
      <c r="TNH2" s="742"/>
      <c r="TNI2" s="742"/>
      <c r="TNJ2" s="742"/>
      <c r="TNK2" s="742"/>
      <c r="TNL2" s="742"/>
      <c r="TNM2" s="742"/>
      <c r="TNN2" s="742"/>
      <c r="TNO2" s="742"/>
      <c r="TNP2" s="742"/>
      <c r="TNQ2" s="742"/>
      <c r="TNR2" s="742"/>
      <c r="TNS2" s="742"/>
      <c r="TNT2" s="742"/>
      <c r="TNU2" s="742"/>
      <c r="TNV2" s="742"/>
      <c r="TNW2" s="742"/>
      <c r="TNX2" s="742"/>
      <c r="TNY2" s="742"/>
      <c r="TNZ2" s="742"/>
      <c r="TOA2" s="742"/>
      <c r="TOB2" s="742"/>
      <c r="TOC2" s="742"/>
      <c r="TOD2" s="742"/>
      <c r="TOE2" s="742"/>
      <c r="TOF2" s="742"/>
      <c r="TOG2" s="742"/>
      <c r="TOH2" s="742"/>
      <c r="TOI2" s="742"/>
      <c r="TOJ2" s="742"/>
      <c r="TOK2" s="742"/>
      <c r="TOL2" s="742"/>
      <c r="TOM2" s="742"/>
      <c r="TON2" s="742"/>
      <c r="TOO2" s="742"/>
      <c r="TOP2" s="742"/>
      <c r="TOQ2" s="742"/>
      <c r="TOR2" s="742"/>
      <c r="TOS2" s="742"/>
      <c r="TOT2" s="742"/>
      <c r="TOU2" s="742"/>
      <c r="TOV2" s="742"/>
      <c r="TOW2" s="742"/>
      <c r="TOX2" s="742"/>
      <c r="TOY2" s="742"/>
      <c r="TOZ2" s="742"/>
      <c r="TPA2" s="742"/>
      <c r="TPB2" s="742"/>
      <c r="TPC2" s="742"/>
      <c r="TPD2" s="742"/>
      <c r="TPE2" s="742"/>
      <c r="TPF2" s="742"/>
      <c r="TPG2" s="742"/>
      <c r="TPH2" s="742"/>
      <c r="TPI2" s="742"/>
      <c r="TPJ2" s="742"/>
      <c r="TPK2" s="742"/>
      <c r="TPL2" s="742"/>
      <c r="TPM2" s="742"/>
      <c r="TPN2" s="742"/>
      <c r="TPO2" s="742"/>
      <c r="TPP2" s="742"/>
      <c r="TPQ2" s="742"/>
      <c r="TPR2" s="742"/>
      <c r="TPS2" s="742"/>
      <c r="TPT2" s="742"/>
      <c r="TPU2" s="742"/>
      <c r="TPV2" s="742"/>
      <c r="TPW2" s="742"/>
      <c r="TPX2" s="742"/>
      <c r="TPY2" s="742"/>
      <c r="TPZ2" s="742"/>
      <c r="TQA2" s="742"/>
      <c r="TQB2" s="742"/>
      <c r="TQC2" s="742"/>
      <c r="TQD2" s="742"/>
      <c r="TQE2" s="742"/>
      <c r="TQF2" s="742"/>
      <c r="TQG2" s="742"/>
      <c r="TQH2" s="742"/>
      <c r="TQI2" s="742"/>
      <c r="TQJ2" s="742"/>
      <c r="TQK2" s="742"/>
      <c r="TQL2" s="742"/>
      <c r="TQM2" s="742"/>
      <c r="TQN2" s="742"/>
      <c r="TQO2" s="742"/>
      <c r="TQP2" s="742"/>
      <c r="TQQ2" s="742"/>
      <c r="TQR2" s="742"/>
      <c r="TQS2" s="742"/>
      <c r="TQT2" s="742"/>
      <c r="TQU2" s="742"/>
      <c r="TQV2" s="742"/>
      <c r="TQW2" s="742"/>
      <c r="TQX2" s="742"/>
      <c r="TQY2" s="742"/>
      <c r="TQZ2" s="742"/>
      <c r="TRA2" s="742"/>
      <c r="TRB2" s="742"/>
      <c r="TRC2" s="742"/>
      <c r="TRD2" s="742"/>
      <c r="TRE2" s="742"/>
      <c r="TRF2" s="742"/>
      <c r="TRG2" s="742"/>
      <c r="TRH2" s="742"/>
      <c r="TRI2" s="742"/>
      <c r="TRJ2" s="742"/>
      <c r="TRK2" s="742"/>
      <c r="TRL2" s="742"/>
      <c r="TRM2" s="742"/>
      <c r="TRN2" s="742"/>
      <c r="TRO2" s="742"/>
      <c r="TRP2" s="742"/>
      <c r="TRQ2" s="742"/>
      <c r="TRR2" s="742"/>
      <c r="TRS2" s="742"/>
      <c r="TRT2" s="742"/>
      <c r="TRU2" s="742"/>
      <c r="TRV2" s="742"/>
      <c r="TRW2" s="742"/>
      <c r="TRX2" s="742"/>
      <c r="TRY2" s="742"/>
      <c r="TRZ2" s="742"/>
      <c r="TSA2" s="742"/>
      <c r="TSB2" s="742"/>
      <c r="TSC2" s="742"/>
      <c r="TSD2" s="742"/>
      <c r="TSE2" s="742"/>
      <c r="TSF2" s="742"/>
      <c r="TSG2" s="742"/>
      <c r="TSH2" s="742"/>
      <c r="TSI2" s="742"/>
      <c r="TSJ2" s="742"/>
      <c r="TSK2" s="742"/>
      <c r="TSL2" s="742"/>
      <c r="TSM2" s="742"/>
      <c r="TSN2" s="742"/>
      <c r="TSO2" s="742"/>
      <c r="TSP2" s="742"/>
      <c r="TSQ2" s="742"/>
      <c r="TSR2" s="742"/>
      <c r="TSS2" s="742"/>
      <c r="TST2" s="742"/>
      <c r="TSU2" s="742"/>
      <c r="TSV2" s="742"/>
      <c r="TSW2" s="742"/>
      <c r="TSX2" s="742"/>
      <c r="TSY2" s="742"/>
      <c r="TSZ2" s="742"/>
      <c r="TTA2" s="742"/>
      <c r="TTB2" s="742"/>
      <c r="TTC2" s="742"/>
      <c r="TTD2" s="742"/>
      <c r="TTE2" s="742"/>
      <c r="TTF2" s="742"/>
      <c r="TTG2" s="742"/>
      <c r="TTH2" s="742"/>
      <c r="TTI2" s="742"/>
      <c r="TTJ2" s="742"/>
      <c r="TTK2" s="742"/>
      <c r="TTL2" s="742"/>
      <c r="TTM2" s="742"/>
      <c r="TTN2" s="742"/>
      <c r="TTO2" s="742"/>
      <c r="TTP2" s="742"/>
      <c r="TTQ2" s="742"/>
      <c r="TTR2" s="742"/>
      <c r="TTS2" s="742"/>
      <c r="TTT2" s="742"/>
      <c r="TTU2" s="742"/>
      <c r="TTV2" s="742"/>
      <c r="TTW2" s="742"/>
      <c r="TTX2" s="742"/>
      <c r="TTY2" s="742"/>
      <c r="TTZ2" s="742"/>
      <c r="TUA2" s="742"/>
      <c r="TUB2" s="742"/>
      <c r="TUC2" s="742"/>
      <c r="TUD2" s="742"/>
      <c r="TUE2" s="742"/>
      <c r="TUF2" s="742"/>
      <c r="TUG2" s="742"/>
      <c r="TUH2" s="742"/>
      <c r="TUI2" s="742"/>
      <c r="TUJ2" s="742"/>
      <c r="TUK2" s="742"/>
      <c r="TUL2" s="742"/>
      <c r="TUM2" s="742"/>
      <c r="TUN2" s="742"/>
      <c r="TUO2" s="742"/>
      <c r="TUP2" s="742"/>
      <c r="TUQ2" s="742"/>
      <c r="TUR2" s="742"/>
      <c r="TUS2" s="742"/>
      <c r="TUT2" s="742"/>
      <c r="TUU2" s="742"/>
      <c r="TUV2" s="742"/>
      <c r="TUW2" s="742"/>
      <c r="TUX2" s="742"/>
      <c r="TUY2" s="742"/>
      <c r="TUZ2" s="742"/>
      <c r="TVA2" s="742"/>
      <c r="TVB2" s="742"/>
      <c r="TVC2" s="742"/>
      <c r="TVD2" s="742"/>
      <c r="TVE2" s="742"/>
      <c r="TVF2" s="742"/>
      <c r="TVG2" s="742"/>
      <c r="TVH2" s="742"/>
      <c r="TVI2" s="742"/>
      <c r="TVJ2" s="742"/>
      <c r="TVK2" s="742"/>
      <c r="TVL2" s="742"/>
      <c r="TVM2" s="742"/>
      <c r="TVN2" s="742"/>
      <c r="TVO2" s="742"/>
      <c r="TVP2" s="742"/>
      <c r="TVQ2" s="742"/>
      <c r="TVR2" s="742"/>
      <c r="TVS2" s="742"/>
      <c r="TVT2" s="742"/>
      <c r="TVU2" s="742"/>
      <c r="TVV2" s="742"/>
      <c r="TVW2" s="742"/>
      <c r="TVX2" s="742"/>
      <c r="TVY2" s="742"/>
      <c r="TVZ2" s="742"/>
      <c r="TWA2" s="742"/>
      <c r="TWB2" s="742"/>
      <c r="TWC2" s="742"/>
      <c r="TWD2" s="742"/>
      <c r="TWE2" s="742"/>
      <c r="TWF2" s="742"/>
      <c r="TWG2" s="742"/>
      <c r="TWH2" s="742"/>
      <c r="TWI2" s="742"/>
      <c r="TWJ2" s="742"/>
      <c r="TWK2" s="742"/>
      <c r="TWL2" s="742"/>
      <c r="TWM2" s="742"/>
      <c r="TWN2" s="742"/>
      <c r="TWO2" s="742"/>
      <c r="TWP2" s="742"/>
      <c r="TWQ2" s="742"/>
      <c r="TWR2" s="742"/>
      <c r="TWS2" s="742"/>
      <c r="TWT2" s="742"/>
      <c r="TWU2" s="742"/>
      <c r="TWV2" s="742"/>
      <c r="TWW2" s="742"/>
      <c r="TWX2" s="742"/>
      <c r="TWY2" s="742"/>
      <c r="TWZ2" s="742"/>
      <c r="TXA2" s="742"/>
      <c r="TXB2" s="742"/>
      <c r="TXC2" s="742"/>
      <c r="TXD2" s="742"/>
      <c r="TXE2" s="742"/>
      <c r="TXF2" s="742"/>
      <c r="TXG2" s="742"/>
      <c r="TXH2" s="742"/>
      <c r="TXI2" s="742"/>
      <c r="TXJ2" s="742"/>
      <c r="TXK2" s="742"/>
      <c r="TXL2" s="742"/>
      <c r="TXM2" s="742"/>
      <c r="TXN2" s="742"/>
      <c r="TXO2" s="742"/>
      <c r="TXP2" s="742"/>
      <c r="TXQ2" s="742"/>
      <c r="TXR2" s="742"/>
      <c r="TXS2" s="742"/>
      <c r="TXT2" s="742"/>
      <c r="TXU2" s="742"/>
      <c r="TXV2" s="742"/>
      <c r="TXW2" s="742"/>
      <c r="TXX2" s="742"/>
      <c r="TXY2" s="742"/>
      <c r="TXZ2" s="742"/>
      <c r="TYA2" s="742"/>
      <c r="TYB2" s="742"/>
      <c r="TYC2" s="742"/>
      <c r="TYD2" s="742"/>
      <c r="TYE2" s="742"/>
      <c r="TYF2" s="742"/>
      <c r="TYG2" s="742"/>
      <c r="TYH2" s="742"/>
      <c r="TYI2" s="742"/>
      <c r="TYJ2" s="742"/>
      <c r="TYK2" s="742"/>
      <c r="TYL2" s="742"/>
      <c r="TYM2" s="742"/>
      <c r="TYN2" s="742"/>
      <c r="TYO2" s="742"/>
      <c r="TYP2" s="742"/>
      <c r="TYQ2" s="742"/>
      <c r="TYR2" s="742"/>
      <c r="TYS2" s="742"/>
      <c r="TYT2" s="742"/>
      <c r="TYU2" s="742"/>
      <c r="TYV2" s="742"/>
      <c r="TYW2" s="742"/>
      <c r="TYX2" s="742"/>
      <c r="TYY2" s="742"/>
      <c r="TYZ2" s="742"/>
      <c r="TZA2" s="742"/>
      <c r="TZB2" s="742"/>
      <c r="TZC2" s="742"/>
      <c r="TZD2" s="742"/>
      <c r="TZE2" s="742"/>
      <c r="TZF2" s="742"/>
      <c r="TZG2" s="742"/>
      <c r="TZH2" s="742"/>
      <c r="TZI2" s="742"/>
      <c r="TZJ2" s="742"/>
      <c r="TZK2" s="742"/>
      <c r="TZL2" s="742"/>
      <c r="TZM2" s="742"/>
      <c r="TZN2" s="742"/>
      <c r="TZO2" s="742"/>
      <c r="TZP2" s="742"/>
      <c r="TZQ2" s="742"/>
      <c r="TZR2" s="742"/>
      <c r="TZS2" s="742"/>
      <c r="TZT2" s="742"/>
      <c r="TZU2" s="742"/>
      <c r="TZV2" s="742"/>
      <c r="TZW2" s="742"/>
      <c r="TZX2" s="742"/>
      <c r="TZY2" s="742"/>
      <c r="TZZ2" s="742"/>
      <c r="UAA2" s="742"/>
      <c r="UAB2" s="742"/>
      <c r="UAC2" s="742"/>
      <c r="UAD2" s="742"/>
      <c r="UAE2" s="742"/>
      <c r="UAF2" s="742"/>
      <c r="UAG2" s="742"/>
      <c r="UAH2" s="742"/>
      <c r="UAI2" s="742"/>
      <c r="UAJ2" s="742"/>
      <c r="UAK2" s="742"/>
      <c r="UAL2" s="742"/>
      <c r="UAM2" s="742"/>
      <c r="UAN2" s="742"/>
      <c r="UAO2" s="742"/>
      <c r="UAP2" s="742"/>
      <c r="UAQ2" s="742"/>
      <c r="UAR2" s="742"/>
      <c r="UAS2" s="742"/>
      <c r="UAT2" s="742"/>
      <c r="UAU2" s="742"/>
      <c r="UAV2" s="742"/>
      <c r="UAW2" s="742"/>
      <c r="UAX2" s="742"/>
      <c r="UAY2" s="742"/>
      <c r="UAZ2" s="742"/>
      <c r="UBA2" s="742"/>
      <c r="UBB2" s="742"/>
      <c r="UBC2" s="742"/>
      <c r="UBD2" s="742"/>
      <c r="UBE2" s="742"/>
      <c r="UBF2" s="742"/>
      <c r="UBG2" s="742"/>
      <c r="UBH2" s="742"/>
      <c r="UBI2" s="742"/>
      <c r="UBJ2" s="742"/>
      <c r="UBK2" s="742"/>
      <c r="UBL2" s="742"/>
      <c r="UBM2" s="742"/>
      <c r="UBN2" s="742"/>
      <c r="UBO2" s="742"/>
      <c r="UBP2" s="742"/>
      <c r="UBQ2" s="742"/>
      <c r="UBR2" s="742"/>
      <c r="UBS2" s="742"/>
      <c r="UBT2" s="742"/>
      <c r="UBU2" s="742"/>
      <c r="UBV2" s="742"/>
      <c r="UBW2" s="742"/>
      <c r="UBX2" s="742"/>
      <c r="UBY2" s="742"/>
      <c r="UBZ2" s="742"/>
      <c r="UCA2" s="742"/>
      <c r="UCB2" s="742"/>
      <c r="UCC2" s="742"/>
      <c r="UCD2" s="742"/>
      <c r="UCE2" s="742"/>
      <c r="UCF2" s="742"/>
      <c r="UCG2" s="742"/>
      <c r="UCH2" s="742"/>
      <c r="UCI2" s="742"/>
      <c r="UCJ2" s="742"/>
      <c r="UCK2" s="742"/>
      <c r="UCL2" s="742"/>
      <c r="UCM2" s="742"/>
      <c r="UCN2" s="742"/>
      <c r="UCO2" s="742"/>
      <c r="UCP2" s="742"/>
      <c r="UCQ2" s="742"/>
      <c r="UCR2" s="742"/>
      <c r="UCS2" s="742"/>
      <c r="UCT2" s="742"/>
      <c r="UCU2" s="742"/>
      <c r="UCV2" s="742"/>
      <c r="UCW2" s="742"/>
      <c r="UCX2" s="742"/>
      <c r="UCY2" s="742"/>
      <c r="UCZ2" s="742"/>
      <c r="UDA2" s="742"/>
      <c r="UDB2" s="742"/>
      <c r="UDC2" s="742"/>
      <c r="UDD2" s="742"/>
      <c r="UDE2" s="742"/>
      <c r="UDF2" s="742"/>
      <c r="UDG2" s="742"/>
      <c r="UDH2" s="742"/>
      <c r="UDI2" s="742"/>
      <c r="UDJ2" s="742"/>
      <c r="UDK2" s="742"/>
      <c r="UDL2" s="742"/>
      <c r="UDM2" s="742"/>
      <c r="UDN2" s="742"/>
      <c r="UDO2" s="742"/>
      <c r="UDP2" s="742"/>
      <c r="UDQ2" s="742"/>
      <c r="UDR2" s="742"/>
      <c r="UDS2" s="742"/>
      <c r="UDT2" s="742"/>
      <c r="UDU2" s="742"/>
      <c r="UDV2" s="742"/>
      <c r="UDW2" s="742"/>
      <c r="UDX2" s="742"/>
      <c r="UDY2" s="742"/>
      <c r="UDZ2" s="742"/>
      <c r="UEA2" s="742"/>
      <c r="UEB2" s="742"/>
      <c r="UEC2" s="742"/>
      <c r="UED2" s="742"/>
      <c r="UEE2" s="742"/>
      <c r="UEF2" s="742"/>
      <c r="UEG2" s="742"/>
      <c r="UEH2" s="742"/>
      <c r="UEI2" s="742"/>
      <c r="UEJ2" s="742"/>
      <c r="UEK2" s="742"/>
      <c r="UEL2" s="742"/>
      <c r="UEM2" s="742"/>
      <c r="UEN2" s="742"/>
      <c r="UEO2" s="742"/>
      <c r="UEP2" s="742"/>
      <c r="UEQ2" s="742"/>
      <c r="UER2" s="742"/>
      <c r="UES2" s="742"/>
      <c r="UET2" s="742"/>
      <c r="UEU2" s="742"/>
      <c r="UEV2" s="742"/>
      <c r="UEW2" s="742"/>
      <c r="UEX2" s="742"/>
      <c r="UEY2" s="742"/>
      <c r="UEZ2" s="742"/>
      <c r="UFA2" s="742"/>
      <c r="UFB2" s="742"/>
      <c r="UFC2" s="742"/>
      <c r="UFD2" s="742"/>
      <c r="UFE2" s="742"/>
      <c r="UFF2" s="742"/>
      <c r="UFG2" s="742"/>
      <c r="UFH2" s="742"/>
      <c r="UFI2" s="742"/>
      <c r="UFJ2" s="742"/>
      <c r="UFK2" s="742"/>
      <c r="UFL2" s="742"/>
      <c r="UFM2" s="742"/>
      <c r="UFN2" s="742"/>
      <c r="UFO2" s="742"/>
      <c r="UFP2" s="742"/>
      <c r="UFQ2" s="742"/>
      <c r="UFR2" s="742"/>
      <c r="UFS2" s="742"/>
      <c r="UFT2" s="742"/>
      <c r="UFU2" s="742"/>
      <c r="UFV2" s="742"/>
      <c r="UFW2" s="742"/>
      <c r="UFX2" s="742"/>
      <c r="UFY2" s="742"/>
      <c r="UFZ2" s="742"/>
      <c r="UGA2" s="742"/>
      <c r="UGB2" s="742"/>
      <c r="UGC2" s="742"/>
      <c r="UGD2" s="742"/>
      <c r="UGE2" s="742"/>
      <c r="UGF2" s="742"/>
      <c r="UGG2" s="742"/>
      <c r="UGH2" s="742"/>
      <c r="UGI2" s="742"/>
      <c r="UGJ2" s="742"/>
      <c r="UGK2" s="742"/>
      <c r="UGL2" s="742"/>
      <c r="UGM2" s="742"/>
      <c r="UGN2" s="742"/>
      <c r="UGO2" s="742"/>
      <c r="UGP2" s="742"/>
      <c r="UGQ2" s="742"/>
      <c r="UGR2" s="742"/>
      <c r="UGS2" s="742"/>
      <c r="UGT2" s="742"/>
      <c r="UGU2" s="742"/>
      <c r="UGV2" s="742"/>
      <c r="UGW2" s="742"/>
      <c r="UGX2" s="742"/>
      <c r="UGY2" s="742"/>
      <c r="UGZ2" s="742"/>
      <c r="UHA2" s="742"/>
      <c r="UHB2" s="742"/>
      <c r="UHC2" s="742"/>
      <c r="UHD2" s="742"/>
      <c r="UHE2" s="742"/>
      <c r="UHF2" s="742"/>
      <c r="UHG2" s="742"/>
      <c r="UHH2" s="742"/>
      <c r="UHI2" s="742"/>
      <c r="UHJ2" s="742"/>
      <c r="UHK2" s="742"/>
      <c r="UHL2" s="742"/>
      <c r="UHM2" s="742"/>
      <c r="UHN2" s="742"/>
      <c r="UHO2" s="742"/>
      <c r="UHP2" s="742"/>
      <c r="UHQ2" s="742"/>
      <c r="UHR2" s="742"/>
      <c r="UHS2" s="742"/>
      <c r="UHT2" s="742"/>
      <c r="UHU2" s="742"/>
      <c r="UHV2" s="742"/>
      <c r="UHW2" s="742"/>
      <c r="UHX2" s="742"/>
      <c r="UHY2" s="742"/>
      <c r="UHZ2" s="742"/>
      <c r="UIA2" s="742"/>
      <c r="UIB2" s="742"/>
      <c r="UIC2" s="742"/>
      <c r="UID2" s="742"/>
      <c r="UIE2" s="742"/>
      <c r="UIF2" s="742"/>
      <c r="UIG2" s="742"/>
      <c r="UIH2" s="742"/>
      <c r="UII2" s="742"/>
      <c r="UIJ2" s="742"/>
      <c r="UIK2" s="742"/>
      <c r="UIL2" s="742"/>
      <c r="UIM2" s="742"/>
      <c r="UIN2" s="742"/>
      <c r="UIO2" s="742"/>
      <c r="UIP2" s="742"/>
      <c r="UIQ2" s="742"/>
      <c r="UIR2" s="742"/>
      <c r="UIS2" s="742"/>
      <c r="UIT2" s="742"/>
      <c r="UIU2" s="742"/>
      <c r="UIV2" s="742"/>
      <c r="UIW2" s="742"/>
      <c r="UIX2" s="742"/>
      <c r="UIY2" s="742"/>
      <c r="UIZ2" s="742"/>
      <c r="UJA2" s="742"/>
      <c r="UJB2" s="742"/>
      <c r="UJC2" s="742"/>
      <c r="UJD2" s="742"/>
      <c r="UJE2" s="742"/>
      <c r="UJF2" s="742"/>
      <c r="UJG2" s="742"/>
      <c r="UJH2" s="742"/>
      <c r="UJI2" s="742"/>
      <c r="UJJ2" s="742"/>
      <c r="UJK2" s="742"/>
      <c r="UJL2" s="742"/>
      <c r="UJM2" s="742"/>
      <c r="UJN2" s="742"/>
      <c r="UJO2" s="742"/>
      <c r="UJP2" s="742"/>
      <c r="UJQ2" s="742"/>
      <c r="UJR2" s="742"/>
      <c r="UJS2" s="742"/>
      <c r="UJT2" s="742"/>
      <c r="UJU2" s="742"/>
      <c r="UJV2" s="742"/>
      <c r="UJW2" s="742"/>
      <c r="UJX2" s="742"/>
      <c r="UJY2" s="742"/>
      <c r="UJZ2" s="742"/>
      <c r="UKA2" s="742"/>
      <c r="UKB2" s="742"/>
      <c r="UKC2" s="742"/>
      <c r="UKD2" s="742"/>
      <c r="UKE2" s="742"/>
      <c r="UKF2" s="742"/>
      <c r="UKG2" s="742"/>
      <c r="UKH2" s="742"/>
      <c r="UKI2" s="742"/>
      <c r="UKJ2" s="742"/>
      <c r="UKK2" s="742"/>
      <c r="UKL2" s="742"/>
      <c r="UKM2" s="742"/>
      <c r="UKN2" s="742"/>
      <c r="UKO2" s="742"/>
      <c r="UKP2" s="742"/>
      <c r="UKQ2" s="742"/>
      <c r="UKR2" s="742"/>
      <c r="UKS2" s="742"/>
      <c r="UKT2" s="742"/>
      <c r="UKU2" s="742"/>
      <c r="UKV2" s="742"/>
      <c r="UKW2" s="742"/>
      <c r="UKX2" s="742"/>
      <c r="UKY2" s="742"/>
      <c r="UKZ2" s="742"/>
      <c r="ULA2" s="742"/>
      <c r="ULB2" s="742"/>
      <c r="ULC2" s="742"/>
      <c r="ULD2" s="742"/>
      <c r="ULE2" s="742"/>
      <c r="ULF2" s="742"/>
      <c r="ULG2" s="742"/>
      <c r="ULH2" s="742"/>
      <c r="ULI2" s="742"/>
      <c r="ULJ2" s="742"/>
      <c r="ULK2" s="742"/>
      <c r="ULL2" s="742"/>
      <c r="ULM2" s="742"/>
      <c r="ULN2" s="742"/>
      <c r="ULO2" s="742"/>
      <c r="ULP2" s="742"/>
      <c r="ULQ2" s="742"/>
      <c r="ULR2" s="742"/>
      <c r="ULS2" s="742"/>
      <c r="ULT2" s="742"/>
      <c r="ULU2" s="742"/>
      <c r="ULV2" s="742"/>
      <c r="ULW2" s="742"/>
      <c r="ULX2" s="742"/>
      <c r="ULY2" s="742"/>
      <c r="ULZ2" s="742"/>
      <c r="UMA2" s="742"/>
      <c r="UMB2" s="742"/>
      <c r="UMC2" s="742"/>
      <c r="UMD2" s="742"/>
      <c r="UME2" s="742"/>
      <c r="UMF2" s="742"/>
      <c r="UMG2" s="742"/>
      <c r="UMH2" s="742"/>
      <c r="UMI2" s="742"/>
      <c r="UMJ2" s="742"/>
      <c r="UMK2" s="742"/>
      <c r="UML2" s="742"/>
      <c r="UMM2" s="742"/>
      <c r="UMN2" s="742"/>
      <c r="UMO2" s="742"/>
      <c r="UMP2" s="742"/>
      <c r="UMQ2" s="742"/>
      <c r="UMR2" s="742"/>
      <c r="UMS2" s="742"/>
      <c r="UMT2" s="742"/>
      <c r="UMU2" s="742"/>
      <c r="UMV2" s="742"/>
      <c r="UMW2" s="742"/>
      <c r="UMX2" s="742"/>
      <c r="UMY2" s="742"/>
      <c r="UMZ2" s="742"/>
      <c r="UNA2" s="742"/>
      <c r="UNB2" s="742"/>
      <c r="UNC2" s="742"/>
      <c r="UND2" s="742"/>
      <c r="UNE2" s="742"/>
      <c r="UNF2" s="742"/>
      <c r="UNG2" s="742"/>
      <c r="UNH2" s="742"/>
      <c r="UNI2" s="742"/>
      <c r="UNJ2" s="742"/>
      <c r="UNK2" s="742"/>
      <c r="UNL2" s="742"/>
      <c r="UNM2" s="742"/>
      <c r="UNN2" s="742"/>
      <c r="UNO2" s="742"/>
      <c r="UNP2" s="742"/>
      <c r="UNQ2" s="742"/>
      <c r="UNR2" s="742"/>
      <c r="UNS2" s="742"/>
      <c r="UNT2" s="742"/>
      <c r="UNU2" s="742"/>
      <c r="UNV2" s="742"/>
      <c r="UNW2" s="742"/>
      <c r="UNX2" s="742"/>
      <c r="UNY2" s="742"/>
      <c r="UNZ2" s="742"/>
      <c r="UOA2" s="742"/>
      <c r="UOB2" s="742"/>
      <c r="UOC2" s="742"/>
      <c r="UOD2" s="742"/>
      <c r="UOE2" s="742"/>
      <c r="UOF2" s="742"/>
      <c r="UOG2" s="742"/>
      <c r="UOH2" s="742"/>
      <c r="UOI2" s="742"/>
      <c r="UOJ2" s="742"/>
      <c r="UOK2" s="742"/>
      <c r="UOL2" s="742"/>
      <c r="UOM2" s="742"/>
      <c r="UON2" s="742"/>
      <c r="UOO2" s="742"/>
      <c r="UOP2" s="742"/>
      <c r="UOQ2" s="742"/>
      <c r="UOR2" s="742"/>
      <c r="UOS2" s="742"/>
      <c r="UOT2" s="742"/>
      <c r="UOU2" s="742"/>
      <c r="UOV2" s="742"/>
      <c r="UOW2" s="742"/>
      <c r="UOX2" s="742"/>
      <c r="UOY2" s="742"/>
      <c r="UOZ2" s="742"/>
      <c r="UPA2" s="742"/>
      <c r="UPB2" s="742"/>
      <c r="UPC2" s="742"/>
      <c r="UPD2" s="742"/>
      <c r="UPE2" s="742"/>
      <c r="UPF2" s="742"/>
      <c r="UPG2" s="742"/>
      <c r="UPH2" s="742"/>
      <c r="UPI2" s="742"/>
      <c r="UPJ2" s="742"/>
      <c r="UPK2" s="742"/>
      <c r="UPL2" s="742"/>
      <c r="UPM2" s="742"/>
      <c r="UPN2" s="742"/>
      <c r="UPO2" s="742"/>
      <c r="UPP2" s="742"/>
      <c r="UPQ2" s="742"/>
      <c r="UPR2" s="742"/>
      <c r="UPS2" s="742"/>
      <c r="UPT2" s="742"/>
      <c r="UPU2" s="742"/>
      <c r="UPV2" s="742"/>
      <c r="UPW2" s="742"/>
      <c r="UPX2" s="742"/>
      <c r="UPY2" s="742"/>
      <c r="UPZ2" s="742"/>
      <c r="UQA2" s="742"/>
      <c r="UQB2" s="742"/>
      <c r="UQC2" s="742"/>
      <c r="UQD2" s="742"/>
      <c r="UQE2" s="742"/>
      <c r="UQF2" s="742"/>
      <c r="UQG2" s="742"/>
      <c r="UQH2" s="742"/>
      <c r="UQI2" s="742"/>
      <c r="UQJ2" s="742"/>
      <c r="UQK2" s="742"/>
      <c r="UQL2" s="742"/>
      <c r="UQM2" s="742"/>
      <c r="UQN2" s="742"/>
      <c r="UQO2" s="742"/>
      <c r="UQP2" s="742"/>
      <c r="UQQ2" s="742"/>
      <c r="UQR2" s="742"/>
      <c r="UQS2" s="742"/>
      <c r="UQT2" s="742"/>
      <c r="UQU2" s="742"/>
      <c r="UQV2" s="742"/>
      <c r="UQW2" s="742"/>
      <c r="UQX2" s="742"/>
      <c r="UQY2" s="742"/>
      <c r="UQZ2" s="742"/>
      <c r="URA2" s="742"/>
      <c r="URB2" s="742"/>
      <c r="URC2" s="742"/>
      <c r="URD2" s="742"/>
      <c r="URE2" s="742"/>
      <c r="URF2" s="742"/>
      <c r="URG2" s="742"/>
      <c r="URH2" s="742"/>
      <c r="URI2" s="742"/>
      <c r="URJ2" s="742"/>
      <c r="URK2" s="742"/>
      <c r="URL2" s="742"/>
      <c r="URM2" s="742"/>
      <c r="URN2" s="742"/>
      <c r="URO2" s="742"/>
      <c r="URP2" s="742"/>
      <c r="URQ2" s="742"/>
      <c r="URR2" s="742"/>
      <c r="URS2" s="742"/>
      <c r="URT2" s="742"/>
      <c r="URU2" s="742"/>
      <c r="URV2" s="742"/>
      <c r="URW2" s="742"/>
      <c r="URX2" s="742"/>
      <c r="URY2" s="742"/>
      <c r="URZ2" s="742"/>
      <c r="USA2" s="742"/>
      <c r="USB2" s="742"/>
      <c r="USC2" s="742"/>
      <c r="USD2" s="742"/>
      <c r="USE2" s="742"/>
      <c r="USF2" s="742"/>
      <c r="USG2" s="742"/>
      <c r="USH2" s="742"/>
      <c r="USI2" s="742"/>
      <c r="USJ2" s="742"/>
      <c r="USK2" s="742"/>
      <c r="USL2" s="742"/>
      <c r="USM2" s="742"/>
      <c r="USN2" s="742"/>
      <c r="USO2" s="742"/>
      <c r="USP2" s="742"/>
      <c r="USQ2" s="742"/>
      <c r="USR2" s="742"/>
      <c r="USS2" s="742"/>
      <c r="UST2" s="742"/>
      <c r="USU2" s="742"/>
      <c r="USV2" s="742"/>
      <c r="USW2" s="742"/>
      <c r="USX2" s="742"/>
      <c r="USY2" s="742"/>
      <c r="USZ2" s="742"/>
      <c r="UTA2" s="742"/>
      <c r="UTB2" s="742"/>
      <c r="UTC2" s="742"/>
      <c r="UTD2" s="742"/>
      <c r="UTE2" s="742"/>
      <c r="UTF2" s="742"/>
      <c r="UTG2" s="742"/>
      <c r="UTH2" s="742"/>
      <c r="UTI2" s="742"/>
      <c r="UTJ2" s="742"/>
      <c r="UTK2" s="742"/>
      <c r="UTL2" s="742"/>
      <c r="UTM2" s="742"/>
      <c r="UTN2" s="742"/>
      <c r="UTO2" s="742"/>
      <c r="UTP2" s="742"/>
      <c r="UTQ2" s="742"/>
      <c r="UTR2" s="742"/>
      <c r="UTS2" s="742"/>
      <c r="UTT2" s="742"/>
      <c r="UTU2" s="742"/>
      <c r="UTV2" s="742"/>
      <c r="UTW2" s="742"/>
      <c r="UTX2" s="742"/>
      <c r="UTY2" s="742"/>
      <c r="UTZ2" s="742"/>
      <c r="UUA2" s="742"/>
      <c r="UUB2" s="742"/>
      <c r="UUC2" s="742"/>
      <c r="UUD2" s="742"/>
      <c r="UUE2" s="742"/>
      <c r="UUF2" s="742"/>
      <c r="UUG2" s="742"/>
      <c r="UUH2" s="742"/>
      <c r="UUI2" s="742"/>
      <c r="UUJ2" s="742"/>
      <c r="UUK2" s="742"/>
      <c r="UUL2" s="742"/>
      <c r="UUM2" s="742"/>
      <c r="UUN2" s="742"/>
      <c r="UUO2" s="742"/>
      <c r="UUP2" s="742"/>
      <c r="UUQ2" s="742"/>
      <c r="UUR2" s="742"/>
      <c r="UUS2" s="742"/>
      <c r="UUT2" s="742"/>
      <c r="UUU2" s="742"/>
      <c r="UUV2" s="742"/>
      <c r="UUW2" s="742"/>
      <c r="UUX2" s="742"/>
      <c r="UUY2" s="742"/>
      <c r="UUZ2" s="742"/>
      <c r="UVA2" s="742"/>
      <c r="UVB2" s="742"/>
      <c r="UVC2" s="742"/>
      <c r="UVD2" s="742"/>
      <c r="UVE2" s="742"/>
      <c r="UVF2" s="742"/>
      <c r="UVG2" s="742"/>
      <c r="UVH2" s="742"/>
      <c r="UVI2" s="742"/>
      <c r="UVJ2" s="742"/>
      <c r="UVK2" s="742"/>
      <c r="UVL2" s="742"/>
      <c r="UVM2" s="742"/>
      <c r="UVN2" s="742"/>
      <c r="UVO2" s="742"/>
      <c r="UVP2" s="742"/>
      <c r="UVQ2" s="742"/>
      <c r="UVR2" s="742"/>
      <c r="UVS2" s="742"/>
      <c r="UVT2" s="742"/>
      <c r="UVU2" s="742"/>
      <c r="UVV2" s="742"/>
      <c r="UVW2" s="742"/>
      <c r="UVX2" s="742"/>
      <c r="UVY2" s="742"/>
      <c r="UVZ2" s="742"/>
      <c r="UWA2" s="742"/>
      <c r="UWB2" s="742"/>
      <c r="UWC2" s="742"/>
      <c r="UWD2" s="742"/>
      <c r="UWE2" s="742"/>
      <c r="UWF2" s="742"/>
      <c r="UWG2" s="742"/>
      <c r="UWH2" s="742"/>
      <c r="UWI2" s="742"/>
      <c r="UWJ2" s="742"/>
      <c r="UWK2" s="742"/>
      <c r="UWL2" s="742"/>
      <c r="UWM2" s="742"/>
      <c r="UWN2" s="742"/>
      <c r="UWO2" s="742"/>
      <c r="UWP2" s="742"/>
      <c r="UWQ2" s="742"/>
      <c r="UWR2" s="742"/>
      <c r="UWS2" s="742"/>
      <c r="UWT2" s="742"/>
      <c r="UWU2" s="742"/>
      <c r="UWV2" s="742"/>
      <c r="UWW2" s="742"/>
      <c r="UWX2" s="742"/>
      <c r="UWY2" s="742"/>
      <c r="UWZ2" s="742"/>
      <c r="UXA2" s="742"/>
      <c r="UXB2" s="742"/>
      <c r="UXC2" s="742"/>
      <c r="UXD2" s="742"/>
      <c r="UXE2" s="742"/>
      <c r="UXF2" s="742"/>
      <c r="UXG2" s="742"/>
      <c r="UXH2" s="742"/>
      <c r="UXI2" s="742"/>
      <c r="UXJ2" s="742"/>
      <c r="UXK2" s="742"/>
      <c r="UXL2" s="742"/>
      <c r="UXM2" s="742"/>
      <c r="UXN2" s="742"/>
      <c r="UXO2" s="742"/>
      <c r="UXP2" s="742"/>
      <c r="UXQ2" s="742"/>
      <c r="UXR2" s="742"/>
      <c r="UXS2" s="742"/>
      <c r="UXT2" s="742"/>
      <c r="UXU2" s="742"/>
      <c r="UXV2" s="742"/>
      <c r="UXW2" s="742"/>
      <c r="UXX2" s="742"/>
      <c r="UXY2" s="742"/>
      <c r="UXZ2" s="742"/>
      <c r="UYA2" s="742"/>
      <c r="UYB2" s="742"/>
      <c r="UYC2" s="742"/>
      <c r="UYD2" s="742"/>
      <c r="UYE2" s="742"/>
      <c r="UYF2" s="742"/>
      <c r="UYG2" s="742"/>
      <c r="UYH2" s="742"/>
      <c r="UYI2" s="742"/>
      <c r="UYJ2" s="742"/>
      <c r="UYK2" s="742"/>
      <c r="UYL2" s="742"/>
      <c r="UYM2" s="742"/>
      <c r="UYN2" s="742"/>
      <c r="UYO2" s="742"/>
      <c r="UYP2" s="742"/>
      <c r="UYQ2" s="742"/>
      <c r="UYR2" s="742"/>
      <c r="UYS2" s="742"/>
      <c r="UYT2" s="742"/>
      <c r="UYU2" s="742"/>
      <c r="UYV2" s="742"/>
      <c r="UYW2" s="742"/>
      <c r="UYX2" s="742"/>
      <c r="UYY2" s="742"/>
      <c r="UYZ2" s="742"/>
      <c r="UZA2" s="742"/>
      <c r="UZB2" s="742"/>
      <c r="UZC2" s="742"/>
      <c r="UZD2" s="742"/>
      <c r="UZE2" s="742"/>
      <c r="UZF2" s="742"/>
      <c r="UZG2" s="742"/>
      <c r="UZH2" s="742"/>
      <c r="UZI2" s="742"/>
      <c r="UZJ2" s="742"/>
      <c r="UZK2" s="742"/>
      <c r="UZL2" s="742"/>
      <c r="UZM2" s="742"/>
      <c r="UZN2" s="742"/>
      <c r="UZO2" s="742"/>
      <c r="UZP2" s="742"/>
      <c r="UZQ2" s="742"/>
      <c r="UZR2" s="742"/>
      <c r="UZS2" s="742"/>
      <c r="UZT2" s="742"/>
      <c r="UZU2" s="742"/>
      <c r="UZV2" s="742"/>
      <c r="UZW2" s="742"/>
      <c r="UZX2" s="742"/>
      <c r="UZY2" s="742"/>
      <c r="UZZ2" s="742"/>
      <c r="VAA2" s="742"/>
      <c r="VAB2" s="742"/>
      <c r="VAC2" s="742"/>
      <c r="VAD2" s="742"/>
      <c r="VAE2" s="742"/>
      <c r="VAF2" s="742"/>
      <c r="VAG2" s="742"/>
      <c r="VAH2" s="742"/>
      <c r="VAI2" s="742"/>
      <c r="VAJ2" s="742"/>
      <c r="VAK2" s="742"/>
      <c r="VAL2" s="742"/>
      <c r="VAM2" s="742"/>
      <c r="VAN2" s="742"/>
      <c r="VAO2" s="742"/>
      <c r="VAP2" s="742"/>
      <c r="VAQ2" s="742"/>
      <c r="VAR2" s="742"/>
      <c r="VAS2" s="742"/>
      <c r="VAT2" s="742"/>
      <c r="VAU2" s="742"/>
      <c r="VAV2" s="742"/>
      <c r="VAW2" s="742"/>
      <c r="VAX2" s="742"/>
      <c r="VAY2" s="742"/>
      <c r="VAZ2" s="742"/>
      <c r="VBA2" s="742"/>
      <c r="VBB2" s="742"/>
      <c r="VBC2" s="742"/>
      <c r="VBD2" s="742"/>
      <c r="VBE2" s="742"/>
      <c r="VBF2" s="742"/>
      <c r="VBG2" s="742"/>
      <c r="VBH2" s="742"/>
      <c r="VBI2" s="742"/>
      <c r="VBJ2" s="742"/>
      <c r="VBK2" s="742"/>
      <c r="VBL2" s="742"/>
      <c r="VBM2" s="742"/>
      <c r="VBN2" s="742"/>
      <c r="VBO2" s="742"/>
      <c r="VBP2" s="742"/>
      <c r="VBQ2" s="742"/>
      <c r="VBR2" s="742"/>
      <c r="VBS2" s="742"/>
      <c r="VBT2" s="742"/>
      <c r="VBU2" s="742"/>
      <c r="VBV2" s="742"/>
      <c r="VBW2" s="742"/>
      <c r="VBX2" s="742"/>
      <c r="VBY2" s="742"/>
      <c r="VBZ2" s="742"/>
      <c r="VCA2" s="742"/>
      <c r="VCB2" s="742"/>
      <c r="VCC2" s="742"/>
      <c r="VCD2" s="742"/>
      <c r="VCE2" s="742"/>
      <c r="VCF2" s="742"/>
      <c r="VCG2" s="742"/>
      <c r="VCH2" s="742"/>
      <c r="VCI2" s="742"/>
      <c r="VCJ2" s="742"/>
      <c r="VCK2" s="742"/>
      <c r="VCL2" s="742"/>
      <c r="VCM2" s="742"/>
      <c r="VCN2" s="742"/>
      <c r="VCO2" s="742"/>
      <c r="VCP2" s="742"/>
      <c r="VCQ2" s="742"/>
      <c r="VCR2" s="742"/>
      <c r="VCS2" s="742"/>
      <c r="VCT2" s="742"/>
      <c r="VCU2" s="742"/>
      <c r="VCV2" s="742"/>
      <c r="VCW2" s="742"/>
      <c r="VCX2" s="742"/>
      <c r="VCY2" s="742"/>
      <c r="VCZ2" s="742"/>
      <c r="VDA2" s="742"/>
      <c r="VDB2" s="742"/>
      <c r="VDC2" s="742"/>
      <c r="VDD2" s="742"/>
      <c r="VDE2" s="742"/>
      <c r="VDF2" s="742"/>
      <c r="VDG2" s="742"/>
      <c r="VDH2" s="742"/>
      <c r="VDI2" s="742"/>
      <c r="VDJ2" s="742"/>
      <c r="VDK2" s="742"/>
      <c r="VDL2" s="742"/>
      <c r="VDM2" s="742"/>
      <c r="VDN2" s="742"/>
      <c r="VDO2" s="742"/>
      <c r="VDP2" s="742"/>
      <c r="VDQ2" s="742"/>
      <c r="VDR2" s="742"/>
      <c r="VDS2" s="742"/>
      <c r="VDT2" s="742"/>
      <c r="VDU2" s="742"/>
      <c r="VDV2" s="742"/>
      <c r="VDW2" s="742"/>
      <c r="VDX2" s="742"/>
      <c r="VDY2" s="742"/>
      <c r="VDZ2" s="742"/>
      <c r="VEA2" s="742"/>
      <c r="VEB2" s="742"/>
      <c r="VEC2" s="742"/>
      <c r="VED2" s="742"/>
      <c r="VEE2" s="742"/>
      <c r="VEF2" s="742"/>
      <c r="VEG2" s="742"/>
      <c r="VEH2" s="742"/>
      <c r="VEI2" s="742"/>
      <c r="VEJ2" s="742"/>
      <c r="VEK2" s="742"/>
      <c r="VEL2" s="742"/>
      <c r="VEM2" s="742"/>
      <c r="VEN2" s="742"/>
      <c r="VEO2" s="742"/>
      <c r="VEP2" s="742"/>
      <c r="VEQ2" s="742"/>
      <c r="VER2" s="742"/>
      <c r="VES2" s="742"/>
      <c r="VET2" s="742"/>
      <c r="VEU2" s="742"/>
      <c r="VEV2" s="742"/>
      <c r="VEW2" s="742"/>
      <c r="VEX2" s="742"/>
      <c r="VEY2" s="742"/>
      <c r="VEZ2" s="742"/>
      <c r="VFA2" s="742"/>
      <c r="VFB2" s="742"/>
      <c r="VFC2" s="742"/>
      <c r="VFD2" s="742"/>
      <c r="VFE2" s="742"/>
      <c r="VFF2" s="742"/>
      <c r="VFG2" s="742"/>
      <c r="VFH2" s="742"/>
      <c r="VFI2" s="742"/>
      <c r="VFJ2" s="742"/>
      <c r="VFK2" s="742"/>
      <c r="VFL2" s="742"/>
      <c r="VFM2" s="742"/>
      <c r="VFN2" s="742"/>
      <c r="VFO2" s="742"/>
      <c r="VFP2" s="742"/>
      <c r="VFQ2" s="742"/>
      <c r="VFR2" s="742"/>
      <c r="VFS2" s="742"/>
      <c r="VFT2" s="742"/>
      <c r="VFU2" s="742"/>
      <c r="VFV2" s="742"/>
      <c r="VFW2" s="742"/>
      <c r="VFX2" s="742"/>
      <c r="VFY2" s="742"/>
      <c r="VFZ2" s="742"/>
      <c r="VGA2" s="742"/>
      <c r="VGB2" s="742"/>
      <c r="VGC2" s="742"/>
      <c r="VGD2" s="742"/>
      <c r="VGE2" s="742"/>
      <c r="VGF2" s="742"/>
      <c r="VGG2" s="742"/>
      <c r="VGH2" s="742"/>
      <c r="VGI2" s="742"/>
      <c r="VGJ2" s="742"/>
      <c r="VGK2" s="742"/>
      <c r="VGL2" s="742"/>
      <c r="VGM2" s="742"/>
      <c r="VGN2" s="742"/>
      <c r="VGO2" s="742"/>
      <c r="VGP2" s="742"/>
      <c r="VGQ2" s="742"/>
      <c r="VGR2" s="742"/>
      <c r="VGS2" s="742"/>
      <c r="VGT2" s="742"/>
      <c r="VGU2" s="742"/>
      <c r="VGV2" s="742"/>
      <c r="VGW2" s="742"/>
      <c r="VGX2" s="742"/>
      <c r="VGY2" s="742"/>
      <c r="VGZ2" s="742"/>
      <c r="VHA2" s="742"/>
      <c r="VHB2" s="742"/>
      <c r="VHC2" s="742"/>
      <c r="VHD2" s="742"/>
      <c r="VHE2" s="742"/>
      <c r="VHF2" s="742"/>
      <c r="VHG2" s="742"/>
      <c r="VHH2" s="742"/>
      <c r="VHI2" s="742"/>
      <c r="VHJ2" s="742"/>
      <c r="VHK2" s="742"/>
      <c r="VHL2" s="742"/>
      <c r="VHM2" s="742"/>
      <c r="VHN2" s="742"/>
      <c r="VHO2" s="742"/>
      <c r="VHP2" s="742"/>
      <c r="VHQ2" s="742"/>
      <c r="VHR2" s="742"/>
      <c r="VHS2" s="742"/>
      <c r="VHT2" s="742"/>
      <c r="VHU2" s="742"/>
      <c r="VHV2" s="742"/>
      <c r="VHW2" s="742"/>
      <c r="VHX2" s="742"/>
      <c r="VHY2" s="742"/>
      <c r="VHZ2" s="742"/>
      <c r="VIA2" s="742"/>
      <c r="VIB2" s="742"/>
      <c r="VIC2" s="742"/>
      <c r="VID2" s="742"/>
      <c r="VIE2" s="742"/>
      <c r="VIF2" s="742"/>
      <c r="VIG2" s="742"/>
      <c r="VIH2" s="742"/>
      <c r="VII2" s="742"/>
      <c r="VIJ2" s="742"/>
      <c r="VIK2" s="742"/>
      <c r="VIL2" s="742"/>
      <c r="VIM2" s="742"/>
      <c r="VIN2" s="742"/>
      <c r="VIO2" s="742"/>
      <c r="VIP2" s="742"/>
      <c r="VIQ2" s="742"/>
      <c r="VIR2" s="742"/>
      <c r="VIS2" s="742"/>
      <c r="VIT2" s="742"/>
      <c r="VIU2" s="742"/>
      <c r="VIV2" s="742"/>
      <c r="VIW2" s="742"/>
      <c r="VIX2" s="742"/>
      <c r="VIY2" s="742"/>
      <c r="VIZ2" s="742"/>
      <c r="VJA2" s="742"/>
      <c r="VJB2" s="742"/>
      <c r="VJC2" s="742"/>
      <c r="VJD2" s="742"/>
      <c r="VJE2" s="742"/>
      <c r="VJF2" s="742"/>
      <c r="VJG2" s="742"/>
      <c r="VJH2" s="742"/>
      <c r="VJI2" s="742"/>
      <c r="VJJ2" s="742"/>
      <c r="VJK2" s="742"/>
      <c r="VJL2" s="742"/>
      <c r="VJM2" s="742"/>
      <c r="VJN2" s="742"/>
      <c r="VJO2" s="742"/>
      <c r="VJP2" s="742"/>
      <c r="VJQ2" s="742"/>
      <c r="VJR2" s="742"/>
      <c r="VJS2" s="742"/>
      <c r="VJT2" s="742"/>
      <c r="VJU2" s="742"/>
      <c r="VJV2" s="742"/>
      <c r="VJW2" s="742"/>
      <c r="VJX2" s="742"/>
      <c r="VJY2" s="742"/>
      <c r="VJZ2" s="742"/>
      <c r="VKA2" s="742"/>
      <c r="VKB2" s="742"/>
      <c r="VKC2" s="742"/>
      <c r="VKD2" s="742"/>
      <c r="VKE2" s="742"/>
      <c r="VKF2" s="742"/>
      <c r="VKG2" s="742"/>
      <c r="VKH2" s="742"/>
      <c r="VKI2" s="742"/>
      <c r="VKJ2" s="742"/>
      <c r="VKK2" s="742"/>
      <c r="VKL2" s="742"/>
      <c r="VKM2" s="742"/>
      <c r="VKN2" s="742"/>
      <c r="VKO2" s="742"/>
      <c r="VKP2" s="742"/>
      <c r="VKQ2" s="742"/>
      <c r="VKR2" s="742"/>
      <c r="VKS2" s="742"/>
      <c r="VKT2" s="742"/>
      <c r="VKU2" s="742"/>
      <c r="VKV2" s="742"/>
      <c r="VKW2" s="742"/>
      <c r="VKX2" s="742"/>
      <c r="VKY2" s="742"/>
      <c r="VKZ2" s="742"/>
      <c r="VLA2" s="742"/>
      <c r="VLB2" s="742"/>
      <c r="VLC2" s="742"/>
      <c r="VLD2" s="742"/>
      <c r="VLE2" s="742"/>
      <c r="VLF2" s="742"/>
      <c r="VLG2" s="742"/>
      <c r="VLH2" s="742"/>
      <c r="VLI2" s="742"/>
      <c r="VLJ2" s="742"/>
      <c r="VLK2" s="742"/>
      <c r="VLL2" s="742"/>
      <c r="VLM2" s="742"/>
      <c r="VLN2" s="742"/>
      <c r="VLO2" s="742"/>
      <c r="VLP2" s="742"/>
      <c r="VLQ2" s="742"/>
      <c r="VLR2" s="742"/>
      <c r="VLS2" s="742"/>
      <c r="VLT2" s="742"/>
      <c r="VLU2" s="742"/>
      <c r="VLV2" s="742"/>
      <c r="VLW2" s="742"/>
      <c r="VLX2" s="742"/>
      <c r="VLY2" s="742"/>
      <c r="VLZ2" s="742"/>
      <c r="VMA2" s="742"/>
      <c r="VMB2" s="742"/>
      <c r="VMC2" s="742"/>
      <c r="VMD2" s="742"/>
      <c r="VME2" s="742"/>
      <c r="VMF2" s="742"/>
      <c r="VMG2" s="742"/>
      <c r="VMH2" s="742"/>
      <c r="VMI2" s="742"/>
      <c r="VMJ2" s="742"/>
      <c r="VMK2" s="742"/>
      <c r="VML2" s="742"/>
      <c r="VMM2" s="742"/>
      <c r="VMN2" s="742"/>
      <c r="VMO2" s="742"/>
      <c r="VMP2" s="742"/>
      <c r="VMQ2" s="742"/>
      <c r="VMR2" s="742"/>
      <c r="VMS2" s="742"/>
      <c r="VMT2" s="742"/>
      <c r="VMU2" s="742"/>
      <c r="VMV2" s="742"/>
      <c r="VMW2" s="742"/>
      <c r="VMX2" s="742"/>
      <c r="VMY2" s="742"/>
      <c r="VMZ2" s="742"/>
      <c r="VNA2" s="742"/>
      <c r="VNB2" s="742"/>
      <c r="VNC2" s="742"/>
      <c r="VND2" s="742"/>
      <c r="VNE2" s="742"/>
      <c r="VNF2" s="742"/>
      <c r="VNG2" s="742"/>
      <c r="VNH2" s="742"/>
      <c r="VNI2" s="742"/>
      <c r="VNJ2" s="742"/>
      <c r="VNK2" s="742"/>
      <c r="VNL2" s="742"/>
      <c r="VNM2" s="742"/>
      <c r="VNN2" s="742"/>
      <c r="VNO2" s="742"/>
      <c r="VNP2" s="742"/>
      <c r="VNQ2" s="742"/>
      <c r="VNR2" s="742"/>
      <c r="VNS2" s="742"/>
      <c r="VNT2" s="742"/>
      <c r="VNU2" s="742"/>
      <c r="VNV2" s="742"/>
      <c r="VNW2" s="742"/>
      <c r="VNX2" s="742"/>
      <c r="VNY2" s="742"/>
      <c r="VNZ2" s="742"/>
      <c r="VOA2" s="742"/>
      <c r="VOB2" s="742"/>
      <c r="VOC2" s="742"/>
      <c r="VOD2" s="742"/>
      <c r="VOE2" s="742"/>
      <c r="VOF2" s="742"/>
      <c r="VOG2" s="742"/>
      <c r="VOH2" s="742"/>
      <c r="VOI2" s="742"/>
      <c r="VOJ2" s="742"/>
      <c r="VOK2" s="742"/>
      <c r="VOL2" s="742"/>
      <c r="VOM2" s="742"/>
      <c r="VON2" s="742"/>
      <c r="VOO2" s="742"/>
      <c r="VOP2" s="742"/>
      <c r="VOQ2" s="742"/>
      <c r="VOR2" s="742"/>
      <c r="VOS2" s="742"/>
      <c r="VOT2" s="742"/>
      <c r="VOU2" s="742"/>
      <c r="VOV2" s="742"/>
      <c r="VOW2" s="742"/>
      <c r="VOX2" s="742"/>
      <c r="VOY2" s="742"/>
      <c r="VOZ2" s="742"/>
      <c r="VPA2" s="742"/>
      <c r="VPB2" s="742"/>
      <c r="VPC2" s="742"/>
      <c r="VPD2" s="742"/>
      <c r="VPE2" s="742"/>
      <c r="VPF2" s="742"/>
      <c r="VPG2" s="742"/>
      <c r="VPH2" s="742"/>
      <c r="VPI2" s="742"/>
      <c r="VPJ2" s="742"/>
      <c r="VPK2" s="742"/>
      <c r="VPL2" s="742"/>
      <c r="VPM2" s="742"/>
      <c r="VPN2" s="742"/>
      <c r="VPO2" s="742"/>
      <c r="VPP2" s="742"/>
      <c r="VPQ2" s="742"/>
      <c r="VPR2" s="742"/>
      <c r="VPS2" s="742"/>
      <c r="VPT2" s="742"/>
      <c r="VPU2" s="742"/>
      <c r="VPV2" s="742"/>
      <c r="VPW2" s="742"/>
      <c r="VPX2" s="742"/>
      <c r="VPY2" s="742"/>
      <c r="VPZ2" s="742"/>
      <c r="VQA2" s="742"/>
      <c r="VQB2" s="742"/>
      <c r="VQC2" s="742"/>
      <c r="VQD2" s="742"/>
      <c r="VQE2" s="742"/>
      <c r="VQF2" s="742"/>
      <c r="VQG2" s="742"/>
      <c r="VQH2" s="742"/>
      <c r="VQI2" s="742"/>
      <c r="VQJ2" s="742"/>
      <c r="VQK2" s="742"/>
      <c r="VQL2" s="742"/>
      <c r="VQM2" s="742"/>
      <c r="VQN2" s="742"/>
      <c r="VQO2" s="742"/>
      <c r="VQP2" s="742"/>
      <c r="VQQ2" s="742"/>
      <c r="VQR2" s="742"/>
      <c r="VQS2" s="742"/>
      <c r="VQT2" s="742"/>
      <c r="VQU2" s="742"/>
      <c r="VQV2" s="742"/>
      <c r="VQW2" s="742"/>
      <c r="VQX2" s="742"/>
      <c r="VQY2" s="742"/>
      <c r="VQZ2" s="742"/>
      <c r="VRA2" s="742"/>
      <c r="VRB2" s="742"/>
      <c r="VRC2" s="742"/>
      <c r="VRD2" s="742"/>
      <c r="VRE2" s="742"/>
      <c r="VRF2" s="742"/>
      <c r="VRG2" s="742"/>
      <c r="VRH2" s="742"/>
      <c r="VRI2" s="742"/>
      <c r="VRJ2" s="742"/>
      <c r="VRK2" s="742"/>
      <c r="VRL2" s="742"/>
      <c r="VRM2" s="742"/>
      <c r="VRN2" s="742"/>
      <c r="VRO2" s="742"/>
      <c r="VRP2" s="742"/>
      <c r="VRQ2" s="742"/>
      <c r="VRR2" s="742"/>
      <c r="VRS2" s="742"/>
      <c r="VRT2" s="742"/>
      <c r="VRU2" s="742"/>
      <c r="VRV2" s="742"/>
      <c r="VRW2" s="742"/>
      <c r="VRX2" s="742"/>
      <c r="VRY2" s="742"/>
      <c r="VRZ2" s="742"/>
      <c r="VSA2" s="742"/>
      <c r="VSB2" s="742"/>
      <c r="VSC2" s="742"/>
      <c r="VSD2" s="742"/>
      <c r="VSE2" s="742"/>
      <c r="VSF2" s="742"/>
      <c r="VSG2" s="742"/>
      <c r="VSH2" s="742"/>
      <c r="VSI2" s="742"/>
      <c r="VSJ2" s="742"/>
      <c r="VSK2" s="742"/>
      <c r="VSL2" s="742"/>
      <c r="VSM2" s="742"/>
      <c r="VSN2" s="742"/>
      <c r="VSO2" s="742"/>
      <c r="VSP2" s="742"/>
      <c r="VSQ2" s="742"/>
      <c r="VSR2" s="742"/>
      <c r="VSS2" s="742"/>
      <c r="VST2" s="742"/>
      <c r="VSU2" s="742"/>
      <c r="VSV2" s="742"/>
      <c r="VSW2" s="742"/>
      <c r="VSX2" s="742"/>
      <c r="VSY2" s="742"/>
      <c r="VSZ2" s="742"/>
      <c r="VTA2" s="742"/>
      <c r="VTB2" s="742"/>
      <c r="VTC2" s="742"/>
      <c r="VTD2" s="742"/>
      <c r="VTE2" s="742"/>
      <c r="VTF2" s="742"/>
      <c r="VTG2" s="742"/>
      <c r="VTH2" s="742"/>
      <c r="VTI2" s="742"/>
      <c r="VTJ2" s="742"/>
      <c r="VTK2" s="742"/>
      <c r="VTL2" s="742"/>
      <c r="VTM2" s="742"/>
      <c r="VTN2" s="742"/>
      <c r="VTO2" s="742"/>
      <c r="VTP2" s="742"/>
      <c r="VTQ2" s="742"/>
      <c r="VTR2" s="742"/>
      <c r="VTS2" s="742"/>
      <c r="VTT2" s="742"/>
      <c r="VTU2" s="742"/>
      <c r="VTV2" s="742"/>
      <c r="VTW2" s="742"/>
      <c r="VTX2" s="742"/>
      <c r="VTY2" s="742"/>
      <c r="VTZ2" s="742"/>
      <c r="VUA2" s="742"/>
      <c r="VUB2" s="742"/>
      <c r="VUC2" s="742"/>
      <c r="VUD2" s="742"/>
      <c r="VUE2" s="742"/>
      <c r="VUF2" s="742"/>
      <c r="VUG2" s="742"/>
      <c r="VUH2" s="742"/>
      <c r="VUI2" s="742"/>
      <c r="VUJ2" s="742"/>
      <c r="VUK2" s="742"/>
      <c r="VUL2" s="742"/>
      <c r="VUM2" s="742"/>
      <c r="VUN2" s="742"/>
      <c r="VUO2" s="742"/>
      <c r="VUP2" s="742"/>
      <c r="VUQ2" s="742"/>
      <c r="VUR2" s="742"/>
      <c r="VUS2" s="742"/>
      <c r="VUT2" s="742"/>
      <c r="VUU2" s="742"/>
      <c r="VUV2" s="742"/>
      <c r="VUW2" s="742"/>
      <c r="VUX2" s="742"/>
      <c r="VUY2" s="742"/>
      <c r="VUZ2" s="742"/>
      <c r="VVA2" s="742"/>
      <c r="VVB2" s="742"/>
      <c r="VVC2" s="742"/>
      <c r="VVD2" s="742"/>
      <c r="VVE2" s="742"/>
      <c r="VVF2" s="742"/>
      <c r="VVG2" s="742"/>
      <c r="VVH2" s="742"/>
      <c r="VVI2" s="742"/>
      <c r="VVJ2" s="742"/>
      <c r="VVK2" s="742"/>
      <c r="VVL2" s="742"/>
      <c r="VVM2" s="742"/>
      <c r="VVN2" s="742"/>
      <c r="VVO2" s="742"/>
      <c r="VVP2" s="742"/>
      <c r="VVQ2" s="742"/>
      <c r="VVR2" s="742"/>
      <c r="VVS2" s="742"/>
      <c r="VVT2" s="742"/>
      <c r="VVU2" s="742"/>
      <c r="VVV2" s="742"/>
      <c r="VVW2" s="742"/>
      <c r="VVX2" s="742"/>
      <c r="VVY2" s="742"/>
      <c r="VVZ2" s="742"/>
      <c r="VWA2" s="742"/>
      <c r="VWB2" s="742"/>
      <c r="VWC2" s="742"/>
      <c r="VWD2" s="742"/>
      <c r="VWE2" s="742"/>
      <c r="VWF2" s="742"/>
      <c r="VWG2" s="742"/>
      <c r="VWH2" s="742"/>
      <c r="VWI2" s="742"/>
      <c r="VWJ2" s="742"/>
      <c r="VWK2" s="742"/>
      <c r="VWL2" s="742"/>
      <c r="VWM2" s="742"/>
      <c r="VWN2" s="742"/>
      <c r="VWO2" s="742"/>
      <c r="VWP2" s="742"/>
      <c r="VWQ2" s="742"/>
      <c r="VWR2" s="742"/>
      <c r="VWS2" s="742"/>
      <c r="VWT2" s="742"/>
      <c r="VWU2" s="742"/>
      <c r="VWV2" s="742"/>
      <c r="VWW2" s="742"/>
      <c r="VWX2" s="742"/>
      <c r="VWY2" s="742"/>
      <c r="VWZ2" s="742"/>
      <c r="VXA2" s="742"/>
      <c r="VXB2" s="742"/>
      <c r="VXC2" s="742"/>
      <c r="VXD2" s="742"/>
      <c r="VXE2" s="742"/>
      <c r="VXF2" s="742"/>
      <c r="VXG2" s="742"/>
      <c r="VXH2" s="742"/>
      <c r="VXI2" s="742"/>
      <c r="VXJ2" s="742"/>
      <c r="VXK2" s="742"/>
      <c r="VXL2" s="742"/>
      <c r="VXM2" s="742"/>
      <c r="VXN2" s="742"/>
      <c r="VXO2" s="742"/>
      <c r="VXP2" s="742"/>
      <c r="VXQ2" s="742"/>
      <c r="VXR2" s="742"/>
      <c r="VXS2" s="742"/>
      <c r="VXT2" s="742"/>
      <c r="VXU2" s="742"/>
      <c r="VXV2" s="742"/>
      <c r="VXW2" s="742"/>
      <c r="VXX2" s="742"/>
      <c r="VXY2" s="742"/>
      <c r="VXZ2" s="742"/>
      <c r="VYA2" s="742"/>
      <c r="VYB2" s="742"/>
      <c r="VYC2" s="742"/>
      <c r="VYD2" s="742"/>
      <c r="VYE2" s="742"/>
      <c r="VYF2" s="742"/>
      <c r="VYG2" s="742"/>
      <c r="VYH2" s="742"/>
      <c r="VYI2" s="742"/>
      <c r="VYJ2" s="742"/>
      <c r="VYK2" s="742"/>
      <c r="VYL2" s="742"/>
      <c r="VYM2" s="742"/>
      <c r="VYN2" s="742"/>
      <c r="VYO2" s="742"/>
      <c r="VYP2" s="742"/>
      <c r="VYQ2" s="742"/>
      <c r="VYR2" s="742"/>
      <c r="VYS2" s="742"/>
      <c r="VYT2" s="742"/>
      <c r="VYU2" s="742"/>
      <c r="VYV2" s="742"/>
      <c r="VYW2" s="742"/>
      <c r="VYX2" s="742"/>
      <c r="VYY2" s="742"/>
      <c r="VYZ2" s="742"/>
      <c r="VZA2" s="742"/>
      <c r="VZB2" s="742"/>
      <c r="VZC2" s="742"/>
      <c r="VZD2" s="742"/>
      <c r="VZE2" s="742"/>
      <c r="VZF2" s="742"/>
      <c r="VZG2" s="742"/>
      <c r="VZH2" s="742"/>
      <c r="VZI2" s="742"/>
      <c r="VZJ2" s="742"/>
      <c r="VZK2" s="742"/>
      <c r="VZL2" s="742"/>
      <c r="VZM2" s="742"/>
      <c r="VZN2" s="742"/>
      <c r="VZO2" s="742"/>
      <c r="VZP2" s="742"/>
      <c r="VZQ2" s="742"/>
      <c r="VZR2" s="742"/>
      <c r="VZS2" s="742"/>
      <c r="VZT2" s="742"/>
      <c r="VZU2" s="742"/>
      <c r="VZV2" s="742"/>
      <c r="VZW2" s="742"/>
      <c r="VZX2" s="742"/>
      <c r="VZY2" s="742"/>
      <c r="VZZ2" s="742"/>
      <c r="WAA2" s="742"/>
      <c r="WAB2" s="742"/>
      <c r="WAC2" s="742"/>
      <c r="WAD2" s="742"/>
      <c r="WAE2" s="742"/>
      <c r="WAF2" s="742"/>
      <c r="WAG2" s="742"/>
      <c r="WAH2" s="742"/>
      <c r="WAI2" s="742"/>
      <c r="WAJ2" s="742"/>
      <c r="WAK2" s="742"/>
      <c r="WAL2" s="742"/>
      <c r="WAM2" s="742"/>
      <c r="WAN2" s="742"/>
      <c r="WAO2" s="742"/>
      <c r="WAP2" s="742"/>
      <c r="WAQ2" s="742"/>
      <c r="WAR2" s="742"/>
      <c r="WAS2" s="742"/>
      <c r="WAT2" s="742"/>
      <c r="WAU2" s="742"/>
      <c r="WAV2" s="742"/>
      <c r="WAW2" s="742"/>
      <c r="WAX2" s="742"/>
      <c r="WAY2" s="742"/>
      <c r="WAZ2" s="742"/>
      <c r="WBA2" s="742"/>
      <c r="WBB2" s="742"/>
      <c r="WBC2" s="742"/>
      <c r="WBD2" s="742"/>
      <c r="WBE2" s="742"/>
      <c r="WBF2" s="742"/>
      <c r="WBG2" s="742"/>
      <c r="WBH2" s="742"/>
      <c r="WBI2" s="742"/>
      <c r="WBJ2" s="742"/>
      <c r="WBK2" s="742"/>
      <c r="WBL2" s="742"/>
      <c r="WBM2" s="742"/>
      <c r="WBN2" s="742"/>
      <c r="WBO2" s="742"/>
      <c r="WBP2" s="742"/>
      <c r="WBQ2" s="742"/>
      <c r="WBR2" s="742"/>
      <c r="WBS2" s="742"/>
      <c r="WBT2" s="742"/>
      <c r="WBU2" s="742"/>
      <c r="WBV2" s="742"/>
      <c r="WBW2" s="742"/>
      <c r="WBX2" s="742"/>
      <c r="WBY2" s="742"/>
      <c r="WBZ2" s="742"/>
      <c r="WCA2" s="742"/>
      <c r="WCB2" s="742"/>
      <c r="WCC2" s="742"/>
      <c r="WCD2" s="742"/>
      <c r="WCE2" s="742"/>
      <c r="WCF2" s="742"/>
      <c r="WCG2" s="742"/>
      <c r="WCH2" s="742"/>
      <c r="WCI2" s="742"/>
      <c r="WCJ2" s="742"/>
      <c r="WCK2" s="742"/>
      <c r="WCL2" s="742"/>
      <c r="WCM2" s="742"/>
      <c r="WCN2" s="742"/>
      <c r="WCO2" s="742"/>
      <c r="WCP2" s="742"/>
      <c r="WCQ2" s="742"/>
      <c r="WCR2" s="742"/>
      <c r="WCS2" s="742"/>
      <c r="WCT2" s="742"/>
      <c r="WCU2" s="742"/>
      <c r="WCV2" s="742"/>
      <c r="WCW2" s="742"/>
      <c r="WCX2" s="742"/>
      <c r="WCY2" s="742"/>
      <c r="WCZ2" s="742"/>
      <c r="WDA2" s="742"/>
      <c r="WDB2" s="742"/>
      <c r="WDC2" s="742"/>
      <c r="WDD2" s="742"/>
      <c r="WDE2" s="742"/>
      <c r="WDF2" s="742"/>
      <c r="WDG2" s="742"/>
      <c r="WDH2" s="742"/>
      <c r="WDI2" s="742"/>
      <c r="WDJ2" s="742"/>
      <c r="WDK2" s="742"/>
      <c r="WDL2" s="742"/>
      <c r="WDM2" s="742"/>
      <c r="WDN2" s="742"/>
      <c r="WDO2" s="742"/>
      <c r="WDP2" s="742"/>
      <c r="WDQ2" s="742"/>
      <c r="WDR2" s="742"/>
      <c r="WDS2" s="742"/>
      <c r="WDT2" s="742"/>
      <c r="WDU2" s="742"/>
      <c r="WDV2" s="742"/>
      <c r="WDW2" s="742"/>
      <c r="WDX2" s="742"/>
      <c r="WDY2" s="742"/>
      <c r="WDZ2" s="742"/>
      <c r="WEA2" s="742"/>
      <c r="WEB2" s="742"/>
      <c r="WEC2" s="742"/>
      <c r="WED2" s="742"/>
      <c r="WEE2" s="742"/>
      <c r="WEF2" s="742"/>
      <c r="WEG2" s="742"/>
      <c r="WEH2" s="742"/>
      <c r="WEI2" s="742"/>
      <c r="WEJ2" s="742"/>
      <c r="WEK2" s="742"/>
      <c r="WEL2" s="742"/>
      <c r="WEM2" s="742"/>
      <c r="WEN2" s="742"/>
      <c r="WEO2" s="742"/>
      <c r="WEP2" s="742"/>
      <c r="WEQ2" s="742"/>
      <c r="WER2" s="742"/>
      <c r="WES2" s="742"/>
      <c r="WET2" s="742"/>
      <c r="WEU2" s="742"/>
      <c r="WEV2" s="742"/>
      <c r="WEW2" s="742"/>
      <c r="WEX2" s="742"/>
      <c r="WEY2" s="742"/>
      <c r="WEZ2" s="742"/>
      <c r="WFA2" s="742"/>
      <c r="WFB2" s="742"/>
      <c r="WFC2" s="742"/>
      <c r="WFD2" s="742"/>
      <c r="WFE2" s="742"/>
      <c r="WFF2" s="742"/>
      <c r="WFG2" s="742"/>
      <c r="WFH2" s="742"/>
      <c r="WFI2" s="742"/>
      <c r="WFJ2" s="742"/>
      <c r="WFK2" s="742"/>
      <c r="WFL2" s="742"/>
      <c r="WFM2" s="742"/>
      <c r="WFN2" s="742"/>
      <c r="WFO2" s="742"/>
      <c r="WFP2" s="742"/>
      <c r="WFQ2" s="742"/>
      <c r="WFR2" s="742"/>
      <c r="WFS2" s="742"/>
      <c r="WFT2" s="742"/>
      <c r="WFU2" s="742"/>
      <c r="WFV2" s="742"/>
      <c r="WFW2" s="742"/>
      <c r="WFX2" s="742"/>
      <c r="WFY2" s="742"/>
      <c r="WFZ2" s="742"/>
      <c r="WGA2" s="742"/>
      <c r="WGB2" s="742"/>
      <c r="WGC2" s="742"/>
      <c r="WGD2" s="742"/>
      <c r="WGE2" s="742"/>
      <c r="WGF2" s="742"/>
      <c r="WGG2" s="742"/>
      <c r="WGH2" s="742"/>
      <c r="WGI2" s="742"/>
      <c r="WGJ2" s="742"/>
      <c r="WGK2" s="742"/>
      <c r="WGL2" s="742"/>
      <c r="WGM2" s="742"/>
      <c r="WGN2" s="742"/>
      <c r="WGO2" s="742"/>
      <c r="WGP2" s="742"/>
      <c r="WGQ2" s="742"/>
      <c r="WGR2" s="742"/>
      <c r="WGS2" s="742"/>
      <c r="WGT2" s="742"/>
      <c r="WGU2" s="742"/>
      <c r="WGV2" s="742"/>
      <c r="WGW2" s="742"/>
      <c r="WGX2" s="742"/>
      <c r="WGY2" s="742"/>
      <c r="WGZ2" s="742"/>
      <c r="WHA2" s="742"/>
      <c r="WHB2" s="742"/>
      <c r="WHC2" s="742"/>
      <c r="WHD2" s="742"/>
      <c r="WHE2" s="742"/>
      <c r="WHF2" s="742"/>
      <c r="WHG2" s="742"/>
      <c r="WHH2" s="742"/>
      <c r="WHI2" s="742"/>
      <c r="WHJ2" s="742"/>
      <c r="WHK2" s="742"/>
      <c r="WHL2" s="742"/>
      <c r="WHM2" s="742"/>
      <c r="WHN2" s="742"/>
      <c r="WHO2" s="742"/>
      <c r="WHP2" s="742"/>
      <c r="WHQ2" s="742"/>
      <c r="WHR2" s="742"/>
      <c r="WHS2" s="742"/>
      <c r="WHT2" s="742"/>
      <c r="WHU2" s="742"/>
      <c r="WHV2" s="742"/>
      <c r="WHW2" s="742"/>
      <c r="WHX2" s="742"/>
      <c r="WHY2" s="742"/>
      <c r="WHZ2" s="742"/>
      <c r="WIA2" s="742"/>
      <c r="WIB2" s="742"/>
      <c r="WIC2" s="742"/>
      <c r="WID2" s="742"/>
      <c r="WIE2" s="742"/>
      <c r="WIF2" s="742"/>
      <c r="WIG2" s="742"/>
      <c r="WIH2" s="742"/>
      <c r="WII2" s="742"/>
      <c r="WIJ2" s="742"/>
      <c r="WIK2" s="742"/>
      <c r="WIL2" s="742"/>
      <c r="WIM2" s="742"/>
      <c r="WIN2" s="742"/>
      <c r="WIO2" s="742"/>
      <c r="WIP2" s="742"/>
      <c r="WIQ2" s="742"/>
      <c r="WIR2" s="742"/>
      <c r="WIS2" s="742"/>
      <c r="WIT2" s="742"/>
      <c r="WIU2" s="742"/>
      <c r="WIV2" s="742"/>
      <c r="WIW2" s="742"/>
      <c r="WIX2" s="742"/>
      <c r="WIY2" s="742"/>
      <c r="WIZ2" s="742"/>
      <c r="WJA2" s="742"/>
      <c r="WJB2" s="742"/>
      <c r="WJC2" s="742"/>
      <c r="WJD2" s="742"/>
      <c r="WJE2" s="742"/>
      <c r="WJF2" s="742"/>
      <c r="WJG2" s="742"/>
      <c r="WJH2" s="742"/>
      <c r="WJI2" s="742"/>
      <c r="WJJ2" s="742"/>
      <c r="WJK2" s="742"/>
      <c r="WJL2" s="742"/>
      <c r="WJM2" s="742"/>
      <c r="WJN2" s="742"/>
      <c r="WJO2" s="742"/>
      <c r="WJP2" s="742"/>
      <c r="WJQ2" s="742"/>
      <c r="WJR2" s="742"/>
      <c r="WJS2" s="742"/>
      <c r="WJT2" s="742"/>
      <c r="WJU2" s="742"/>
      <c r="WJV2" s="742"/>
      <c r="WJW2" s="742"/>
      <c r="WJX2" s="742"/>
      <c r="WJY2" s="742"/>
      <c r="WJZ2" s="742"/>
      <c r="WKA2" s="742"/>
      <c r="WKB2" s="742"/>
      <c r="WKC2" s="742"/>
      <c r="WKD2" s="742"/>
      <c r="WKE2" s="742"/>
      <c r="WKF2" s="742"/>
      <c r="WKG2" s="742"/>
      <c r="WKH2" s="742"/>
      <c r="WKI2" s="742"/>
      <c r="WKJ2" s="742"/>
      <c r="WKK2" s="742"/>
      <c r="WKL2" s="742"/>
      <c r="WKM2" s="742"/>
      <c r="WKN2" s="742"/>
      <c r="WKO2" s="742"/>
      <c r="WKP2" s="742"/>
      <c r="WKQ2" s="742"/>
      <c r="WKR2" s="742"/>
      <c r="WKS2" s="742"/>
      <c r="WKT2" s="742"/>
      <c r="WKU2" s="742"/>
      <c r="WKV2" s="742"/>
      <c r="WKW2" s="742"/>
      <c r="WKX2" s="742"/>
      <c r="WKY2" s="742"/>
      <c r="WKZ2" s="742"/>
      <c r="WLA2" s="742"/>
      <c r="WLB2" s="742"/>
      <c r="WLC2" s="742"/>
      <c r="WLD2" s="742"/>
      <c r="WLE2" s="742"/>
      <c r="WLF2" s="742"/>
      <c r="WLG2" s="742"/>
      <c r="WLH2" s="742"/>
      <c r="WLI2" s="742"/>
      <c r="WLJ2" s="742"/>
      <c r="WLK2" s="742"/>
      <c r="WLL2" s="742"/>
      <c r="WLM2" s="742"/>
      <c r="WLN2" s="742"/>
      <c r="WLO2" s="742"/>
      <c r="WLP2" s="742"/>
      <c r="WLQ2" s="742"/>
      <c r="WLR2" s="742"/>
      <c r="WLS2" s="742"/>
      <c r="WLT2" s="742"/>
      <c r="WLU2" s="742"/>
      <c r="WLV2" s="742"/>
      <c r="WLW2" s="742"/>
      <c r="WLX2" s="742"/>
      <c r="WLY2" s="742"/>
      <c r="WLZ2" s="742"/>
      <c r="WMA2" s="742"/>
      <c r="WMB2" s="742"/>
      <c r="WMC2" s="742"/>
      <c r="WMD2" s="742"/>
      <c r="WME2" s="742"/>
      <c r="WMF2" s="742"/>
      <c r="WMG2" s="742"/>
      <c r="WMH2" s="742"/>
      <c r="WMI2" s="742"/>
      <c r="WMJ2" s="742"/>
      <c r="WMK2" s="742"/>
      <c r="WML2" s="742"/>
      <c r="WMM2" s="742"/>
      <c r="WMN2" s="742"/>
      <c r="WMO2" s="742"/>
      <c r="WMP2" s="742"/>
      <c r="WMQ2" s="742"/>
      <c r="WMR2" s="742"/>
      <c r="WMS2" s="742"/>
      <c r="WMT2" s="742"/>
      <c r="WMU2" s="742"/>
      <c r="WMV2" s="742"/>
      <c r="WMW2" s="742"/>
      <c r="WMX2" s="742"/>
      <c r="WMY2" s="742"/>
      <c r="WMZ2" s="742"/>
      <c r="WNA2" s="742"/>
      <c r="WNB2" s="742"/>
      <c r="WNC2" s="742"/>
      <c r="WND2" s="742"/>
      <c r="WNE2" s="742"/>
      <c r="WNF2" s="742"/>
      <c r="WNG2" s="742"/>
      <c r="WNH2" s="742"/>
      <c r="WNI2" s="742"/>
      <c r="WNJ2" s="742"/>
      <c r="WNK2" s="742"/>
      <c r="WNL2" s="742"/>
      <c r="WNM2" s="742"/>
      <c r="WNN2" s="742"/>
      <c r="WNO2" s="742"/>
      <c r="WNP2" s="742"/>
      <c r="WNQ2" s="742"/>
      <c r="WNR2" s="742"/>
      <c r="WNS2" s="742"/>
      <c r="WNT2" s="742"/>
      <c r="WNU2" s="742"/>
      <c r="WNV2" s="742"/>
      <c r="WNW2" s="742"/>
      <c r="WNX2" s="742"/>
      <c r="WNY2" s="742"/>
      <c r="WNZ2" s="742"/>
      <c r="WOA2" s="742"/>
      <c r="WOB2" s="742"/>
      <c r="WOC2" s="742"/>
      <c r="WOD2" s="742"/>
      <c r="WOE2" s="742"/>
      <c r="WOF2" s="742"/>
      <c r="WOG2" s="742"/>
      <c r="WOH2" s="742"/>
      <c r="WOI2" s="742"/>
      <c r="WOJ2" s="742"/>
      <c r="WOK2" s="742"/>
      <c r="WOL2" s="742"/>
      <c r="WOM2" s="742"/>
      <c r="WON2" s="742"/>
      <c r="WOO2" s="742"/>
      <c r="WOP2" s="742"/>
      <c r="WOQ2" s="742"/>
      <c r="WOR2" s="742"/>
      <c r="WOS2" s="742"/>
      <c r="WOT2" s="742"/>
      <c r="WOU2" s="742"/>
      <c r="WOV2" s="742"/>
      <c r="WOW2" s="742"/>
      <c r="WOX2" s="742"/>
      <c r="WOY2" s="742"/>
      <c r="WOZ2" s="742"/>
      <c r="WPA2" s="742"/>
      <c r="WPB2" s="742"/>
      <c r="WPC2" s="742"/>
      <c r="WPD2" s="742"/>
      <c r="WPE2" s="742"/>
      <c r="WPF2" s="742"/>
      <c r="WPG2" s="742"/>
      <c r="WPH2" s="742"/>
      <c r="WPI2" s="742"/>
      <c r="WPJ2" s="742"/>
      <c r="WPK2" s="742"/>
      <c r="WPL2" s="742"/>
      <c r="WPM2" s="742"/>
      <c r="WPN2" s="742"/>
      <c r="WPO2" s="742"/>
      <c r="WPP2" s="742"/>
      <c r="WPQ2" s="742"/>
      <c r="WPR2" s="742"/>
      <c r="WPS2" s="742"/>
      <c r="WPT2" s="742"/>
      <c r="WPU2" s="742"/>
      <c r="WPV2" s="742"/>
      <c r="WPW2" s="742"/>
      <c r="WPX2" s="742"/>
      <c r="WPY2" s="742"/>
      <c r="WPZ2" s="742"/>
      <c r="WQA2" s="742"/>
      <c r="WQB2" s="742"/>
      <c r="WQC2" s="742"/>
      <c r="WQD2" s="742"/>
      <c r="WQE2" s="742"/>
      <c r="WQF2" s="742"/>
      <c r="WQG2" s="742"/>
      <c r="WQH2" s="742"/>
      <c r="WQI2" s="742"/>
      <c r="WQJ2" s="742"/>
      <c r="WQK2" s="742"/>
      <c r="WQL2" s="742"/>
      <c r="WQM2" s="742"/>
      <c r="WQN2" s="742"/>
      <c r="WQO2" s="742"/>
      <c r="WQP2" s="742"/>
      <c r="WQQ2" s="742"/>
      <c r="WQR2" s="742"/>
      <c r="WQS2" s="742"/>
      <c r="WQT2" s="742"/>
      <c r="WQU2" s="742"/>
      <c r="WQV2" s="742"/>
      <c r="WQW2" s="742"/>
      <c r="WQX2" s="742"/>
      <c r="WQY2" s="742"/>
      <c r="WQZ2" s="742"/>
      <c r="WRA2" s="742"/>
      <c r="WRB2" s="742"/>
      <c r="WRC2" s="742"/>
      <c r="WRD2" s="742"/>
      <c r="WRE2" s="742"/>
      <c r="WRF2" s="742"/>
      <c r="WRG2" s="742"/>
      <c r="WRH2" s="742"/>
      <c r="WRI2" s="742"/>
      <c r="WRJ2" s="742"/>
      <c r="WRK2" s="742"/>
      <c r="WRL2" s="742"/>
      <c r="WRM2" s="742"/>
      <c r="WRN2" s="742"/>
      <c r="WRO2" s="742"/>
      <c r="WRP2" s="742"/>
      <c r="WRQ2" s="742"/>
      <c r="WRR2" s="742"/>
      <c r="WRS2" s="742"/>
      <c r="WRT2" s="742"/>
      <c r="WRU2" s="742"/>
      <c r="WRV2" s="742"/>
      <c r="WRW2" s="742"/>
      <c r="WRX2" s="742"/>
      <c r="WRY2" s="742"/>
      <c r="WRZ2" s="742"/>
      <c r="WSA2" s="742"/>
      <c r="WSB2" s="742"/>
      <c r="WSC2" s="742"/>
      <c r="WSD2" s="742"/>
      <c r="WSE2" s="742"/>
      <c r="WSF2" s="742"/>
      <c r="WSG2" s="742"/>
      <c r="WSH2" s="742"/>
      <c r="WSI2" s="742"/>
      <c r="WSJ2" s="742"/>
      <c r="WSK2" s="742"/>
      <c r="WSL2" s="742"/>
      <c r="WSM2" s="742"/>
      <c r="WSN2" s="742"/>
      <c r="WSO2" s="742"/>
      <c r="WSP2" s="742"/>
      <c r="WSQ2" s="742"/>
      <c r="WSR2" s="742"/>
      <c r="WSS2" s="742"/>
      <c r="WST2" s="742"/>
      <c r="WSU2" s="742"/>
      <c r="WSV2" s="742"/>
      <c r="WSW2" s="742"/>
      <c r="WSX2" s="742"/>
      <c r="WSY2" s="742"/>
      <c r="WSZ2" s="742"/>
      <c r="WTA2" s="742"/>
      <c r="WTB2" s="742"/>
      <c r="WTC2" s="742"/>
      <c r="WTD2" s="742"/>
      <c r="WTE2" s="742"/>
      <c r="WTF2" s="742"/>
      <c r="WTG2" s="742"/>
      <c r="WTH2" s="742"/>
      <c r="WTI2" s="742"/>
      <c r="WTJ2" s="742"/>
      <c r="WTK2" s="742"/>
      <c r="WTL2" s="742"/>
      <c r="WTM2" s="742"/>
      <c r="WTN2" s="742"/>
      <c r="WTO2" s="742"/>
      <c r="WTP2" s="742"/>
      <c r="WTQ2" s="742"/>
      <c r="WTR2" s="742"/>
      <c r="WTS2" s="742"/>
      <c r="WTT2" s="742"/>
      <c r="WTU2" s="742"/>
      <c r="WTV2" s="742"/>
      <c r="WTW2" s="742"/>
      <c r="WTX2" s="742"/>
      <c r="WTY2" s="742"/>
      <c r="WTZ2" s="742"/>
      <c r="WUA2" s="742"/>
      <c r="WUB2" s="742"/>
      <c r="WUC2" s="742"/>
      <c r="WUD2" s="742"/>
      <c r="WUE2" s="742"/>
      <c r="WUF2" s="742"/>
      <c r="WUG2" s="742"/>
      <c r="WUH2" s="742"/>
      <c r="WUI2" s="742"/>
      <c r="WUJ2" s="742"/>
      <c r="WUK2" s="742"/>
      <c r="WUL2" s="742"/>
      <c r="WUM2" s="742"/>
      <c r="WUN2" s="742"/>
      <c r="WUO2" s="742"/>
      <c r="WUP2" s="742"/>
      <c r="WUQ2" s="742"/>
      <c r="WUR2" s="742"/>
      <c r="WUS2" s="742"/>
      <c r="WUT2" s="742"/>
      <c r="WUU2" s="742"/>
      <c r="WUV2" s="742"/>
      <c r="WUW2" s="742"/>
      <c r="WUX2" s="742"/>
      <c r="WUY2" s="742"/>
      <c r="WUZ2" s="742"/>
      <c r="WVA2" s="742"/>
      <c r="WVB2" s="742"/>
      <c r="WVC2" s="742"/>
      <c r="WVD2" s="742"/>
      <c r="WVE2" s="742"/>
      <c r="WVF2" s="742"/>
      <c r="WVG2" s="742"/>
      <c r="WVH2" s="742"/>
      <c r="WVI2" s="742"/>
      <c r="WVJ2" s="742"/>
      <c r="WVK2" s="742"/>
      <c r="WVL2" s="742"/>
      <c r="WVM2" s="742"/>
      <c r="WVN2" s="742"/>
      <c r="WVO2" s="742"/>
      <c r="WVP2" s="742"/>
      <c r="WVQ2" s="742"/>
      <c r="WVR2" s="742"/>
      <c r="WVS2" s="742"/>
      <c r="WVT2" s="742"/>
      <c r="WVU2" s="742"/>
      <c r="WVV2" s="742"/>
      <c r="WVW2" s="742"/>
      <c r="WVX2" s="742"/>
      <c r="WVY2" s="742"/>
      <c r="WVZ2" s="742"/>
      <c r="WWA2" s="742"/>
      <c r="WWB2" s="742"/>
      <c r="WWC2" s="742"/>
      <c r="WWD2" s="742"/>
      <c r="WWE2" s="742"/>
      <c r="WWF2" s="742"/>
      <c r="WWG2" s="742"/>
      <c r="WWH2" s="742"/>
      <c r="WWI2" s="742"/>
      <c r="WWJ2" s="742"/>
      <c r="WWK2" s="742"/>
      <c r="WWL2" s="742"/>
      <c r="WWM2" s="742"/>
      <c r="WWN2" s="742"/>
      <c r="WWO2" s="742"/>
      <c r="WWP2" s="742"/>
      <c r="WWQ2" s="742"/>
      <c r="WWR2" s="742"/>
      <c r="WWS2" s="742"/>
      <c r="WWT2" s="742"/>
      <c r="WWU2" s="742"/>
      <c r="WWV2" s="742"/>
      <c r="WWW2" s="742"/>
      <c r="WWX2" s="742"/>
      <c r="WWY2" s="742"/>
      <c r="WWZ2" s="742"/>
      <c r="WXA2" s="742"/>
      <c r="WXB2" s="742"/>
      <c r="WXC2" s="742"/>
      <c r="WXD2" s="742"/>
      <c r="WXE2" s="742"/>
      <c r="WXF2" s="742"/>
      <c r="WXG2" s="742"/>
      <c r="WXH2" s="742"/>
      <c r="WXI2" s="742"/>
      <c r="WXJ2" s="742"/>
      <c r="WXK2" s="742"/>
      <c r="WXL2" s="742"/>
      <c r="WXM2" s="742"/>
      <c r="WXN2" s="742"/>
      <c r="WXO2" s="742"/>
      <c r="WXP2" s="742"/>
      <c r="WXQ2" s="742"/>
      <c r="WXR2" s="742"/>
      <c r="WXS2" s="742"/>
      <c r="WXT2" s="742"/>
      <c r="WXU2" s="742"/>
      <c r="WXV2" s="742"/>
      <c r="WXW2" s="742"/>
      <c r="WXX2" s="742"/>
      <c r="WXY2" s="742"/>
      <c r="WXZ2" s="742"/>
      <c r="WYA2" s="742"/>
      <c r="WYB2" s="742"/>
      <c r="WYC2" s="742"/>
      <c r="WYD2" s="742"/>
      <c r="WYE2" s="742"/>
      <c r="WYF2" s="742"/>
      <c r="WYG2" s="742"/>
      <c r="WYH2" s="742"/>
      <c r="WYI2" s="742"/>
      <c r="WYJ2" s="742"/>
      <c r="WYK2" s="742"/>
      <c r="WYL2" s="742"/>
      <c r="WYM2" s="742"/>
      <c r="WYN2" s="742"/>
      <c r="WYO2" s="742"/>
      <c r="WYP2" s="742"/>
      <c r="WYQ2" s="742"/>
      <c r="WYR2" s="742"/>
      <c r="WYS2" s="742"/>
      <c r="WYT2" s="742"/>
      <c r="WYU2" s="742"/>
      <c r="WYV2" s="742"/>
      <c r="WYW2" s="742"/>
      <c r="WYX2" s="742"/>
      <c r="WYY2" s="742"/>
      <c r="WYZ2" s="742"/>
      <c r="WZA2" s="742"/>
      <c r="WZB2" s="742"/>
      <c r="WZC2" s="742"/>
      <c r="WZD2" s="742"/>
      <c r="WZE2" s="742"/>
      <c r="WZF2" s="742"/>
      <c r="WZG2" s="742"/>
      <c r="WZH2" s="742"/>
      <c r="WZI2" s="742"/>
      <c r="WZJ2" s="742"/>
      <c r="WZK2" s="742"/>
      <c r="WZL2" s="742"/>
      <c r="WZM2" s="742"/>
      <c r="WZN2" s="742"/>
      <c r="WZO2" s="742"/>
      <c r="WZP2" s="742"/>
      <c r="WZQ2" s="742"/>
      <c r="WZR2" s="742"/>
      <c r="WZS2" s="742"/>
      <c r="WZT2" s="742"/>
      <c r="WZU2" s="742"/>
      <c r="WZV2" s="742"/>
      <c r="WZW2" s="742"/>
      <c r="WZX2" s="742"/>
      <c r="WZY2" s="742"/>
      <c r="WZZ2" s="742"/>
      <c r="XAA2" s="742"/>
      <c r="XAB2" s="742"/>
      <c r="XAC2" s="742"/>
      <c r="XAD2" s="742"/>
      <c r="XAE2" s="742"/>
      <c r="XAF2" s="742"/>
      <c r="XAG2" s="742"/>
      <c r="XAH2" s="742"/>
      <c r="XAI2" s="742"/>
      <c r="XAJ2" s="742"/>
      <c r="XAK2" s="742"/>
      <c r="XAL2" s="742"/>
      <c r="XAM2" s="742"/>
      <c r="XAN2" s="742"/>
      <c r="XAO2" s="742"/>
      <c r="XAP2" s="742"/>
      <c r="XAQ2" s="742"/>
      <c r="XAR2" s="742"/>
      <c r="XAS2" s="742"/>
      <c r="XAT2" s="742"/>
      <c r="XAU2" s="742"/>
      <c r="XAV2" s="742"/>
      <c r="XAW2" s="742"/>
      <c r="XAX2" s="742"/>
      <c r="XAY2" s="742"/>
      <c r="XAZ2" s="742"/>
      <c r="XBA2" s="742"/>
      <c r="XBB2" s="742"/>
      <c r="XBC2" s="742"/>
      <c r="XBD2" s="742"/>
      <c r="XBE2" s="742"/>
      <c r="XBF2" s="742"/>
      <c r="XBG2" s="742"/>
      <c r="XBH2" s="742"/>
      <c r="XBI2" s="742"/>
      <c r="XBJ2" s="742"/>
      <c r="XBK2" s="742"/>
      <c r="XBL2" s="742"/>
      <c r="XBM2" s="742"/>
      <c r="XBN2" s="742"/>
      <c r="XBO2" s="742"/>
      <c r="XBP2" s="742"/>
      <c r="XBQ2" s="742"/>
      <c r="XBR2" s="742"/>
      <c r="XBS2" s="742"/>
      <c r="XBT2" s="742"/>
      <c r="XBU2" s="742"/>
      <c r="XBV2" s="742"/>
      <c r="XBW2" s="742"/>
      <c r="XBX2" s="742"/>
      <c r="XBY2" s="742"/>
      <c r="XBZ2" s="742"/>
      <c r="XCA2" s="742"/>
      <c r="XCB2" s="742"/>
      <c r="XCC2" s="742"/>
      <c r="XCD2" s="742"/>
      <c r="XCE2" s="742"/>
      <c r="XCF2" s="742"/>
      <c r="XCG2" s="742"/>
      <c r="XCH2" s="742"/>
      <c r="XCI2" s="742"/>
      <c r="XCJ2" s="742"/>
      <c r="XCK2" s="742"/>
      <c r="XCL2" s="742"/>
      <c r="XCM2" s="742"/>
      <c r="XCN2" s="742"/>
      <c r="XCO2" s="742"/>
      <c r="XCP2" s="742"/>
      <c r="XCQ2" s="742"/>
      <c r="XCR2" s="742"/>
      <c r="XCS2" s="742"/>
      <c r="XCT2" s="742"/>
      <c r="XCU2" s="742"/>
      <c r="XCV2" s="742"/>
      <c r="XCW2" s="742"/>
      <c r="XCX2" s="742"/>
      <c r="XCY2" s="742"/>
      <c r="XCZ2" s="742"/>
      <c r="XDA2" s="742"/>
      <c r="XDB2" s="742"/>
      <c r="XDC2" s="742"/>
      <c r="XDD2" s="742"/>
      <c r="XDE2" s="742"/>
      <c r="XDF2" s="742"/>
      <c r="XDG2" s="742"/>
      <c r="XDH2" s="742"/>
      <c r="XDI2" s="742"/>
      <c r="XDJ2" s="742"/>
      <c r="XDK2" s="742"/>
      <c r="XDL2" s="742"/>
      <c r="XDM2" s="742"/>
      <c r="XDN2" s="742"/>
      <c r="XDO2" s="742"/>
      <c r="XDP2" s="742"/>
      <c r="XDQ2" s="742"/>
      <c r="XDR2" s="742"/>
      <c r="XDS2" s="742"/>
      <c r="XDT2" s="742"/>
      <c r="XDU2" s="742"/>
      <c r="XDV2" s="742"/>
      <c r="XDW2" s="742"/>
      <c r="XDX2" s="742"/>
      <c r="XDY2" s="742"/>
      <c r="XDZ2" s="742"/>
      <c r="XEA2" s="742"/>
      <c r="XEB2" s="742"/>
      <c r="XEC2" s="742"/>
      <c r="XED2" s="742"/>
      <c r="XEE2" s="742"/>
      <c r="XEF2" s="742"/>
      <c r="XEG2" s="742"/>
      <c r="XEH2" s="742"/>
      <c r="XEI2" s="742"/>
      <c r="XEJ2" s="742"/>
      <c r="XEK2" s="742"/>
      <c r="XEL2" s="742"/>
      <c r="XEM2" s="742"/>
      <c r="XEN2" s="742"/>
      <c r="XEO2" s="742"/>
      <c r="XEP2" s="742"/>
      <c r="XEQ2" s="742"/>
      <c r="XER2" s="742"/>
      <c r="XES2" s="742"/>
      <c r="XET2" s="742"/>
      <c r="XEU2" s="742"/>
      <c r="XEV2" s="742"/>
      <c r="XEW2" s="742"/>
      <c r="XEX2" s="742"/>
      <c r="XEY2" s="742"/>
      <c r="XEZ2" s="742"/>
      <c r="XFA2" s="742"/>
      <c r="XFB2" s="742"/>
      <c r="XFC2" s="742"/>
      <c r="XFD2" s="742"/>
    </row>
    <row r="3" spans="1:16384" s="1" customFormat="1">
      <c r="C3" s="618"/>
      <c r="D3" s="618"/>
      <c r="E3" s="618"/>
      <c r="F3" s="618"/>
      <c r="G3" s="618"/>
      <c r="H3" s="618"/>
      <c r="L3" s="596"/>
    </row>
    <row r="4" spans="1:16384" s="1" customFormat="1">
      <c r="A4" s="623" t="s">
        <v>226</v>
      </c>
      <c r="B4" s="625" t="s">
        <v>416</v>
      </c>
      <c r="C4" s="618"/>
      <c r="D4" s="771" t="s">
        <v>417</v>
      </c>
      <c r="E4" s="771"/>
      <c r="F4" s="618"/>
      <c r="G4" s="618"/>
      <c r="H4" s="618"/>
      <c r="L4" s="596"/>
    </row>
    <row r="5" spans="1:16384" s="1" customFormat="1" ht="54.75" customHeight="1">
      <c r="A5" s="623" t="s">
        <v>418</v>
      </c>
      <c r="B5" s="624">
        <f>ProjectBudget!C67</f>
        <v>0</v>
      </c>
      <c r="D5" s="623" t="s">
        <v>419</v>
      </c>
      <c r="E5" s="622"/>
      <c r="G5" s="771" t="s">
        <v>420</v>
      </c>
      <c r="H5" s="772"/>
      <c r="L5" s="596"/>
    </row>
    <row r="6" spans="1:16384" s="1" customFormat="1" ht="48" customHeight="1">
      <c r="A6" s="623" t="s">
        <v>421</v>
      </c>
      <c r="B6" s="624">
        <f>ProjectBudget!C66</f>
        <v>0</v>
      </c>
      <c r="D6" s="623" t="s">
        <v>422</v>
      </c>
      <c r="E6" s="622"/>
      <c r="G6" s="771"/>
      <c r="H6" s="773"/>
      <c r="L6" s="596"/>
    </row>
    <row r="7" spans="1:16384" s="1" customFormat="1" ht="18.75">
      <c r="A7" s="618"/>
      <c r="B7" s="621"/>
      <c r="L7" s="596"/>
      <c r="N7" s="483"/>
    </row>
    <row r="8" spans="1:16384" s="150" customFormat="1" ht="5.25" hidden="1" customHeight="1">
      <c r="A8" s="619"/>
      <c r="B8" s="620"/>
      <c r="C8" s="619"/>
      <c r="D8" s="619"/>
      <c r="E8" s="619"/>
      <c r="F8" s="619"/>
      <c r="G8" s="619"/>
      <c r="H8" s="619"/>
      <c r="I8" s="619"/>
      <c r="J8" s="619"/>
      <c r="K8" s="619"/>
      <c r="L8" s="594"/>
    </row>
    <row r="9" spans="1:16384" s="1" customFormat="1" ht="27" thickBot="1">
      <c r="A9" s="618"/>
      <c r="L9" s="596"/>
      <c r="N9" s="508" t="s">
        <v>16</v>
      </c>
    </row>
    <row r="10" spans="1:16384" s="1" customFormat="1" ht="19.5" thickBot="1">
      <c r="B10" s="778" t="s">
        <v>423</v>
      </c>
      <c r="C10" s="779"/>
      <c r="D10" s="779"/>
      <c r="E10" s="780"/>
      <c r="G10" s="778" t="s">
        <v>424</v>
      </c>
      <c r="H10" s="779"/>
      <c r="I10" s="779"/>
      <c r="J10" s="780"/>
      <c r="L10" s="596"/>
      <c r="N10" s="483" t="s">
        <v>425</v>
      </c>
    </row>
    <row r="11" spans="1:16384" s="1" customFormat="1" ht="45.75" thickBot="1">
      <c r="B11" s="601" t="s">
        <v>426</v>
      </c>
      <c r="C11" s="617" t="s">
        <v>427</v>
      </c>
      <c r="D11" s="617" t="s">
        <v>428</v>
      </c>
      <c r="E11" s="616" t="s">
        <v>429</v>
      </c>
      <c r="G11" s="601" t="s">
        <v>426</v>
      </c>
      <c r="H11" s="617" t="s">
        <v>427</v>
      </c>
      <c r="I11" s="617" t="s">
        <v>428</v>
      </c>
      <c r="J11" s="616" t="s">
        <v>430</v>
      </c>
      <c r="L11" s="596"/>
      <c r="N11" s="615" t="s">
        <v>431</v>
      </c>
    </row>
    <row r="12" spans="1:16384" s="1" customFormat="1" ht="18.75">
      <c r="B12" s="774"/>
      <c r="C12" s="604"/>
      <c r="D12" s="603"/>
      <c r="E12" s="602">
        <f>IF(B4="Repayable Loan",B5-D12,"Not Applicable")</f>
        <v>0</v>
      </c>
      <c r="G12" s="774"/>
      <c r="H12" s="604"/>
      <c r="I12" s="603"/>
      <c r="J12" s="602">
        <f>IF(B4="Forgivable loan",(B5+B6)-I12,B6-I12)</f>
        <v>0</v>
      </c>
      <c r="L12" s="596"/>
      <c r="N12" s="614" t="s">
        <v>7</v>
      </c>
      <c r="O12" s="613"/>
      <c r="P12" s="613"/>
      <c r="Q12" s="613"/>
      <c r="R12" s="613"/>
      <c r="S12" s="613"/>
      <c r="T12" s="613"/>
      <c r="U12" s="613"/>
      <c r="V12" s="613"/>
      <c r="W12" s="613"/>
      <c r="X12" s="613"/>
      <c r="Y12" s="613"/>
      <c r="Z12" s="613"/>
      <c r="AA12" s="613"/>
      <c r="AB12" s="612"/>
    </row>
    <row r="13" spans="1:16384" s="1" customFormat="1" ht="19.5">
      <c r="B13" s="775"/>
      <c r="C13" s="604"/>
      <c r="D13" s="603"/>
      <c r="E13" s="602" t="str">
        <f>IF(D13&gt;0,E12-D13," ")</f>
        <v xml:space="preserve"> </v>
      </c>
      <c r="G13" s="775"/>
      <c r="H13" s="604"/>
      <c r="I13" s="603"/>
      <c r="J13" s="602" t="str">
        <f>IF(I13&gt;0,J12-I13," ")</f>
        <v xml:space="preserve"> </v>
      </c>
      <c r="L13" s="596"/>
      <c r="N13" s="611" t="s">
        <v>8</v>
      </c>
      <c r="O13" s="609" t="s">
        <v>432</v>
      </c>
      <c r="P13" s="609"/>
      <c r="Q13" s="609"/>
      <c r="R13" s="610"/>
      <c r="S13" s="609"/>
      <c r="T13" s="609"/>
      <c r="U13" s="609"/>
      <c r="V13" s="294"/>
      <c r="W13" s="294"/>
      <c r="X13" s="294"/>
      <c r="Y13" s="294"/>
      <c r="Z13" s="294"/>
      <c r="AA13" s="294"/>
      <c r="AB13" s="293"/>
    </row>
    <row r="14" spans="1:16384" s="1" customFormat="1" ht="19.5">
      <c r="B14" s="775"/>
      <c r="C14" s="604"/>
      <c r="D14" s="603"/>
      <c r="E14" s="602" t="str">
        <f>IF(D14&gt;0,E13-D14," ")</f>
        <v xml:space="preserve"> </v>
      </c>
      <c r="G14" s="775"/>
      <c r="H14" s="604"/>
      <c r="I14" s="603"/>
      <c r="J14" s="602" t="str">
        <f>IF(I14&gt;0,J13-I14," ")</f>
        <v xml:space="preserve"> </v>
      </c>
      <c r="L14" s="596"/>
      <c r="N14" s="607" t="s">
        <v>8</v>
      </c>
      <c r="O14" s="490" t="s">
        <v>433</v>
      </c>
      <c r="P14" s="490"/>
      <c r="Q14" s="490"/>
      <c r="R14" s="608"/>
      <c r="S14" s="490"/>
      <c r="T14" s="490"/>
      <c r="U14" s="490"/>
      <c r="AB14" s="6"/>
    </row>
    <row r="15" spans="1:16384" s="1" customFormat="1" ht="19.5">
      <c r="B15" s="775"/>
      <c r="C15" s="604"/>
      <c r="D15" s="603"/>
      <c r="E15" s="602" t="str">
        <f>IF(D15&gt;0,E14-D15," ")</f>
        <v xml:space="preserve"> </v>
      </c>
      <c r="G15" s="775"/>
      <c r="H15" s="604"/>
      <c r="I15" s="603"/>
      <c r="J15" s="602" t="str">
        <f>IF(I15&gt;0,J14-I15," ")</f>
        <v xml:space="preserve"> </v>
      </c>
      <c r="L15" s="596"/>
      <c r="N15" s="607" t="s">
        <v>8</v>
      </c>
      <c r="O15" s="490" t="s">
        <v>434</v>
      </c>
      <c r="AB15" s="6"/>
    </row>
    <row r="16" spans="1:16384" s="1" customFormat="1" ht="19.5">
      <c r="B16" s="775"/>
      <c r="C16" s="604"/>
      <c r="D16" s="603"/>
      <c r="E16" s="602" t="str">
        <f>IF(D16&gt;0,E15-D16," ")</f>
        <v xml:space="preserve"> </v>
      </c>
      <c r="G16" s="775"/>
      <c r="H16" s="604"/>
      <c r="I16" s="603"/>
      <c r="J16" s="602" t="str">
        <f>IF(I16&gt;0,J15-I16," ")</f>
        <v xml:space="preserve"> </v>
      </c>
      <c r="L16" s="596"/>
      <c r="N16" s="606" t="s">
        <v>8</v>
      </c>
      <c r="O16" s="486" t="s">
        <v>435</v>
      </c>
      <c r="P16" s="486"/>
      <c r="Q16" s="486"/>
      <c r="R16" s="605"/>
      <c r="S16" s="486"/>
      <c r="T16" s="486"/>
      <c r="U16" s="486"/>
      <c r="V16" s="215"/>
      <c r="W16" s="215"/>
      <c r="X16" s="215"/>
      <c r="Y16" s="215"/>
      <c r="Z16" s="215"/>
      <c r="AA16" s="215"/>
      <c r="AB16" s="214"/>
    </row>
    <row r="17" spans="2:12" ht="15.75" thickBot="1">
      <c r="B17" s="776"/>
      <c r="C17" s="604"/>
      <c r="D17" s="603"/>
      <c r="E17" s="602" t="str">
        <f>IF(D17&gt;0,E16-D17," ")</f>
        <v xml:space="preserve"> </v>
      </c>
      <c r="G17" s="776"/>
      <c r="H17" s="604"/>
      <c r="I17" s="603"/>
      <c r="J17" s="602" t="str">
        <f>IF(I17&gt;0,J16-I17," ")</f>
        <v xml:space="preserve"> </v>
      </c>
      <c r="L17" s="596"/>
    </row>
    <row r="18" spans="2:12" ht="15.75" thickBot="1">
      <c r="B18" s="601" t="s">
        <v>234</v>
      </c>
      <c r="C18" s="600"/>
      <c r="D18" s="599">
        <f>SUM(D12:D17)</f>
        <v>0</v>
      </c>
      <c r="E18" s="598">
        <f>B5-D18</f>
        <v>0</v>
      </c>
      <c r="G18" s="601" t="s">
        <v>234</v>
      </c>
      <c r="H18" s="600"/>
      <c r="I18" s="599">
        <f>SUM(I12:I17)</f>
        <v>0</v>
      </c>
      <c r="J18" s="598">
        <f>J12+I12-I18</f>
        <v>0</v>
      </c>
      <c r="L18" s="596"/>
    </row>
    <row r="19" spans="2:12">
      <c r="B19" s="774"/>
      <c r="C19" s="604"/>
      <c r="D19" s="603"/>
      <c r="E19" s="602" t="str">
        <f t="shared" ref="E19:E24" si="0">IF(D19&gt;0,E18-D19," ")</f>
        <v xml:space="preserve"> </v>
      </c>
      <c r="G19" s="774"/>
      <c r="H19" s="604"/>
      <c r="I19" s="603"/>
      <c r="J19" s="602" t="str">
        <f t="shared" ref="J19:J24" si="1">IF(I19&gt;0,J18-I19," ")</f>
        <v xml:space="preserve"> </v>
      </c>
      <c r="L19" s="596"/>
    </row>
    <row r="20" spans="2:12">
      <c r="B20" s="775"/>
      <c r="C20" s="604"/>
      <c r="D20" s="603"/>
      <c r="E20" s="602" t="str">
        <f t="shared" si="0"/>
        <v xml:space="preserve"> </v>
      </c>
      <c r="G20" s="775"/>
      <c r="H20" s="604"/>
      <c r="I20" s="603"/>
      <c r="J20" s="602" t="str">
        <f t="shared" si="1"/>
        <v xml:space="preserve"> </v>
      </c>
      <c r="L20" s="596"/>
    </row>
    <row r="21" spans="2:12">
      <c r="B21" s="775"/>
      <c r="C21" s="604"/>
      <c r="D21" s="603"/>
      <c r="E21" s="602" t="str">
        <f t="shared" si="0"/>
        <v xml:space="preserve"> </v>
      </c>
      <c r="G21" s="775"/>
      <c r="H21" s="604"/>
      <c r="I21" s="603"/>
      <c r="J21" s="602" t="str">
        <f t="shared" si="1"/>
        <v xml:space="preserve"> </v>
      </c>
      <c r="L21" s="596"/>
    </row>
    <row r="22" spans="2:12">
      <c r="B22" s="775"/>
      <c r="C22" s="604"/>
      <c r="D22" s="603"/>
      <c r="E22" s="602" t="str">
        <f t="shared" si="0"/>
        <v xml:space="preserve"> </v>
      </c>
      <c r="G22" s="775"/>
      <c r="H22" s="604"/>
      <c r="I22" s="603"/>
      <c r="J22" s="602" t="str">
        <f t="shared" si="1"/>
        <v xml:space="preserve"> </v>
      </c>
      <c r="L22" s="596"/>
    </row>
    <row r="23" spans="2:12">
      <c r="B23" s="775"/>
      <c r="C23" s="604"/>
      <c r="D23" s="603"/>
      <c r="E23" s="602" t="str">
        <f t="shared" si="0"/>
        <v xml:space="preserve"> </v>
      </c>
      <c r="G23" s="775"/>
      <c r="H23" s="604"/>
      <c r="I23" s="603"/>
      <c r="J23" s="602" t="str">
        <f t="shared" si="1"/>
        <v xml:space="preserve"> </v>
      </c>
      <c r="L23" s="596"/>
    </row>
    <row r="24" spans="2:12" ht="15.75" thickBot="1">
      <c r="B24" s="776"/>
      <c r="C24" s="604"/>
      <c r="D24" s="603"/>
      <c r="E24" s="602" t="str">
        <f t="shared" si="0"/>
        <v xml:space="preserve"> </v>
      </c>
      <c r="G24" s="776"/>
      <c r="H24" s="604"/>
      <c r="I24" s="603"/>
      <c r="J24" s="602" t="str">
        <f t="shared" si="1"/>
        <v xml:space="preserve"> </v>
      </c>
      <c r="L24" s="596"/>
    </row>
    <row r="25" spans="2:12" ht="15.75" thickBot="1">
      <c r="B25" s="601" t="s">
        <v>234</v>
      </c>
      <c r="C25" s="600"/>
      <c r="D25" s="599">
        <f>SUM(D19:D24)</f>
        <v>0</v>
      </c>
      <c r="E25" s="598" t="str">
        <f>IF(D25&gt;0,E18-D25,"")</f>
        <v/>
      </c>
      <c r="G25" s="601" t="s">
        <v>234</v>
      </c>
      <c r="H25" s="600"/>
      <c r="I25" s="599">
        <f>SUM(I19:I24)</f>
        <v>0</v>
      </c>
      <c r="J25" s="598" t="str">
        <f>IF(I25&gt;0,J18-I25,"")</f>
        <v/>
      </c>
      <c r="L25" s="596"/>
    </row>
    <row r="26" spans="2:12">
      <c r="B26" s="774"/>
      <c r="C26" s="604"/>
      <c r="D26" s="603"/>
      <c r="E26" s="602" t="str">
        <f t="shared" ref="E26:E31" si="2">IF(D26&gt;0,E25-D26," ")</f>
        <v xml:space="preserve"> </v>
      </c>
      <c r="G26" s="774"/>
      <c r="H26" s="604"/>
      <c r="I26" s="603"/>
      <c r="J26" s="602" t="str">
        <f t="shared" ref="J26:J31" si="3">IF(I26&gt;0,J25-I26," ")</f>
        <v xml:space="preserve"> </v>
      </c>
      <c r="L26" s="596"/>
    </row>
    <row r="27" spans="2:12">
      <c r="B27" s="775"/>
      <c r="C27" s="604"/>
      <c r="D27" s="603"/>
      <c r="E27" s="602" t="str">
        <f t="shared" si="2"/>
        <v xml:space="preserve"> </v>
      </c>
      <c r="G27" s="775"/>
      <c r="H27" s="604"/>
      <c r="I27" s="603"/>
      <c r="J27" s="602" t="str">
        <f t="shared" si="3"/>
        <v xml:space="preserve"> </v>
      </c>
      <c r="L27" s="596"/>
    </row>
    <row r="28" spans="2:12">
      <c r="B28" s="775"/>
      <c r="C28" s="604"/>
      <c r="D28" s="603"/>
      <c r="E28" s="602" t="str">
        <f t="shared" si="2"/>
        <v xml:space="preserve"> </v>
      </c>
      <c r="G28" s="775"/>
      <c r="H28" s="604"/>
      <c r="I28" s="603"/>
      <c r="J28" s="602" t="str">
        <f t="shared" si="3"/>
        <v xml:space="preserve"> </v>
      </c>
      <c r="L28" s="596"/>
    </row>
    <row r="29" spans="2:12">
      <c r="B29" s="775"/>
      <c r="C29" s="604"/>
      <c r="D29" s="603"/>
      <c r="E29" s="602" t="str">
        <f t="shared" si="2"/>
        <v xml:space="preserve"> </v>
      </c>
      <c r="G29" s="775"/>
      <c r="H29" s="604"/>
      <c r="I29" s="603"/>
      <c r="J29" s="602" t="str">
        <f t="shared" si="3"/>
        <v xml:space="preserve"> </v>
      </c>
      <c r="L29" s="596"/>
    </row>
    <row r="30" spans="2:12">
      <c r="B30" s="775"/>
      <c r="C30" s="604"/>
      <c r="D30" s="603"/>
      <c r="E30" s="602" t="str">
        <f t="shared" si="2"/>
        <v xml:space="preserve"> </v>
      </c>
      <c r="G30" s="775"/>
      <c r="H30" s="604"/>
      <c r="I30" s="603"/>
      <c r="J30" s="602" t="str">
        <f t="shared" si="3"/>
        <v xml:space="preserve"> </v>
      </c>
      <c r="L30" s="596"/>
    </row>
    <row r="31" spans="2:12" ht="15.75" thickBot="1">
      <c r="B31" s="776"/>
      <c r="C31" s="604"/>
      <c r="D31" s="603"/>
      <c r="E31" s="602" t="str">
        <f t="shared" si="2"/>
        <v xml:space="preserve"> </v>
      </c>
      <c r="G31" s="776"/>
      <c r="H31" s="604"/>
      <c r="I31" s="603"/>
      <c r="J31" s="602" t="str">
        <f t="shared" si="3"/>
        <v xml:space="preserve"> </v>
      </c>
      <c r="L31" s="596"/>
    </row>
    <row r="32" spans="2:12" ht="15.75" thickBot="1">
      <c r="B32" s="601" t="s">
        <v>234</v>
      </c>
      <c r="C32" s="600"/>
      <c r="D32" s="599">
        <f>SUM(D26:D31)</f>
        <v>0</v>
      </c>
      <c r="E32" s="598" t="str">
        <f>IF(D32&gt;0,E25-D32,"")</f>
        <v/>
      </c>
      <c r="G32" s="601" t="s">
        <v>234</v>
      </c>
      <c r="H32" s="600"/>
      <c r="I32" s="599">
        <f>SUM(I26:I31)</f>
        <v>0</v>
      </c>
      <c r="J32" s="598" t="str">
        <f>IF(I32&gt;0,J25-I32,"")</f>
        <v/>
      </c>
      <c r="L32" s="596"/>
    </row>
    <row r="33" spans="1:12">
      <c r="B33" s="774"/>
      <c r="C33" s="604"/>
      <c r="D33" s="603"/>
      <c r="E33" s="602" t="str">
        <f t="shared" ref="E33:E38" si="4">IF(D33&gt;0,E32-D33," ")</f>
        <v xml:space="preserve"> </v>
      </c>
      <c r="G33" s="774"/>
      <c r="H33" s="604"/>
      <c r="I33" s="603"/>
      <c r="J33" s="602" t="str">
        <f t="shared" ref="J33:J38" si="5">IF(I33&gt;0,J32-I33," ")</f>
        <v xml:space="preserve"> </v>
      </c>
      <c r="L33" s="596"/>
    </row>
    <row r="34" spans="1:12">
      <c r="B34" s="775"/>
      <c r="C34" s="604"/>
      <c r="D34" s="603"/>
      <c r="E34" s="602" t="str">
        <f t="shared" si="4"/>
        <v xml:space="preserve"> </v>
      </c>
      <c r="G34" s="775"/>
      <c r="H34" s="604"/>
      <c r="I34" s="603"/>
      <c r="J34" s="602" t="str">
        <f t="shared" si="5"/>
        <v xml:space="preserve"> </v>
      </c>
      <c r="L34" s="596"/>
    </row>
    <row r="35" spans="1:12">
      <c r="B35" s="775"/>
      <c r="C35" s="604"/>
      <c r="D35" s="603"/>
      <c r="E35" s="602" t="str">
        <f t="shared" si="4"/>
        <v xml:space="preserve"> </v>
      </c>
      <c r="G35" s="775"/>
      <c r="H35" s="604"/>
      <c r="I35" s="603"/>
      <c r="J35" s="602" t="str">
        <f t="shared" si="5"/>
        <v xml:space="preserve"> </v>
      </c>
      <c r="L35" s="596"/>
    </row>
    <row r="36" spans="1:12">
      <c r="B36" s="775"/>
      <c r="C36" s="604"/>
      <c r="D36" s="603"/>
      <c r="E36" s="602" t="str">
        <f t="shared" si="4"/>
        <v xml:space="preserve"> </v>
      </c>
      <c r="G36" s="775"/>
      <c r="H36" s="604"/>
      <c r="I36" s="603"/>
      <c r="J36" s="602" t="str">
        <f t="shared" si="5"/>
        <v xml:space="preserve"> </v>
      </c>
      <c r="L36" s="596"/>
    </row>
    <row r="37" spans="1:12">
      <c r="B37" s="775"/>
      <c r="C37" s="604"/>
      <c r="D37" s="603"/>
      <c r="E37" s="602" t="str">
        <f t="shared" si="4"/>
        <v xml:space="preserve"> </v>
      </c>
      <c r="G37" s="775"/>
      <c r="H37" s="604"/>
      <c r="I37" s="603"/>
      <c r="J37" s="602" t="str">
        <f t="shared" si="5"/>
        <v xml:space="preserve"> </v>
      </c>
      <c r="L37" s="596"/>
    </row>
    <row r="38" spans="1:12" ht="15.75" thickBot="1">
      <c r="B38" s="776"/>
      <c r="C38" s="604"/>
      <c r="D38" s="603"/>
      <c r="E38" s="602" t="str">
        <f t="shared" si="4"/>
        <v xml:space="preserve"> </v>
      </c>
      <c r="G38" s="776"/>
      <c r="H38" s="604"/>
      <c r="I38" s="603"/>
      <c r="J38" s="602" t="str">
        <f t="shared" si="5"/>
        <v xml:space="preserve"> </v>
      </c>
      <c r="L38" s="596"/>
    </row>
    <row r="39" spans="1:12" ht="15.75" thickBot="1">
      <c r="B39" s="601" t="s">
        <v>234</v>
      </c>
      <c r="C39" s="600"/>
      <c r="D39" s="599">
        <f>SUM(D33:D38)</f>
        <v>0</v>
      </c>
      <c r="E39" s="598">
        <f>B5-D18-D25-D32-D39</f>
        <v>0</v>
      </c>
      <c r="G39" s="601" t="s">
        <v>234</v>
      </c>
      <c r="H39" s="600"/>
      <c r="I39" s="599">
        <f>SUM(I33:I38)</f>
        <v>0</v>
      </c>
      <c r="J39" s="598">
        <f>J12+I12-I18-I25-I32-I39</f>
        <v>0</v>
      </c>
      <c r="L39" s="596"/>
    </row>
    <row r="40" spans="1:12">
      <c r="L40" s="596"/>
    </row>
    <row r="41" spans="1:12">
      <c r="B41" s="597" t="s">
        <v>436</v>
      </c>
      <c r="L41" s="596"/>
    </row>
    <row r="42" spans="1:12">
      <c r="B42" s="777"/>
      <c r="C42" s="777"/>
      <c r="D42" s="777"/>
      <c r="E42" s="777"/>
      <c r="F42" s="777"/>
      <c r="G42" s="777"/>
      <c r="H42" s="777"/>
      <c r="I42" s="777"/>
      <c r="J42" s="777"/>
      <c r="L42" s="596"/>
    </row>
    <row r="43" spans="1:12">
      <c r="B43" s="777"/>
      <c r="C43" s="777"/>
      <c r="D43" s="777"/>
      <c r="E43" s="777"/>
      <c r="F43" s="777"/>
      <c r="G43" s="777"/>
      <c r="H43" s="777"/>
      <c r="I43" s="777"/>
      <c r="J43" s="777"/>
      <c r="L43" s="596"/>
    </row>
    <row r="44" spans="1:12">
      <c r="B44" s="777"/>
      <c r="C44" s="777"/>
      <c r="D44" s="777"/>
      <c r="E44" s="777"/>
      <c r="F44" s="777"/>
      <c r="G44" s="777"/>
      <c r="H44" s="777"/>
      <c r="I44" s="777"/>
      <c r="J44" s="777"/>
      <c r="L44" s="596"/>
    </row>
    <row r="45" spans="1:12">
      <c r="B45" s="777"/>
      <c r="C45" s="777"/>
      <c r="D45" s="777"/>
      <c r="E45" s="777"/>
      <c r="F45" s="777"/>
      <c r="G45" s="777"/>
      <c r="H45" s="777"/>
      <c r="I45" s="777"/>
      <c r="J45" s="777"/>
      <c r="L45" s="596"/>
    </row>
    <row r="46" spans="1:12">
      <c r="L46" s="596"/>
    </row>
    <row r="47" spans="1:12" s="150" customFormat="1" ht="9" customHeight="1">
      <c r="A47" s="595"/>
      <c r="B47" s="595"/>
      <c r="C47" s="595"/>
      <c r="D47" s="595"/>
      <c r="E47" s="595"/>
      <c r="F47" s="595"/>
      <c r="G47" s="595"/>
      <c r="H47" s="595"/>
      <c r="I47" s="595"/>
      <c r="J47" s="595"/>
      <c r="K47" s="595"/>
      <c r="L47" s="594"/>
    </row>
    <row r="49" spans="6:13" s="79" customFormat="1">
      <c r="F49" s="1"/>
      <c r="G49" s="1"/>
      <c r="H49" s="1"/>
      <c r="I49" s="1"/>
      <c r="M49" s="82"/>
    </row>
    <row r="50" spans="6:13" s="79" customFormat="1">
      <c r="F50" s="1"/>
      <c r="G50" s="1"/>
      <c r="H50" s="1"/>
      <c r="I50" s="1"/>
      <c r="M50" s="82"/>
    </row>
    <row r="51" spans="6:13" s="79" customFormat="1">
      <c r="F51" s="1"/>
      <c r="G51" s="1"/>
      <c r="H51" s="1"/>
      <c r="I51" s="1"/>
      <c r="M51" s="82"/>
    </row>
    <row r="52" spans="6:13" s="79" customFormat="1">
      <c r="F52" s="1"/>
      <c r="G52" s="1"/>
      <c r="H52" s="1"/>
      <c r="I52" s="1"/>
      <c r="M52" s="82"/>
    </row>
    <row r="53" spans="6:13" s="79" customFormat="1">
      <c r="F53" s="1"/>
      <c r="G53" s="1"/>
      <c r="H53" s="1"/>
      <c r="I53" s="1"/>
      <c r="M53" s="82"/>
    </row>
    <row r="54" spans="6:13" s="79" customFormat="1">
      <c r="F54" s="1"/>
      <c r="G54" s="1"/>
      <c r="H54" s="1"/>
      <c r="I54" s="1"/>
      <c r="M54" s="82"/>
    </row>
  </sheetData>
  <sheetProtection algorithmName="SHA-512" hashValue="hKpcvlxAYZr8njY+esvsBKD9kDFcTvt1ma1zhhASvZx3KuA0P3PN31lA+xhb5rIi9ibQnQS2yMW8KF7bra3OQw==" saltValue="CIYeT4x4tlP5Tjbqi1BHzw==" spinCount="100000" sheet="1" objects="1" scenarios="1"/>
  <mergeCells count="1380">
    <mergeCell ref="B26:B31"/>
    <mergeCell ref="G26:G31"/>
    <mergeCell ref="B33:B38"/>
    <mergeCell ref="G33:G38"/>
    <mergeCell ref="B42:J45"/>
    <mergeCell ref="B10:E10"/>
    <mergeCell ref="G10:J10"/>
    <mergeCell ref="B12:B17"/>
    <mergeCell ref="G12:G17"/>
    <mergeCell ref="B19:B24"/>
    <mergeCell ref="XCG2:XCR2"/>
    <mergeCell ref="XCS2:XDD2"/>
    <mergeCell ref="XDE2:XDP2"/>
    <mergeCell ref="WYC2:WYN2"/>
    <mergeCell ref="WYO2:WYZ2"/>
    <mergeCell ref="WZA2:WZL2"/>
    <mergeCell ref="WZM2:WZX2"/>
    <mergeCell ref="WZY2:XAJ2"/>
    <mergeCell ref="XAK2:XAV2"/>
    <mergeCell ref="G19:G24"/>
    <mergeCell ref="WLQ2:WMB2"/>
    <mergeCell ref="WMC2:WMN2"/>
    <mergeCell ref="WMO2:WMZ2"/>
    <mergeCell ref="WNA2:WNL2"/>
    <mergeCell ref="WNM2:WNX2"/>
    <mergeCell ref="WNY2:WOJ2"/>
    <mergeCell ref="WOK2:WOV2"/>
    <mergeCell ref="WOW2:WPH2"/>
    <mergeCell ref="WPI2:WPT2"/>
    <mergeCell ref="WPU2:WQF2"/>
    <mergeCell ref="WQG2:WQR2"/>
    <mergeCell ref="WBA2:WBL2"/>
    <mergeCell ref="XDQ2:XEB2"/>
    <mergeCell ref="XEC2:XEN2"/>
    <mergeCell ref="XEO2:XEZ2"/>
    <mergeCell ref="XFA2:XFD2"/>
    <mergeCell ref="D4:E4"/>
    <mergeCell ref="G5:G6"/>
    <mergeCell ref="H5:H6"/>
    <mergeCell ref="XAW2:XBH2"/>
    <mergeCell ref="XBI2:XBT2"/>
    <mergeCell ref="WQS2:WRD2"/>
    <mergeCell ref="WRE2:WRP2"/>
    <mergeCell ref="WRQ2:WSB2"/>
    <mergeCell ref="WSC2:WSN2"/>
    <mergeCell ref="WSO2:WSZ2"/>
    <mergeCell ref="WTA2:WTL2"/>
    <mergeCell ref="WTM2:WTX2"/>
    <mergeCell ref="WTY2:WUJ2"/>
    <mergeCell ref="WUK2:WUV2"/>
    <mergeCell ref="WUW2:WVH2"/>
    <mergeCell ref="WVI2:WVT2"/>
    <mergeCell ref="WVU2:WWF2"/>
    <mergeCell ref="WWG2:WWR2"/>
    <mergeCell ref="WWS2:WXD2"/>
    <mergeCell ref="WXE2:WXP2"/>
    <mergeCell ref="WXQ2:WYB2"/>
    <mergeCell ref="XBU2:XCF2"/>
    <mergeCell ref="WIW2:WJH2"/>
    <mergeCell ref="WJI2:WJT2"/>
    <mergeCell ref="WJU2:WKF2"/>
    <mergeCell ref="WKG2:WKR2"/>
    <mergeCell ref="WKS2:WLD2"/>
    <mergeCell ref="WLE2:WLP2"/>
    <mergeCell ref="WBM2:WBX2"/>
    <mergeCell ref="WBY2:WCJ2"/>
    <mergeCell ref="WCK2:WCV2"/>
    <mergeCell ref="WCW2:WDH2"/>
    <mergeCell ref="WDI2:WDT2"/>
    <mergeCell ref="WDU2:WEF2"/>
    <mergeCell ref="WEG2:WER2"/>
    <mergeCell ref="WES2:WFD2"/>
    <mergeCell ref="WFE2:WFP2"/>
    <mergeCell ref="WFQ2:WGB2"/>
    <mergeCell ref="WGC2:WGN2"/>
    <mergeCell ref="WGO2:WGZ2"/>
    <mergeCell ref="WHA2:WHL2"/>
    <mergeCell ref="WHM2:WHX2"/>
    <mergeCell ref="WHY2:WIJ2"/>
    <mergeCell ref="WIK2:WIV2"/>
    <mergeCell ref="VTE2:VTP2"/>
    <mergeCell ref="VTQ2:VUB2"/>
    <mergeCell ref="VUC2:VUN2"/>
    <mergeCell ref="VUO2:VUZ2"/>
    <mergeCell ref="VVA2:VVL2"/>
    <mergeCell ref="VVM2:VVX2"/>
    <mergeCell ref="VVY2:VWJ2"/>
    <mergeCell ref="VWK2:VWV2"/>
    <mergeCell ref="VWW2:VXH2"/>
    <mergeCell ref="VXI2:VXT2"/>
    <mergeCell ref="VXU2:VYF2"/>
    <mergeCell ref="VYG2:VYR2"/>
    <mergeCell ref="VYS2:VZD2"/>
    <mergeCell ref="VZE2:VZP2"/>
    <mergeCell ref="VZQ2:WAB2"/>
    <mergeCell ref="WAC2:WAN2"/>
    <mergeCell ref="VIC2:VIN2"/>
    <mergeCell ref="VIO2:VIZ2"/>
    <mergeCell ref="VJA2:VJL2"/>
    <mergeCell ref="VJM2:VJX2"/>
    <mergeCell ref="VJY2:VKJ2"/>
    <mergeCell ref="VKK2:VKV2"/>
    <mergeCell ref="VKW2:VLH2"/>
    <mergeCell ref="WAO2:WAZ2"/>
    <mergeCell ref="VLI2:VLT2"/>
    <mergeCell ref="VLU2:VMF2"/>
    <mergeCell ref="VMG2:VMR2"/>
    <mergeCell ref="VMS2:VND2"/>
    <mergeCell ref="VNE2:VNP2"/>
    <mergeCell ref="VNQ2:VOB2"/>
    <mergeCell ref="VOC2:VON2"/>
    <mergeCell ref="VOO2:VOZ2"/>
    <mergeCell ref="VPA2:VPL2"/>
    <mergeCell ref="VPM2:VPX2"/>
    <mergeCell ref="VPY2:VQJ2"/>
    <mergeCell ref="VQK2:VQV2"/>
    <mergeCell ref="VQW2:VRH2"/>
    <mergeCell ref="VRI2:VRT2"/>
    <mergeCell ref="VRU2:VSF2"/>
    <mergeCell ref="VSG2:VSR2"/>
    <mergeCell ref="VSS2:VTD2"/>
    <mergeCell ref="VAG2:VAR2"/>
    <mergeCell ref="VAS2:VBD2"/>
    <mergeCell ref="VBE2:VBP2"/>
    <mergeCell ref="VBQ2:VCB2"/>
    <mergeCell ref="VCC2:VCN2"/>
    <mergeCell ref="VCO2:VCZ2"/>
    <mergeCell ref="VDA2:VDL2"/>
    <mergeCell ref="VDM2:VDX2"/>
    <mergeCell ref="VDY2:VEJ2"/>
    <mergeCell ref="VEK2:VEV2"/>
    <mergeCell ref="VEW2:VFH2"/>
    <mergeCell ref="VFI2:VFT2"/>
    <mergeCell ref="VFU2:VGF2"/>
    <mergeCell ref="VGG2:VGR2"/>
    <mergeCell ref="VGS2:VHD2"/>
    <mergeCell ref="VHE2:VHP2"/>
    <mergeCell ref="VHQ2:VIB2"/>
    <mergeCell ref="USK2:USV2"/>
    <mergeCell ref="USW2:UTH2"/>
    <mergeCell ref="UTI2:UTT2"/>
    <mergeCell ref="UTU2:UUF2"/>
    <mergeCell ref="UUG2:UUR2"/>
    <mergeCell ref="UUS2:UVD2"/>
    <mergeCell ref="UVE2:UVP2"/>
    <mergeCell ref="UVQ2:UWB2"/>
    <mergeCell ref="UWC2:UWN2"/>
    <mergeCell ref="UWO2:UWZ2"/>
    <mergeCell ref="UXA2:UXL2"/>
    <mergeCell ref="UXM2:UXX2"/>
    <mergeCell ref="UXY2:UYJ2"/>
    <mergeCell ref="UYK2:UYV2"/>
    <mergeCell ref="UYW2:UZH2"/>
    <mergeCell ref="UZI2:UZT2"/>
    <mergeCell ref="UZU2:VAF2"/>
    <mergeCell ref="UKO2:UKZ2"/>
    <mergeCell ref="ULA2:ULL2"/>
    <mergeCell ref="ULM2:ULX2"/>
    <mergeCell ref="ULY2:UMJ2"/>
    <mergeCell ref="UMK2:UMV2"/>
    <mergeCell ref="UMW2:UNH2"/>
    <mergeCell ref="UNI2:UNT2"/>
    <mergeCell ref="UNU2:UOF2"/>
    <mergeCell ref="UOG2:UOR2"/>
    <mergeCell ref="UOS2:UPD2"/>
    <mergeCell ref="UPE2:UPP2"/>
    <mergeCell ref="UPQ2:UQB2"/>
    <mergeCell ref="UQC2:UQN2"/>
    <mergeCell ref="UQO2:UQZ2"/>
    <mergeCell ref="URA2:URL2"/>
    <mergeCell ref="URM2:URX2"/>
    <mergeCell ref="URY2:USJ2"/>
    <mergeCell ref="UCS2:UDD2"/>
    <mergeCell ref="UDE2:UDP2"/>
    <mergeCell ref="UDQ2:UEB2"/>
    <mergeCell ref="UEC2:UEN2"/>
    <mergeCell ref="UEO2:UEZ2"/>
    <mergeCell ref="UFA2:UFL2"/>
    <mergeCell ref="UFM2:UFX2"/>
    <mergeCell ref="UFY2:UGJ2"/>
    <mergeCell ref="UGK2:UGV2"/>
    <mergeCell ref="UGW2:UHH2"/>
    <mergeCell ref="UHI2:UHT2"/>
    <mergeCell ref="UHU2:UIF2"/>
    <mergeCell ref="UIG2:UIR2"/>
    <mergeCell ref="UIS2:UJD2"/>
    <mergeCell ref="UJE2:UJP2"/>
    <mergeCell ref="UJQ2:UKB2"/>
    <mergeCell ref="UKC2:UKN2"/>
    <mergeCell ref="TUW2:TVH2"/>
    <mergeCell ref="TVI2:TVT2"/>
    <mergeCell ref="TVU2:TWF2"/>
    <mergeCell ref="TWG2:TWR2"/>
    <mergeCell ref="TWS2:TXD2"/>
    <mergeCell ref="TXE2:TXP2"/>
    <mergeCell ref="TXQ2:TYB2"/>
    <mergeCell ref="TYC2:TYN2"/>
    <mergeCell ref="TYO2:TYZ2"/>
    <mergeCell ref="TZA2:TZL2"/>
    <mergeCell ref="TZM2:TZX2"/>
    <mergeCell ref="TZY2:UAJ2"/>
    <mergeCell ref="UAK2:UAV2"/>
    <mergeCell ref="UAW2:UBH2"/>
    <mergeCell ref="UBI2:UBT2"/>
    <mergeCell ref="UBU2:UCF2"/>
    <mergeCell ref="UCG2:UCR2"/>
    <mergeCell ref="TNA2:TNL2"/>
    <mergeCell ref="TNM2:TNX2"/>
    <mergeCell ref="TNY2:TOJ2"/>
    <mergeCell ref="TOK2:TOV2"/>
    <mergeCell ref="TOW2:TPH2"/>
    <mergeCell ref="TPI2:TPT2"/>
    <mergeCell ref="TPU2:TQF2"/>
    <mergeCell ref="TQG2:TQR2"/>
    <mergeCell ref="TQS2:TRD2"/>
    <mergeCell ref="TRE2:TRP2"/>
    <mergeCell ref="TRQ2:TSB2"/>
    <mergeCell ref="TSC2:TSN2"/>
    <mergeCell ref="TSO2:TSZ2"/>
    <mergeCell ref="TTA2:TTL2"/>
    <mergeCell ref="TTM2:TTX2"/>
    <mergeCell ref="TTY2:TUJ2"/>
    <mergeCell ref="TUK2:TUV2"/>
    <mergeCell ref="TFE2:TFP2"/>
    <mergeCell ref="TFQ2:TGB2"/>
    <mergeCell ref="TGC2:TGN2"/>
    <mergeCell ref="TGO2:TGZ2"/>
    <mergeCell ref="THA2:THL2"/>
    <mergeCell ref="THM2:THX2"/>
    <mergeCell ref="THY2:TIJ2"/>
    <mergeCell ref="TIK2:TIV2"/>
    <mergeCell ref="TIW2:TJH2"/>
    <mergeCell ref="TJI2:TJT2"/>
    <mergeCell ref="TJU2:TKF2"/>
    <mergeCell ref="TKG2:TKR2"/>
    <mergeCell ref="TKS2:TLD2"/>
    <mergeCell ref="TLE2:TLP2"/>
    <mergeCell ref="TLQ2:TMB2"/>
    <mergeCell ref="TMC2:TMN2"/>
    <mergeCell ref="TMO2:TMZ2"/>
    <mergeCell ref="SXI2:SXT2"/>
    <mergeCell ref="SXU2:SYF2"/>
    <mergeCell ref="SYG2:SYR2"/>
    <mergeCell ref="SYS2:SZD2"/>
    <mergeCell ref="SZE2:SZP2"/>
    <mergeCell ref="SZQ2:TAB2"/>
    <mergeCell ref="TAC2:TAN2"/>
    <mergeCell ref="TAO2:TAZ2"/>
    <mergeCell ref="TBA2:TBL2"/>
    <mergeCell ref="TBM2:TBX2"/>
    <mergeCell ref="TBY2:TCJ2"/>
    <mergeCell ref="TCK2:TCV2"/>
    <mergeCell ref="TCW2:TDH2"/>
    <mergeCell ref="TDI2:TDT2"/>
    <mergeCell ref="TDU2:TEF2"/>
    <mergeCell ref="TEG2:TER2"/>
    <mergeCell ref="TES2:TFD2"/>
    <mergeCell ref="SPM2:SPX2"/>
    <mergeCell ref="SPY2:SQJ2"/>
    <mergeCell ref="SQK2:SQV2"/>
    <mergeCell ref="SQW2:SRH2"/>
    <mergeCell ref="SRI2:SRT2"/>
    <mergeCell ref="SRU2:SSF2"/>
    <mergeCell ref="SSG2:SSR2"/>
    <mergeCell ref="SSS2:STD2"/>
    <mergeCell ref="STE2:STP2"/>
    <mergeCell ref="STQ2:SUB2"/>
    <mergeCell ref="SUC2:SUN2"/>
    <mergeCell ref="SUO2:SUZ2"/>
    <mergeCell ref="SVA2:SVL2"/>
    <mergeCell ref="SVM2:SVX2"/>
    <mergeCell ref="SVY2:SWJ2"/>
    <mergeCell ref="SWK2:SWV2"/>
    <mergeCell ref="SWW2:SXH2"/>
    <mergeCell ref="SHQ2:SIB2"/>
    <mergeCell ref="SIC2:SIN2"/>
    <mergeCell ref="SIO2:SIZ2"/>
    <mergeCell ref="SJA2:SJL2"/>
    <mergeCell ref="SJM2:SJX2"/>
    <mergeCell ref="SJY2:SKJ2"/>
    <mergeCell ref="SKK2:SKV2"/>
    <mergeCell ref="SKW2:SLH2"/>
    <mergeCell ref="SLI2:SLT2"/>
    <mergeCell ref="SLU2:SMF2"/>
    <mergeCell ref="SMG2:SMR2"/>
    <mergeCell ref="SMS2:SND2"/>
    <mergeCell ref="SNE2:SNP2"/>
    <mergeCell ref="SNQ2:SOB2"/>
    <mergeCell ref="SOC2:SON2"/>
    <mergeCell ref="SOO2:SOZ2"/>
    <mergeCell ref="SPA2:SPL2"/>
    <mergeCell ref="RZU2:SAF2"/>
    <mergeCell ref="SAG2:SAR2"/>
    <mergeCell ref="SAS2:SBD2"/>
    <mergeCell ref="SBE2:SBP2"/>
    <mergeCell ref="SBQ2:SCB2"/>
    <mergeCell ref="SCC2:SCN2"/>
    <mergeCell ref="SCO2:SCZ2"/>
    <mergeCell ref="SDA2:SDL2"/>
    <mergeCell ref="SDM2:SDX2"/>
    <mergeCell ref="SDY2:SEJ2"/>
    <mergeCell ref="SEK2:SEV2"/>
    <mergeCell ref="SEW2:SFH2"/>
    <mergeCell ref="SFI2:SFT2"/>
    <mergeCell ref="SFU2:SGF2"/>
    <mergeCell ref="SGG2:SGR2"/>
    <mergeCell ref="SGS2:SHD2"/>
    <mergeCell ref="SHE2:SHP2"/>
    <mergeCell ref="RRY2:RSJ2"/>
    <mergeCell ref="RSK2:RSV2"/>
    <mergeCell ref="RSW2:RTH2"/>
    <mergeCell ref="RTI2:RTT2"/>
    <mergeCell ref="RTU2:RUF2"/>
    <mergeCell ref="RUG2:RUR2"/>
    <mergeCell ref="RUS2:RVD2"/>
    <mergeCell ref="RVE2:RVP2"/>
    <mergeCell ref="RVQ2:RWB2"/>
    <mergeCell ref="RWC2:RWN2"/>
    <mergeCell ref="RWO2:RWZ2"/>
    <mergeCell ref="RXA2:RXL2"/>
    <mergeCell ref="RXM2:RXX2"/>
    <mergeCell ref="RXY2:RYJ2"/>
    <mergeCell ref="RYK2:RYV2"/>
    <mergeCell ref="RYW2:RZH2"/>
    <mergeCell ref="RZI2:RZT2"/>
    <mergeCell ref="RKC2:RKN2"/>
    <mergeCell ref="RKO2:RKZ2"/>
    <mergeCell ref="RLA2:RLL2"/>
    <mergeCell ref="RLM2:RLX2"/>
    <mergeCell ref="RLY2:RMJ2"/>
    <mergeCell ref="RMK2:RMV2"/>
    <mergeCell ref="RMW2:RNH2"/>
    <mergeCell ref="RNI2:RNT2"/>
    <mergeCell ref="RNU2:ROF2"/>
    <mergeCell ref="ROG2:ROR2"/>
    <mergeCell ref="ROS2:RPD2"/>
    <mergeCell ref="RPE2:RPP2"/>
    <mergeCell ref="RPQ2:RQB2"/>
    <mergeCell ref="RQC2:RQN2"/>
    <mergeCell ref="RQO2:RQZ2"/>
    <mergeCell ref="RRA2:RRL2"/>
    <mergeCell ref="RRM2:RRX2"/>
    <mergeCell ref="RCG2:RCR2"/>
    <mergeCell ref="RCS2:RDD2"/>
    <mergeCell ref="RDE2:RDP2"/>
    <mergeCell ref="RDQ2:REB2"/>
    <mergeCell ref="REC2:REN2"/>
    <mergeCell ref="REO2:REZ2"/>
    <mergeCell ref="RFA2:RFL2"/>
    <mergeCell ref="RFM2:RFX2"/>
    <mergeCell ref="RFY2:RGJ2"/>
    <mergeCell ref="RGK2:RGV2"/>
    <mergeCell ref="RGW2:RHH2"/>
    <mergeCell ref="RHI2:RHT2"/>
    <mergeCell ref="RHU2:RIF2"/>
    <mergeCell ref="RIG2:RIR2"/>
    <mergeCell ref="RIS2:RJD2"/>
    <mergeCell ref="RJE2:RJP2"/>
    <mergeCell ref="RJQ2:RKB2"/>
    <mergeCell ref="QUK2:QUV2"/>
    <mergeCell ref="QUW2:QVH2"/>
    <mergeCell ref="QVI2:QVT2"/>
    <mergeCell ref="QVU2:QWF2"/>
    <mergeCell ref="QWG2:QWR2"/>
    <mergeCell ref="QWS2:QXD2"/>
    <mergeCell ref="QXE2:QXP2"/>
    <mergeCell ref="QXQ2:QYB2"/>
    <mergeCell ref="QYC2:QYN2"/>
    <mergeCell ref="QYO2:QYZ2"/>
    <mergeCell ref="QZA2:QZL2"/>
    <mergeCell ref="QZM2:QZX2"/>
    <mergeCell ref="QZY2:RAJ2"/>
    <mergeCell ref="RAK2:RAV2"/>
    <mergeCell ref="RAW2:RBH2"/>
    <mergeCell ref="RBI2:RBT2"/>
    <mergeCell ref="RBU2:RCF2"/>
    <mergeCell ref="QMO2:QMZ2"/>
    <mergeCell ref="QNA2:QNL2"/>
    <mergeCell ref="QNM2:QNX2"/>
    <mergeCell ref="QNY2:QOJ2"/>
    <mergeCell ref="QOK2:QOV2"/>
    <mergeCell ref="QOW2:QPH2"/>
    <mergeCell ref="QPI2:QPT2"/>
    <mergeCell ref="QPU2:QQF2"/>
    <mergeCell ref="QQG2:QQR2"/>
    <mergeCell ref="QQS2:QRD2"/>
    <mergeCell ref="QRE2:QRP2"/>
    <mergeCell ref="QRQ2:QSB2"/>
    <mergeCell ref="QSC2:QSN2"/>
    <mergeCell ref="QSO2:QSZ2"/>
    <mergeCell ref="QTA2:QTL2"/>
    <mergeCell ref="QTM2:QTX2"/>
    <mergeCell ref="QTY2:QUJ2"/>
    <mergeCell ref="QES2:QFD2"/>
    <mergeCell ref="QFE2:QFP2"/>
    <mergeCell ref="QFQ2:QGB2"/>
    <mergeCell ref="QGC2:QGN2"/>
    <mergeCell ref="QGO2:QGZ2"/>
    <mergeCell ref="QHA2:QHL2"/>
    <mergeCell ref="QHM2:QHX2"/>
    <mergeCell ref="QHY2:QIJ2"/>
    <mergeCell ref="QIK2:QIV2"/>
    <mergeCell ref="QIW2:QJH2"/>
    <mergeCell ref="QJI2:QJT2"/>
    <mergeCell ref="QJU2:QKF2"/>
    <mergeCell ref="QKG2:QKR2"/>
    <mergeCell ref="QKS2:QLD2"/>
    <mergeCell ref="QLE2:QLP2"/>
    <mergeCell ref="QLQ2:QMB2"/>
    <mergeCell ref="QMC2:QMN2"/>
    <mergeCell ref="PWW2:PXH2"/>
    <mergeCell ref="PXI2:PXT2"/>
    <mergeCell ref="PXU2:PYF2"/>
    <mergeCell ref="PYG2:PYR2"/>
    <mergeCell ref="PYS2:PZD2"/>
    <mergeCell ref="PZE2:PZP2"/>
    <mergeCell ref="PZQ2:QAB2"/>
    <mergeCell ref="QAC2:QAN2"/>
    <mergeCell ref="QAO2:QAZ2"/>
    <mergeCell ref="QBA2:QBL2"/>
    <mergeCell ref="QBM2:QBX2"/>
    <mergeCell ref="QBY2:QCJ2"/>
    <mergeCell ref="QCK2:QCV2"/>
    <mergeCell ref="QCW2:QDH2"/>
    <mergeCell ref="QDI2:QDT2"/>
    <mergeCell ref="QDU2:QEF2"/>
    <mergeCell ref="QEG2:QER2"/>
    <mergeCell ref="PPA2:PPL2"/>
    <mergeCell ref="PPM2:PPX2"/>
    <mergeCell ref="PPY2:PQJ2"/>
    <mergeCell ref="PQK2:PQV2"/>
    <mergeCell ref="PQW2:PRH2"/>
    <mergeCell ref="PRI2:PRT2"/>
    <mergeCell ref="PRU2:PSF2"/>
    <mergeCell ref="PSG2:PSR2"/>
    <mergeCell ref="PSS2:PTD2"/>
    <mergeCell ref="PTE2:PTP2"/>
    <mergeCell ref="PTQ2:PUB2"/>
    <mergeCell ref="PUC2:PUN2"/>
    <mergeCell ref="PUO2:PUZ2"/>
    <mergeCell ref="PVA2:PVL2"/>
    <mergeCell ref="PVM2:PVX2"/>
    <mergeCell ref="PVY2:PWJ2"/>
    <mergeCell ref="PWK2:PWV2"/>
    <mergeCell ref="PHE2:PHP2"/>
    <mergeCell ref="PHQ2:PIB2"/>
    <mergeCell ref="PIC2:PIN2"/>
    <mergeCell ref="PIO2:PIZ2"/>
    <mergeCell ref="PJA2:PJL2"/>
    <mergeCell ref="PJM2:PJX2"/>
    <mergeCell ref="PJY2:PKJ2"/>
    <mergeCell ref="PKK2:PKV2"/>
    <mergeCell ref="PKW2:PLH2"/>
    <mergeCell ref="PLI2:PLT2"/>
    <mergeCell ref="PLU2:PMF2"/>
    <mergeCell ref="PMG2:PMR2"/>
    <mergeCell ref="PMS2:PND2"/>
    <mergeCell ref="PNE2:PNP2"/>
    <mergeCell ref="PNQ2:POB2"/>
    <mergeCell ref="POC2:PON2"/>
    <mergeCell ref="POO2:POZ2"/>
    <mergeCell ref="OZI2:OZT2"/>
    <mergeCell ref="OZU2:PAF2"/>
    <mergeCell ref="PAG2:PAR2"/>
    <mergeCell ref="PAS2:PBD2"/>
    <mergeCell ref="PBE2:PBP2"/>
    <mergeCell ref="PBQ2:PCB2"/>
    <mergeCell ref="PCC2:PCN2"/>
    <mergeCell ref="PCO2:PCZ2"/>
    <mergeCell ref="PDA2:PDL2"/>
    <mergeCell ref="PDM2:PDX2"/>
    <mergeCell ref="PDY2:PEJ2"/>
    <mergeCell ref="PEK2:PEV2"/>
    <mergeCell ref="PEW2:PFH2"/>
    <mergeCell ref="PFI2:PFT2"/>
    <mergeCell ref="PFU2:PGF2"/>
    <mergeCell ref="PGG2:PGR2"/>
    <mergeCell ref="PGS2:PHD2"/>
    <mergeCell ref="ORM2:ORX2"/>
    <mergeCell ref="ORY2:OSJ2"/>
    <mergeCell ref="OSK2:OSV2"/>
    <mergeCell ref="OSW2:OTH2"/>
    <mergeCell ref="OTI2:OTT2"/>
    <mergeCell ref="OTU2:OUF2"/>
    <mergeCell ref="OUG2:OUR2"/>
    <mergeCell ref="OUS2:OVD2"/>
    <mergeCell ref="OVE2:OVP2"/>
    <mergeCell ref="OVQ2:OWB2"/>
    <mergeCell ref="OWC2:OWN2"/>
    <mergeCell ref="OWO2:OWZ2"/>
    <mergeCell ref="OXA2:OXL2"/>
    <mergeCell ref="OXM2:OXX2"/>
    <mergeCell ref="OXY2:OYJ2"/>
    <mergeCell ref="OYK2:OYV2"/>
    <mergeCell ref="OYW2:OZH2"/>
    <mergeCell ref="OJQ2:OKB2"/>
    <mergeCell ref="OKC2:OKN2"/>
    <mergeCell ref="OKO2:OKZ2"/>
    <mergeCell ref="OLA2:OLL2"/>
    <mergeCell ref="OLM2:OLX2"/>
    <mergeCell ref="OLY2:OMJ2"/>
    <mergeCell ref="OMK2:OMV2"/>
    <mergeCell ref="OMW2:ONH2"/>
    <mergeCell ref="ONI2:ONT2"/>
    <mergeCell ref="ONU2:OOF2"/>
    <mergeCell ref="OOG2:OOR2"/>
    <mergeCell ref="OOS2:OPD2"/>
    <mergeCell ref="OPE2:OPP2"/>
    <mergeCell ref="OPQ2:OQB2"/>
    <mergeCell ref="OQC2:OQN2"/>
    <mergeCell ref="OQO2:OQZ2"/>
    <mergeCell ref="ORA2:ORL2"/>
    <mergeCell ref="OBU2:OCF2"/>
    <mergeCell ref="OCG2:OCR2"/>
    <mergeCell ref="OCS2:ODD2"/>
    <mergeCell ref="ODE2:ODP2"/>
    <mergeCell ref="ODQ2:OEB2"/>
    <mergeCell ref="OEC2:OEN2"/>
    <mergeCell ref="OEO2:OEZ2"/>
    <mergeCell ref="OFA2:OFL2"/>
    <mergeCell ref="OFM2:OFX2"/>
    <mergeCell ref="OFY2:OGJ2"/>
    <mergeCell ref="OGK2:OGV2"/>
    <mergeCell ref="OGW2:OHH2"/>
    <mergeCell ref="OHI2:OHT2"/>
    <mergeCell ref="OHU2:OIF2"/>
    <mergeCell ref="OIG2:OIR2"/>
    <mergeCell ref="OIS2:OJD2"/>
    <mergeCell ref="OJE2:OJP2"/>
    <mergeCell ref="NTY2:NUJ2"/>
    <mergeCell ref="NUK2:NUV2"/>
    <mergeCell ref="NUW2:NVH2"/>
    <mergeCell ref="NVI2:NVT2"/>
    <mergeCell ref="NVU2:NWF2"/>
    <mergeCell ref="NWG2:NWR2"/>
    <mergeCell ref="NWS2:NXD2"/>
    <mergeCell ref="NXE2:NXP2"/>
    <mergeCell ref="NXQ2:NYB2"/>
    <mergeCell ref="NYC2:NYN2"/>
    <mergeCell ref="NYO2:NYZ2"/>
    <mergeCell ref="NZA2:NZL2"/>
    <mergeCell ref="NZM2:NZX2"/>
    <mergeCell ref="NZY2:OAJ2"/>
    <mergeCell ref="OAK2:OAV2"/>
    <mergeCell ref="OAW2:OBH2"/>
    <mergeCell ref="OBI2:OBT2"/>
    <mergeCell ref="NMC2:NMN2"/>
    <mergeCell ref="NMO2:NMZ2"/>
    <mergeCell ref="NNA2:NNL2"/>
    <mergeCell ref="NNM2:NNX2"/>
    <mergeCell ref="NNY2:NOJ2"/>
    <mergeCell ref="NOK2:NOV2"/>
    <mergeCell ref="NOW2:NPH2"/>
    <mergeCell ref="NPI2:NPT2"/>
    <mergeCell ref="NPU2:NQF2"/>
    <mergeCell ref="NQG2:NQR2"/>
    <mergeCell ref="NQS2:NRD2"/>
    <mergeCell ref="NRE2:NRP2"/>
    <mergeCell ref="NRQ2:NSB2"/>
    <mergeCell ref="NSC2:NSN2"/>
    <mergeCell ref="NSO2:NSZ2"/>
    <mergeCell ref="NTA2:NTL2"/>
    <mergeCell ref="NTM2:NTX2"/>
    <mergeCell ref="NEG2:NER2"/>
    <mergeCell ref="NES2:NFD2"/>
    <mergeCell ref="NFE2:NFP2"/>
    <mergeCell ref="NFQ2:NGB2"/>
    <mergeCell ref="NGC2:NGN2"/>
    <mergeCell ref="NGO2:NGZ2"/>
    <mergeCell ref="NHA2:NHL2"/>
    <mergeCell ref="NHM2:NHX2"/>
    <mergeCell ref="NHY2:NIJ2"/>
    <mergeCell ref="NIK2:NIV2"/>
    <mergeCell ref="NIW2:NJH2"/>
    <mergeCell ref="NJI2:NJT2"/>
    <mergeCell ref="NJU2:NKF2"/>
    <mergeCell ref="NKG2:NKR2"/>
    <mergeCell ref="NKS2:NLD2"/>
    <mergeCell ref="NLE2:NLP2"/>
    <mergeCell ref="NLQ2:NMB2"/>
    <mergeCell ref="MWK2:MWV2"/>
    <mergeCell ref="MWW2:MXH2"/>
    <mergeCell ref="MXI2:MXT2"/>
    <mergeCell ref="MXU2:MYF2"/>
    <mergeCell ref="MYG2:MYR2"/>
    <mergeCell ref="MYS2:MZD2"/>
    <mergeCell ref="MZE2:MZP2"/>
    <mergeCell ref="MZQ2:NAB2"/>
    <mergeCell ref="NAC2:NAN2"/>
    <mergeCell ref="NAO2:NAZ2"/>
    <mergeCell ref="NBA2:NBL2"/>
    <mergeCell ref="NBM2:NBX2"/>
    <mergeCell ref="NBY2:NCJ2"/>
    <mergeCell ref="NCK2:NCV2"/>
    <mergeCell ref="NCW2:NDH2"/>
    <mergeCell ref="NDI2:NDT2"/>
    <mergeCell ref="NDU2:NEF2"/>
    <mergeCell ref="MOO2:MOZ2"/>
    <mergeCell ref="MPA2:MPL2"/>
    <mergeCell ref="MPM2:MPX2"/>
    <mergeCell ref="MPY2:MQJ2"/>
    <mergeCell ref="MQK2:MQV2"/>
    <mergeCell ref="MQW2:MRH2"/>
    <mergeCell ref="MRI2:MRT2"/>
    <mergeCell ref="MRU2:MSF2"/>
    <mergeCell ref="MSG2:MSR2"/>
    <mergeCell ref="MSS2:MTD2"/>
    <mergeCell ref="MTE2:MTP2"/>
    <mergeCell ref="MTQ2:MUB2"/>
    <mergeCell ref="MUC2:MUN2"/>
    <mergeCell ref="MUO2:MUZ2"/>
    <mergeCell ref="MVA2:MVL2"/>
    <mergeCell ref="MVM2:MVX2"/>
    <mergeCell ref="MVY2:MWJ2"/>
    <mergeCell ref="MGS2:MHD2"/>
    <mergeCell ref="MHE2:MHP2"/>
    <mergeCell ref="MHQ2:MIB2"/>
    <mergeCell ref="MIC2:MIN2"/>
    <mergeCell ref="MIO2:MIZ2"/>
    <mergeCell ref="MJA2:MJL2"/>
    <mergeCell ref="MJM2:MJX2"/>
    <mergeCell ref="MJY2:MKJ2"/>
    <mergeCell ref="MKK2:MKV2"/>
    <mergeCell ref="MKW2:MLH2"/>
    <mergeCell ref="MLI2:MLT2"/>
    <mergeCell ref="MLU2:MMF2"/>
    <mergeCell ref="MMG2:MMR2"/>
    <mergeCell ref="MMS2:MND2"/>
    <mergeCell ref="MNE2:MNP2"/>
    <mergeCell ref="MNQ2:MOB2"/>
    <mergeCell ref="MOC2:MON2"/>
    <mergeCell ref="LYW2:LZH2"/>
    <mergeCell ref="LZI2:LZT2"/>
    <mergeCell ref="LZU2:MAF2"/>
    <mergeCell ref="MAG2:MAR2"/>
    <mergeCell ref="MAS2:MBD2"/>
    <mergeCell ref="MBE2:MBP2"/>
    <mergeCell ref="MBQ2:MCB2"/>
    <mergeCell ref="MCC2:MCN2"/>
    <mergeCell ref="MCO2:MCZ2"/>
    <mergeCell ref="MDA2:MDL2"/>
    <mergeCell ref="MDM2:MDX2"/>
    <mergeCell ref="MDY2:MEJ2"/>
    <mergeCell ref="MEK2:MEV2"/>
    <mergeCell ref="MEW2:MFH2"/>
    <mergeCell ref="MFI2:MFT2"/>
    <mergeCell ref="MFU2:MGF2"/>
    <mergeCell ref="MGG2:MGR2"/>
    <mergeCell ref="LRA2:LRL2"/>
    <mergeCell ref="LRM2:LRX2"/>
    <mergeCell ref="LRY2:LSJ2"/>
    <mergeCell ref="LSK2:LSV2"/>
    <mergeCell ref="LSW2:LTH2"/>
    <mergeCell ref="LTI2:LTT2"/>
    <mergeCell ref="LTU2:LUF2"/>
    <mergeCell ref="LUG2:LUR2"/>
    <mergeCell ref="LUS2:LVD2"/>
    <mergeCell ref="LVE2:LVP2"/>
    <mergeCell ref="LVQ2:LWB2"/>
    <mergeCell ref="LWC2:LWN2"/>
    <mergeCell ref="LWO2:LWZ2"/>
    <mergeCell ref="LXA2:LXL2"/>
    <mergeCell ref="LXM2:LXX2"/>
    <mergeCell ref="LXY2:LYJ2"/>
    <mergeCell ref="LYK2:LYV2"/>
    <mergeCell ref="LJE2:LJP2"/>
    <mergeCell ref="LJQ2:LKB2"/>
    <mergeCell ref="LKC2:LKN2"/>
    <mergeCell ref="LKO2:LKZ2"/>
    <mergeCell ref="LLA2:LLL2"/>
    <mergeCell ref="LLM2:LLX2"/>
    <mergeCell ref="LLY2:LMJ2"/>
    <mergeCell ref="LMK2:LMV2"/>
    <mergeCell ref="LMW2:LNH2"/>
    <mergeCell ref="LNI2:LNT2"/>
    <mergeCell ref="LNU2:LOF2"/>
    <mergeCell ref="LOG2:LOR2"/>
    <mergeCell ref="LOS2:LPD2"/>
    <mergeCell ref="LPE2:LPP2"/>
    <mergeCell ref="LPQ2:LQB2"/>
    <mergeCell ref="LQC2:LQN2"/>
    <mergeCell ref="LQO2:LQZ2"/>
    <mergeCell ref="LBI2:LBT2"/>
    <mergeCell ref="LBU2:LCF2"/>
    <mergeCell ref="LCG2:LCR2"/>
    <mergeCell ref="LCS2:LDD2"/>
    <mergeCell ref="LDE2:LDP2"/>
    <mergeCell ref="LDQ2:LEB2"/>
    <mergeCell ref="LEC2:LEN2"/>
    <mergeCell ref="LEO2:LEZ2"/>
    <mergeCell ref="LFA2:LFL2"/>
    <mergeCell ref="LFM2:LFX2"/>
    <mergeCell ref="LFY2:LGJ2"/>
    <mergeCell ref="LGK2:LGV2"/>
    <mergeCell ref="LGW2:LHH2"/>
    <mergeCell ref="LHI2:LHT2"/>
    <mergeCell ref="LHU2:LIF2"/>
    <mergeCell ref="LIG2:LIR2"/>
    <mergeCell ref="LIS2:LJD2"/>
    <mergeCell ref="KTM2:KTX2"/>
    <mergeCell ref="KTY2:KUJ2"/>
    <mergeCell ref="KUK2:KUV2"/>
    <mergeCell ref="KUW2:KVH2"/>
    <mergeCell ref="KVI2:KVT2"/>
    <mergeCell ref="KVU2:KWF2"/>
    <mergeCell ref="KWG2:KWR2"/>
    <mergeCell ref="KWS2:KXD2"/>
    <mergeCell ref="KXE2:KXP2"/>
    <mergeCell ref="KXQ2:KYB2"/>
    <mergeCell ref="KYC2:KYN2"/>
    <mergeCell ref="KYO2:KYZ2"/>
    <mergeCell ref="KZA2:KZL2"/>
    <mergeCell ref="KZM2:KZX2"/>
    <mergeCell ref="KZY2:LAJ2"/>
    <mergeCell ref="LAK2:LAV2"/>
    <mergeCell ref="LAW2:LBH2"/>
    <mergeCell ref="KLQ2:KMB2"/>
    <mergeCell ref="KMC2:KMN2"/>
    <mergeCell ref="KMO2:KMZ2"/>
    <mergeCell ref="KNA2:KNL2"/>
    <mergeCell ref="KNM2:KNX2"/>
    <mergeCell ref="KNY2:KOJ2"/>
    <mergeCell ref="KOK2:KOV2"/>
    <mergeCell ref="KOW2:KPH2"/>
    <mergeCell ref="KPI2:KPT2"/>
    <mergeCell ref="KPU2:KQF2"/>
    <mergeCell ref="KQG2:KQR2"/>
    <mergeCell ref="KQS2:KRD2"/>
    <mergeCell ref="KRE2:KRP2"/>
    <mergeCell ref="KRQ2:KSB2"/>
    <mergeCell ref="KSC2:KSN2"/>
    <mergeCell ref="KSO2:KSZ2"/>
    <mergeCell ref="KTA2:KTL2"/>
    <mergeCell ref="KDU2:KEF2"/>
    <mergeCell ref="KEG2:KER2"/>
    <mergeCell ref="KES2:KFD2"/>
    <mergeCell ref="KFE2:KFP2"/>
    <mergeCell ref="KFQ2:KGB2"/>
    <mergeCell ref="KGC2:KGN2"/>
    <mergeCell ref="KGO2:KGZ2"/>
    <mergeCell ref="KHA2:KHL2"/>
    <mergeCell ref="KHM2:KHX2"/>
    <mergeCell ref="KHY2:KIJ2"/>
    <mergeCell ref="KIK2:KIV2"/>
    <mergeCell ref="KIW2:KJH2"/>
    <mergeCell ref="KJI2:KJT2"/>
    <mergeCell ref="KJU2:KKF2"/>
    <mergeCell ref="KKG2:KKR2"/>
    <mergeCell ref="KKS2:KLD2"/>
    <mergeCell ref="KLE2:KLP2"/>
    <mergeCell ref="JVY2:JWJ2"/>
    <mergeCell ref="JWK2:JWV2"/>
    <mergeCell ref="JWW2:JXH2"/>
    <mergeCell ref="JXI2:JXT2"/>
    <mergeCell ref="JXU2:JYF2"/>
    <mergeCell ref="JYG2:JYR2"/>
    <mergeCell ref="JYS2:JZD2"/>
    <mergeCell ref="JZE2:JZP2"/>
    <mergeCell ref="JZQ2:KAB2"/>
    <mergeCell ref="KAC2:KAN2"/>
    <mergeCell ref="KAO2:KAZ2"/>
    <mergeCell ref="KBA2:KBL2"/>
    <mergeCell ref="KBM2:KBX2"/>
    <mergeCell ref="KBY2:KCJ2"/>
    <mergeCell ref="KCK2:KCV2"/>
    <mergeCell ref="KCW2:KDH2"/>
    <mergeCell ref="KDI2:KDT2"/>
    <mergeCell ref="JOC2:JON2"/>
    <mergeCell ref="JOO2:JOZ2"/>
    <mergeCell ref="JPA2:JPL2"/>
    <mergeCell ref="JPM2:JPX2"/>
    <mergeCell ref="JPY2:JQJ2"/>
    <mergeCell ref="JQK2:JQV2"/>
    <mergeCell ref="JQW2:JRH2"/>
    <mergeCell ref="JRI2:JRT2"/>
    <mergeCell ref="JRU2:JSF2"/>
    <mergeCell ref="JSG2:JSR2"/>
    <mergeCell ref="JSS2:JTD2"/>
    <mergeCell ref="JTE2:JTP2"/>
    <mergeCell ref="JTQ2:JUB2"/>
    <mergeCell ref="JUC2:JUN2"/>
    <mergeCell ref="JUO2:JUZ2"/>
    <mergeCell ref="JVA2:JVL2"/>
    <mergeCell ref="JVM2:JVX2"/>
    <mergeCell ref="JGG2:JGR2"/>
    <mergeCell ref="JGS2:JHD2"/>
    <mergeCell ref="JHE2:JHP2"/>
    <mergeCell ref="JHQ2:JIB2"/>
    <mergeCell ref="JIC2:JIN2"/>
    <mergeCell ref="JIO2:JIZ2"/>
    <mergeCell ref="JJA2:JJL2"/>
    <mergeCell ref="JJM2:JJX2"/>
    <mergeCell ref="JJY2:JKJ2"/>
    <mergeCell ref="JKK2:JKV2"/>
    <mergeCell ref="JKW2:JLH2"/>
    <mergeCell ref="JLI2:JLT2"/>
    <mergeCell ref="JLU2:JMF2"/>
    <mergeCell ref="JMG2:JMR2"/>
    <mergeCell ref="JMS2:JND2"/>
    <mergeCell ref="JNE2:JNP2"/>
    <mergeCell ref="JNQ2:JOB2"/>
    <mergeCell ref="IYK2:IYV2"/>
    <mergeCell ref="IYW2:IZH2"/>
    <mergeCell ref="IZI2:IZT2"/>
    <mergeCell ref="IZU2:JAF2"/>
    <mergeCell ref="JAG2:JAR2"/>
    <mergeCell ref="JAS2:JBD2"/>
    <mergeCell ref="JBE2:JBP2"/>
    <mergeCell ref="JBQ2:JCB2"/>
    <mergeCell ref="JCC2:JCN2"/>
    <mergeCell ref="JCO2:JCZ2"/>
    <mergeCell ref="JDA2:JDL2"/>
    <mergeCell ref="JDM2:JDX2"/>
    <mergeCell ref="JDY2:JEJ2"/>
    <mergeCell ref="JEK2:JEV2"/>
    <mergeCell ref="JEW2:JFH2"/>
    <mergeCell ref="JFI2:JFT2"/>
    <mergeCell ref="JFU2:JGF2"/>
    <mergeCell ref="IQO2:IQZ2"/>
    <mergeCell ref="IRA2:IRL2"/>
    <mergeCell ref="IRM2:IRX2"/>
    <mergeCell ref="IRY2:ISJ2"/>
    <mergeCell ref="ISK2:ISV2"/>
    <mergeCell ref="ISW2:ITH2"/>
    <mergeCell ref="ITI2:ITT2"/>
    <mergeCell ref="ITU2:IUF2"/>
    <mergeCell ref="IUG2:IUR2"/>
    <mergeCell ref="IUS2:IVD2"/>
    <mergeCell ref="IVE2:IVP2"/>
    <mergeCell ref="IVQ2:IWB2"/>
    <mergeCell ref="IWC2:IWN2"/>
    <mergeCell ref="IWO2:IWZ2"/>
    <mergeCell ref="IXA2:IXL2"/>
    <mergeCell ref="IXM2:IXX2"/>
    <mergeCell ref="IXY2:IYJ2"/>
    <mergeCell ref="IIS2:IJD2"/>
    <mergeCell ref="IJE2:IJP2"/>
    <mergeCell ref="IJQ2:IKB2"/>
    <mergeCell ref="IKC2:IKN2"/>
    <mergeCell ref="IKO2:IKZ2"/>
    <mergeCell ref="ILA2:ILL2"/>
    <mergeCell ref="ILM2:ILX2"/>
    <mergeCell ref="ILY2:IMJ2"/>
    <mergeCell ref="IMK2:IMV2"/>
    <mergeCell ref="IMW2:INH2"/>
    <mergeCell ref="INI2:INT2"/>
    <mergeCell ref="INU2:IOF2"/>
    <mergeCell ref="IOG2:IOR2"/>
    <mergeCell ref="IOS2:IPD2"/>
    <mergeCell ref="IPE2:IPP2"/>
    <mergeCell ref="IPQ2:IQB2"/>
    <mergeCell ref="IQC2:IQN2"/>
    <mergeCell ref="IAW2:IBH2"/>
    <mergeCell ref="IBI2:IBT2"/>
    <mergeCell ref="IBU2:ICF2"/>
    <mergeCell ref="ICG2:ICR2"/>
    <mergeCell ref="ICS2:IDD2"/>
    <mergeCell ref="IDE2:IDP2"/>
    <mergeCell ref="IDQ2:IEB2"/>
    <mergeCell ref="IEC2:IEN2"/>
    <mergeCell ref="IEO2:IEZ2"/>
    <mergeCell ref="IFA2:IFL2"/>
    <mergeCell ref="IFM2:IFX2"/>
    <mergeCell ref="IFY2:IGJ2"/>
    <mergeCell ref="IGK2:IGV2"/>
    <mergeCell ref="IGW2:IHH2"/>
    <mergeCell ref="IHI2:IHT2"/>
    <mergeCell ref="IHU2:IIF2"/>
    <mergeCell ref="IIG2:IIR2"/>
    <mergeCell ref="HTA2:HTL2"/>
    <mergeCell ref="HTM2:HTX2"/>
    <mergeCell ref="HTY2:HUJ2"/>
    <mergeCell ref="HUK2:HUV2"/>
    <mergeCell ref="HUW2:HVH2"/>
    <mergeCell ref="HVI2:HVT2"/>
    <mergeCell ref="HVU2:HWF2"/>
    <mergeCell ref="HWG2:HWR2"/>
    <mergeCell ref="HWS2:HXD2"/>
    <mergeCell ref="HXE2:HXP2"/>
    <mergeCell ref="HXQ2:HYB2"/>
    <mergeCell ref="HYC2:HYN2"/>
    <mergeCell ref="HYO2:HYZ2"/>
    <mergeCell ref="HZA2:HZL2"/>
    <mergeCell ref="HZM2:HZX2"/>
    <mergeCell ref="HZY2:IAJ2"/>
    <mergeCell ref="IAK2:IAV2"/>
    <mergeCell ref="HLE2:HLP2"/>
    <mergeCell ref="HLQ2:HMB2"/>
    <mergeCell ref="HMC2:HMN2"/>
    <mergeCell ref="HMO2:HMZ2"/>
    <mergeCell ref="HNA2:HNL2"/>
    <mergeCell ref="HNM2:HNX2"/>
    <mergeCell ref="HNY2:HOJ2"/>
    <mergeCell ref="HOK2:HOV2"/>
    <mergeCell ref="HOW2:HPH2"/>
    <mergeCell ref="HPI2:HPT2"/>
    <mergeCell ref="HPU2:HQF2"/>
    <mergeCell ref="HQG2:HQR2"/>
    <mergeCell ref="HQS2:HRD2"/>
    <mergeCell ref="HRE2:HRP2"/>
    <mergeCell ref="HRQ2:HSB2"/>
    <mergeCell ref="HSC2:HSN2"/>
    <mergeCell ref="HSO2:HSZ2"/>
    <mergeCell ref="HDI2:HDT2"/>
    <mergeCell ref="HDU2:HEF2"/>
    <mergeCell ref="HEG2:HER2"/>
    <mergeCell ref="HES2:HFD2"/>
    <mergeCell ref="HFE2:HFP2"/>
    <mergeCell ref="HFQ2:HGB2"/>
    <mergeCell ref="HGC2:HGN2"/>
    <mergeCell ref="HGO2:HGZ2"/>
    <mergeCell ref="HHA2:HHL2"/>
    <mergeCell ref="HHM2:HHX2"/>
    <mergeCell ref="HHY2:HIJ2"/>
    <mergeCell ref="HIK2:HIV2"/>
    <mergeCell ref="HIW2:HJH2"/>
    <mergeCell ref="HJI2:HJT2"/>
    <mergeCell ref="HJU2:HKF2"/>
    <mergeCell ref="HKG2:HKR2"/>
    <mergeCell ref="HKS2:HLD2"/>
    <mergeCell ref="GVM2:GVX2"/>
    <mergeCell ref="GVY2:GWJ2"/>
    <mergeCell ref="GWK2:GWV2"/>
    <mergeCell ref="GWW2:GXH2"/>
    <mergeCell ref="GXI2:GXT2"/>
    <mergeCell ref="GXU2:GYF2"/>
    <mergeCell ref="GYG2:GYR2"/>
    <mergeCell ref="GYS2:GZD2"/>
    <mergeCell ref="GZE2:GZP2"/>
    <mergeCell ref="GZQ2:HAB2"/>
    <mergeCell ref="HAC2:HAN2"/>
    <mergeCell ref="HAO2:HAZ2"/>
    <mergeCell ref="HBA2:HBL2"/>
    <mergeCell ref="HBM2:HBX2"/>
    <mergeCell ref="HBY2:HCJ2"/>
    <mergeCell ref="HCK2:HCV2"/>
    <mergeCell ref="HCW2:HDH2"/>
    <mergeCell ref="GNQ2:GOB2"/>
    <mergeCell ref="GOC2:GON2"/>
    <mergeCell ref="GOO2:GOZ2"/>
    <mergeCell ref="GPA2:GPL2"/>
    <mergeCell ref="GPM2:GPX2"/>
    <mergeCell ref="GPY2:GQJ2"/>
    <mergeCell ref="GQK2:GQV2"/>
    <mergeCell ref="GQW2:GRH2"/>
    <mergeCell ref="GRI2:GRT2"/>
    <mergeCell ref="GRU2:GSF2"/>
    <mergeCell ref="GSG2:GSR2"/>
    <mergeCell ref="GSS2:GTD2"/>
    <mergeCell ref="GTE2:GTP2"/>
    <mergeCell ref="GTQ2:GUB2"/>
    <mergeCell ref="GUC2:GUN2"/>
    <mergeCell ref="GUO2:GUZ2"/>
    <mergeCell ref="GVA2:GVL2"/>
    <mergeCell ref="GFU2:GGF2"/>
    <mergeCell ref="GGG2:GGR2"/>
    <mergeCell ref="GGS2:GHD2"/>
    <mergeCell ref="GHE2:GHP2"/>
    <mergeCell ref="GHQ2:GIB2"/>
    <mergeCell ref="GIC2:GIN2"/>
    <mergeCell ref="GIO2:GIZ2"/>
    <mergeCell ref="GJA2:GJL2"/>
    <mergeCell ref="GJM2:GJX2"/>
    <mergeCell ref="GJY2:GKJ2"/>
    <mergeCell ref="GKK2:GKV2"/>
    <mergeCell ref="GKW2:GLH2"/>
    <mergeCell ref="GLI2:GLT2"/>
    <mergeCell ref="GLU2:GMF2"/>
    <mergeCell ref="GMG2:GMR2"/>
    <mergeCell ref="GMS2:GND2"/>
    <mergeCell ref="GNE2:GNP2"/>
    <mergeCell ref="FXY2:FYJ2"/>
    <mergeCell ref="FYK2:FYV2"/>
    <mergeCell ref="FYW2:FZH2"/>
    <mergeCell ref="FZI2:FZT2"/>
    <mergeCell ref="FZU2:GAF2"/>
    <mergeCell ref="GAG2:GAR2"/>
    <mergeCell ref="GAS2:GBD2"/>
    <mergeCell ref="GBE2:GBP2"/>
    <mergeCell ref="GBQ2:GCB2"/>
    <mergeCell ref="GCC2:GCN2"/>
    <mergeCell ref="GCO2:GCZ2"/>
    <mergeCell ref="GDA2:GDL2"/>
    <mergeCell ref="GDM2:GDX2"/>
    <mergeCell ref="GDY2:GEJ2"/>
    <mergeCell ref="GEK2:GEV2"/>
    <mergeCell ref="GEW2:GFH2"/>
    <mergeCell ref="GFI2:GFT2"/>
    <mergeCell ref="FQC2:FQN2"/>
    <mergeCell ref="FQO2:FQZ2"/>
    <mergeCell ref="FRA2:FRL2"/>
    <mergeCell ref="FRM2:FRX2"/>
    <mergeCell ref="FRY2:FSJ2"/>
    <mergeCell ref="FSK2:FSV2"/>
    <mergeCell ref="FSW2:FTH2"/>
    <mergeCell ref="FTI2:FTT2"/>
    <mergeCell ref="FTU2:FUF2"/>
    <mergeCell ref="FUG2:FUR2"/>
    <mergeCell ref="FUS2:FVD2"/>
    <mergeCell ref="FVE2:FVP2"/>
    <mergeCell ref="FVQ2:FWB2"/>
    <mergeCell ref="FWC2:FWN2"/>
    <mergeCell ref="FWO2:FWZ2"/>
    <mergeCell ref="FXA2:FXL2"/>
    <mergeCell ref="FXM2:FXX2"/>
    <mergeCell ref="FIG2:FIR2"/>
    <mergeCell ref="FIS2:FJD2"/>
    <mergeCell ref="FJE2:FJP2"/>
    <mergeCell ref="FJQ2:FKB2"/>
    <mergeCell ref="FKC2:FKN2"/>
    <mergeCell ref="FKO2:FKZ2"/>
    <mergeCell ref="FLA2:FLL2"/>
    <mergeCell ref="FLM2:FLX2"/>
    <mergeCell ref="FLY2:FMJ2"/>
    <mergeCell ref="FMK2:FMV2"/>
    <mergeCell ref="FMW2:FNH2"/>
    <mergeCell ref="FNI2:FNT2"/>
    <mergeCell ref="FNU2:FOF2"/>
    <mergeCell ref="FOG2:FOR2"/>
    <mergeCell ref="FOS2:FPD2"/>
    <mergeCell ref="FPE2:FPP2"/>
    <mergeCell ref="FPQ2:FQB2"/>
    <mergeCell ref="FAK2:FAV2"/>
    <mergeCell ref="FAW2:FBH2"/>
    <mergeCell ref="FBI2:FBT2"/>
    <mergeCell ref="FBU2:FCF2"/>
    <mergeCell ref="FCG2:FCR2"/>
    <mergeCell ref="FCS2:FDD2"/>
    <mergeCell ref="FDE2:FDP2"/>
    <mergeCell ref="FDQ2:FEB2"/>
    <mergeCell ref="FEC2:FEN2"/>
    <mergeCell ref="FEO2:FEZ2"/>
    <mergeCell ref="FFA2:FFL2"/>
    <mergeCell ref="FFM2:FFX2"/>
    <mergeCell ref="FFY2:FGJ2"/>
    <mergeCell ref="FGK2:FGV2"/>
    <mergeCell ref="FGW2:FHH2"/>
    <mergeCell ref="FHI2:FHT2"/>
    <mergeCell ref="FHU2:FIF2"/>
    <mergeCell ref="ESO2:ESZ2"/>
    <mergeCell ref="ETA2:ETL2"/>
    <mergeCell ref="ETM2:ETX2"/>
    <mergeCell ref="ETY2:EUJ2"/>
    <mergeCell ref="EUK2:EUV2"/>
    <mergeCell ref="EUW2:EVH2"/>
    <mergeCell ref="EVI2:EVT2"/>
    <mergeCell ref="EVU2:EWF2"/>
    <mergeCell ref="EWG2:EWR2"/>
    <mergeCell ref="EWS2:EXD2"/>
    <mergeCell ref="EXE2:EXP2"/>
    <mergeCell ref="EXQ2:EYB2"/>
    <mergeCell ref="EYC2:EYN2"/>
    <mergeCell ref="EYO2:EYZ2"/>
    <mergeCell ref="EZA2:EZL2"/>
    <mergeCell ref="EZM2:EZX2"/>
    <mergeCell ref="EZY2:FAJ2"/>
    <mergeCell ref="EKS2:ELD2"/>
    <mergeCell ref="ELE2:ELP2"/>
    <mergeCell ref="ELQ2:EMB2"/>
    <mergeCell ref="EMC2:EMN2"/>
    <mergeCell ref="EMO2:EMZ2"/>
    <mergeCell ref="ENA2:ENL2"/>
    <mergeCell ref="ENM2:ENX2"/>
    <mergeCell ref="ENY2:EOJ2"/>
    <mergeCell ref="EOK2:EOV2"/>
    <mergeCell ref="EOW2:EPH2"/>
    <mergeCell ref="EPI2:EPT2"/>
    <mergeCell ref="EPU2:EQF2"/>
    <mergeCell ref="EQG2:EQR2"/>
    <mergeCell ref="EQS2:ERD2"/>
    <mergeCell ref="ERE2:ERP2"/>
    <mergeCell ref="ERQ2:ESB2"/>
    <mergeCell ref="ESC2:ESN2"/>
    <mergeCell ref="ECW2:EDH2"/>
    <mergeCell ref="EDI2:EDT2"/>
    <mergeCell ref="EDU2:EEF2"/>
    <mergeCell ref="EEG2:EER2"/>
    <mergeCell ref="EES2:EFD2"/>
    <mergeCell ref="EFE2:EFP2"/>
    <mergeCell ref="EFQ2:EGB2"/>
    <mergeCell ref="EGC2:EGN2"/>
    <mergeCell ref="EGO2:EGZ2"/>
    <mergeCell ref="EHA2:EHL2"/>
    <mergeCell ref="EHM2:EHX2"/>
    <mergeCell ref="EHY2:EIJ2"/>
    <mergeCell ref="EIK2:EIV2"/>
    <mergeCell ref="EIW2:EJH2"/>
    <mergeCell ref="EJI2:EJT2"/>
    <mergeCell ref="EJU2:EKF2"/>
    <mergeCell ref="EKG2:EKR2"/>
    <mergeCell ref="DVA2:DVL2"/>
    <mergeCell ref="DVM2:DVX2"/>
    <mergeCell ref="DVY2:DWJ2"/>
    <mergeCell ref="DWK2:DWV2"/>
    <mergeCell ref="DWW2:DXH2"/>
    <mergeCell ref="DXI2:DXT2"/>
    <mergeCell ref="DXU2:DYF2"/>
    <mergeCell ref="DYG2:DYR2"/>
    <mergeCell ref="DYS2:DZD2"/>
    <mergeCell ref="DZE2:DZP2"/>
    <mergeCell ref="DZQ2:EAB2"/>
    <mergeCell ref="EAC2:EAN2"/>
    <mergeCell ref="EAO2:EAZ2"/>
    <mergeCell ref="EBA2:EBL2"/>
    <mergeCell ref="EBM2:EBX2"/>
    <mergeCell ref="EBY2:ECJ2"/>
    <mergeCell ref="ECK2:ECV2"/>
    <mergeCell ref="DNE2:DNP2"/>
    <mergeCell ref="DNQ2:DOB2"/>
    <mergeCell ref="DOC2:DON2"/>
    <mergeCell ref="DOO2:DOZ2"/>
    <mergeCell ref="DPA2:DPL2"/>
    <mergeCell ref="DPM2:DPX2"/>
    <mergeCell ref="DPY2:DQJ2"/>
    <mergeCell ref="DQK2:DQV2"/>
    <mergeCell ref="DQW2:DRH2"/>
    <mergeCell ref="DRI2:DRT2"/>
    <mergeCell ref="DRU2:DSF2"/>
    <mergeCell ref="DSG2:DSR2"/>
    <mergeCell ref="DSS2:DTD2"/>
    <mergeCell ref="DTE2:DTP2"/>
    <mergeCell ref="DTQ2:DUB2"/>
    <mergeCell ref="DUC2:DUN2"/>
    <mergeCell ref="DUO2:DUZ2"/>
    <mergeCell ref="DFI2:DFT2"/>
    <mergeCell ref="DFU2:DGF2"/>
    <mergeCell ref="DGG2:DGR2"/>
    <mergeCell ref="DGS2:DHD2"/>
    <mergeCell ref="DHE2:DHP2"/>
    <mergeCell ref="DHQ2:DIB2"/>
    <mergeCell ref="DIC2:DIN2"/>
    <mergeCell ref="DIO2:DIZ2"/>
    <mergeCell ref="DJA2:DJL2"/>
    <mergeCell ref="DJM2:DJX2"/>
    <mergeCell ref="DJY2:DKJ2"/>
    <mergeCell ref="DKK2:DKV2"/>
    <mergeCell ref="DKW2:DLH2"/>
    <mergeCell ref="DLI2:DLT2"/>
    <mergeCell ref="DLU2:DMF2"/>
    <mergeCell ref="DMG2:DMR2"/>
    <mergeCell ref="DMS2:DND2"/>
    <mergeCell ref="CXM2:CXX2"/>
    <mergeCell ref="CXY2:CYJ2"/>
    <mergeCell ref="CYK2:CYV2"/>
    <mergeCell ref="CYW2:CZH2"/>
    <mergeCell ref="CZI2:CZT2"/>
    <mergeCell ref="CZU2:DAF2"/>
    <mergeCell ref="DAG2:DAR2"/>
    <mergeCell ref="DAS2:DBD2"/>
    <mergeCell ref="DBE2:DBP2"/>
    <mergeCell ref="DBQ2:DCB2"/>
    <mergeCell ref="DCC2:DCN2"/>
    <mergeCell ref="DCO2:DCZ2"/>
    <mergeCell ref="DDA2:DDL2"/>
    <mergeCell ref="DDM2:DDX2"/>
    <mergeCell ref="DDY2:DEJ2"/>
    <mergeCell ref="DEK2:DEV2"/>
    <mergeCell ref="DEW2:DFH2"/>
    <mergeCell ref="CPQ2:CQB2"/>
    <mergeCell ref="CQC2:CQN2"/>
    <mergeCell ref="CQO2:CQZ2"/>
    <mergeCell ref="CRA2:CRL2"/>
    <mergeCell ref="CRM2:CRX2"/>
    <mergeCell ref="CRY2:CSJ2"/>
    <mergeCell ref="CSK2:CSV2"/>
    <mergeCell ref="CSW2:CTH2"/>
    <mergeCell ref="CTI2:CTT2"/>
    <mergeCell ref="CTU2:CUF2"/>
    <mergeCell ref="CUG2:CUR2"/>
    <mergeCell ref="CUS2:CVD2"/>
    <mergeCell ref="CVE2:CVP2"/>
    <mergeCell ref="CVQ2:CWB2"/>
    <mergeCell ref="CWC2:CWN2"/>
    <mergeCell ref="CWO2:CWZ2"/>
    <mergeCell ref="CXA2:CXL2"/>
    <mergeCell ref="CHU2:CIF2"/>
    <mergeCell ref="CIG2:CIR2"/>
    <mergeCell ref="CIS2:CJD2"/>
    <mergeCell ref="CJE2:CJP2"/>
    <mergeCell ref="CJQ2:CKB2"/>
    <mergeCell ref="CKC2:CKN2"/>
    <mergeCell ref="CKO2:CKZ2"/>
    <mergeCell ref="CLA2:CLL2"/>
    <mergeCell ref="CLM2:CLX2"/>
    <mergeCell ref="CLY2:CMJ2"/>
    <mergeCell ref="CMK2:CMV2"/>
    <mergeCell ref="CMW2:CNH2"/>
    <mergeCell ref="CNI2:CNT2"/>
    <mergeCell ref="CNU2:COF2"/>
    <mergeCell ref="COG2:COR2"/>
    <mergeCell ref="COS2:CPD2"/>
    <mergeCell ref="CPE2:CPP2"/>
    <mergeCell ref="BZY2:CAJ2"/>
    <mergeCell ref="CAK2:CAV2"/>
    <mergeCell ref="CAW2:CBH2"/>
    <mergeCell ref="CBI2:CBT2"/>
    <mergeCell ref="CBU2:CCF2"/>
    <mergeCell ref="CCG2:CCR2"/>
    <mergeCell ref="CCS2:CDD2"/>
    <mergeCell ref="CDE2:CDP2"/>
    <mergeCell ref="CDQ2:CEB2"/>
    <mergeCell ref="CEC2:CEN2"/>
    <mergeCell ref="CEO2:CEZ2"/>
    <mergeCell ref="CFA2:CFL2"/>
    <mergeCell ref="CFM2:CFX2"/>
    <mergeCell ref="CFY2:CGJ2"/>
    <mergeCell ref="CGK2:CGV2"/>
    <mergeCell ref="CGW2:CHH2"/>
    <mergeCell ref="CHI2:CHT2"/>
    <mergeCell ref="BSC2:BSN2"/>
    <mergeCell ref="BSO2:BSZ2"/>
    <mergeCell ref="BTA2:BTL2"/>
    <mergeCell ref="BTM2:BTX2"/>
    <mergeCell ref="BTY2:BUJ2"/>
    <mergeCell ref="BUK2:BUV2"/>
    <mergeCell ref="BUW2:BVH2"/>
    <mergeCell ref="BVI2:BVT2"/>
    <mergeCell ref="BVU2:BWF2"/>
    <mergeCell ref="BWG2:BWR2"/>
    <mergeCell ref="BWS2:BXD2"/>
    <mergeCell ref="BXE2:BXP2"/>
    <mergeCell ref="BXQ2:BYB2"/>
    <mergeCell ref="BYC2:BYN2"/>
    <mergeCell ref="BYO2:BYZ2"/>
    <mergeCell ref="BZA2:BZL2"/>
    <mergeCell ref="BZM2:BZX2"/>
    <mergeCell ref="BKG2:BKR2"/>
    <mergeCell ref="BKS2:BLD2"/>
    <mergeCell ref="BLE2:BLP2"/>
    <mergeCell ref="BLQ2:BMB2"/>
    <mergeCell ref="BMC2:BMN2"/>
    <mergeCell ref="BMO2:BMZ2"/>
    <mergeCell ref="BNA2:BNL2"/>
    <mergeCell ref="BNM2:BNX2"/>
    <mergeCell ref="BNY2:BOJ2"/>
    <mergeCell ref="BOK2:BOV2"/>
    <mergeCell ref="BOW2:BPH2"/>
    <mergeCell ref="BPI2:BPT2"/>
    <mergeCell ref="BPU2:BQF2"/>
    <mergeCell ref="BQG2:BQR2"/>
    <mergeCell ref="BQS2:BRD2"/>
    <mergeCell ref="BRE2:BRP2"/>
    <mergeCell ref="BRQ2:BSB2"/>
    <mergeCell ref="BCK2:BCV2"/>
    <mergeCell ref="BCW2:BDH2"/>
    <mergeCell ref="BDI2:BDT2"/>
    <mergeCell ref="BDU2:BEF2"/>
    <mergeCell ref="BEG2:BER2"/>
    <mergeCell ref="BES2:BFD2"/>
    <mergeCell ref="BFE2:BFP2"/>
    <mergeCell ref="BFQ2:BGB2"/>
    <mergeCell ref="BGC2:BGN2"/>
    <mergeCell ref="BGO2:BGZ2"/>
    <mergeCell ref="BHA2:BHL2"/>
    <mergeCell ref="BHM2:BHX2"/>
    <mergeCell ref="BHY2:BIJ2"/>
    <mergeCell ref="BIK2:BIV2"/>
    <mergeCell ref="BIW2:BJH2"/>
    <mergeCell ref="BJI2:BJT2"/>
    <mergeCell ref="BJU2:BKF2"/>
    <mergeCell ref="AUO2:AUZ2"/>
    <mergeCell ref="AVA2:AVL2"/>
    <mergeCell ref="AVM2:AVX2"/>
    <mergeCell ref="AVY2:AWJ2"/>
    <mergeCell ref="AWK2:AWV2"/>
    <mergeCell ref="AWW2:AXH2"/>
    <mergeCell ref="AXI2:AXT2"/>
    <mergeCell ref="AXU2:AYF2"/>
    <mergeCell ref="AYG2:AYR2"/>
    <mergeCell ref="AYS2:AZD2"/>
    <mergeCell ref="AZE2:AZP2"/>
    <mergeCell ref="AZQ2:BAB2"/>
    <mergeCell ref="BAC2:BAN2"/>
    <mergeCell ref="BAO2:BAZ2"/>
    <mergeCell ref="BBA2:BBL2"/>
    <mergeCell ref="BBM2:BBX2"/>
    <mergeCell ref="BBY2:BCJ2"/>
    <mergeCell ref="AMG2:AMR2"/>
    <mergeCell ref="AMS2:AND2"/>
    <mergeCell ref="ANE2:ANP2"/>
    <mergeCell ref="ANQ2:AOB2"/>
    <mergeCell ref="AOC2:AON2"/>
    <mergeCell ref="ARU2:ASF2"/>
    <mergeCell ref="AJM2:AJX2"/>
    <mergeCell ref="ASG2:ASR2"/>
    <mergeCell ref="ASS2:ATD2"/>
    <mergeCell ref="ATE2:ATP2"/>
    <mergeCell ref="ATQ2:AUB2"/>
    <mergeCell ref="AOO2:AOZ2"/>
    <mergeCell ref="APA2:APL2"/>
    <mergeCell ref="APM2:APX2"/>
    <mergeCell ref="APY2:AQJ2"/>
    <mergeCell ref="AQK2:AQV2"/>
    <mergeCell ref="AUC2:AUN2"/>
    <mergeCell ref="WO2:WZ2"/>
    <mergeCell ref="XA2:XL2"/>
    <mergeCell ref="XM2:XX2"/>
    <mergeCell ref="ARI2:ART2"/>
    <mergeCell ref="ACC2:ACN2"/>
    <mergeCell ref="ACO2:ACZ2"/>
    <mergeCell ref="ADA2:ADL2"/>
    <mergeCell ref="XY2:YJ2"/>
    <mergeCell ref="YK2:YV2"/>
    <mergeCell ref="YW2:ZH2"/>
    <mergeCell ref="ZI2:ZT2"/>
    <mergeCell ref="ZU2:AAF2"/>
    <mergeCell ref="AAG2:AAR2"/>
    <mergeCell ref="ADM2:ADX2"/>
    <mergeCell ref="ADY2:AEJ2"/>
    <mergeCell ref="AEK2:AEV2"/>
    <mergeCell ref="AEW2:AFH2"/>
    <mergeCell ref="AFI2:AFT2"/>
    <mergeCell ref="AFU2:AGF2"/>
    <mergeCell ref="AJY2:AKJ2"/>
    <mergeCell ref="AAS2:ABD2"/>
    <mergeCell ref="AKK2:AKV2"/>
    <mergeCell ref="AKW2:ALH2"/>
    <mergeCell ref="ALI2:ALT2"/>
    <mergeCell ref="AGG2:AGR2"/>
    <mergeCell ref="AGS2:AHD2"/>
    <mergeCell ref="AHE2:AHP2"/>
    <mergeCell ref="AHQ2:AIB2"/>
    <mergeCell ref="AIC2:AIN2"/>
    <mergeCell ref="AIO2:AIZ2"/>
    <mergeCell ref="AQW2:ARH2"/>
    <mergeCell ref="ALU2:AMF2"/>
    <mergeCell ref="ABE2:ABP2"/>
    <mergeCell ref="ABQ2:ACB2"/>
    <mergeCell ref="MK2:MV2"/>
    <mergeCell ref="HI2:HT2"/>
    <mergeCell ref="HU2:IF2"/>
    <mergeCell ref="IG2:IR2"/>
    <mergeCell ref="IS2:JD2"/>
    <mergeCell ref="JE2:JP2"/>
    <mergeCell ref="JQ2:KB2"/>
    <mergeCell ref="MW2:NH2"/>
    <mergeCell ref="NI2:NT2"/>
    <mergeCell ref="NU2:OF2"/>
    <mergeCell ref="OG2:OR2"/>
    <mergeCell ref="OS2:PD2"/>
    <mergeCell ref="PE2:PP2"/>
    <mergeCell ref="AJA2:AJL2"/>
    <mergeCell ref="KC2:KN2"/>
    <mergeCell ref="KO2:KZ2"/>
    <mergeCell ref="LA2:LL2"/>
    <mergeCell ref="LM2:LX2"/>
    <mergeCell ref="LY2:MJ2"/>
    <mergeCell ref="UG2:UR2"/>
    <mergeCell ref="US2:VD2"/>
    <mergeCell ref="PQ2:QB2"/>
    <mergeCell ref="QC2:QN2"/>
    <mergeCell ref="QO2:QZ2"/>
    <mergeCell ref="RA2:RL2"/>
    <mergeCell ref="RM2:RX2"/>
    <mergeCell ref="RY2:SJ2"/>
    <mergeCell ref="VE2:VP2"/>
    <mergeCell ref="VQ2:WB2"/>
    <mergeCell ref="WC2:WN2"/>
    <mergeCell ref="A2:K2"/>
    <mergeCell ref="M2:X2"/>
    <mergeCell ref="Y2:AJ2"/>
    <mergeCell ref="AK2:AV2"/>
    <mergeCell ref="AW2:BH2"/>
    <mergeCell ref="BI2:BT2"/>
    <mergeCell ref="SK2:SV2"/>
    <mergeCell ref="SW2:TH2"/>
    <mergeCell ref="TI2:TT2"/>
    <mergeCell ref="TU2:UF2"/>
    <mergeCell ref="BU2:CF2"/>
    <mergeCell ref="CG2:CR2"/>
    <mergeCell ref="CS2:DD2"/>
    <mergeCell ref="DE2:DP2"/>
    <mergeCell ref="DQ2:EB2"/>
    <mergeCell ref="EC2:EN2"/>
    <mergeCell ref="EO2:EZ2"/>
    <mergeCell ref="FA2:FL2"/>
    <mergeCell ref="FM2:FX2"/>
    <mergeCell ref="FY2:GJ2"/>
    <mergeCell ref="GK2:GV2"/>
    <mergeCell ref="GW2:HH2"/>
  </mergeCells>
  <pageMargins left="0.7" right="0.7" top="0.75" bottom="0.75" header="0.3" footer="0.3"/>
  <headerFooter>
    <oddHeader>&amp;C&amp;"Calibri"&amp;10&amp;K000000 Unclassified-Non classifié&amp;1#_x000D_</oddHeader>
    <oddFooter>&amp;C_x000D_&amp;1#&amp;"Calibri"&amp;10&amp;K000000 Unclassified-Non classifié</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98d98376-be52-4758-aa1c-e9e457d15faa">
      <Terms xmlns="http://schemas.microsoft.com/office/infopath/2007/PartnerControls"/>
    </lcf76f155ced4ddcb4097134ff3c332f>
    <Lead xmlns="98d98376-be52-4758-aa1c-e9e457d15faa">
      <UserInfo>
        <DisplayName/>
        <AccountId xsi:nil="true"/>
        <AccountType/>
      </UserInfo>
    </Lead>
    <Author0 xmlns="98d98376-be52-4758-aa1c-e9e457d15faa">
      <UserInfo>
        <DisplayName/>
        <AccountId xsi:nil="true"/>
        <AccountType/>
      </UserInfo>
    </Author0>
    <DocType xmlns="98d98376-be52-4758-aa1c-e9e457d15faa" xsi:nil="true"/>
    <Program xmlns="98d98376-be52-4758-aa1c-e9e457d15faa" xsi:nil="true"/>
    <EndDate xmlns="98d98376-be52-4758-aa1c-e9e457d15faa" xsi:nil="true"/>
    <StartDate xmlns="98d98376-be52-4758-aa1c-e9e457d15faa" xsi:nil="true"/>
    <Audience xmlns="98d98376-be52-4758-aa1c-e9e457d15faa">For internal use only</Audience>
    <ProjectName xmlns="98d98376-be52-4758-aa1c-e9e457d15faa" xsi:nil="true"/>
    <Status xmlns="98d98376-be52-4758-aa1c-e9e457d15faa" xsi:nil="true"/>
    <Topic xmlns="98d98376-be52-4758-aa1c-e9e457d15faa" xsi:nil="true"/>
    <SharedWithUsers xmlns="82b8fde9-b8bd-472f-912a-af66177f0008">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DE9D870D9FF643969785503D697125" ma:contentTypeVersion="34" ma:contentTypeDescription="Create a new document." ma:contentTypeScope="" ma:versionID="f3690eb51c3bf74a5e7b45fafc535996">
  <xsd:schema xmlns:xsd="http://www.w3.org/2001/XMLSchema" xmlns:xs="http://www.w3.org/2001/XMLSchema" xmlns:p="http://schemas.microsoft.com/office/2006/metadata/properties" xmlns:ns1="http://schemas.microsoft.com/sharepoint/v3" xmlns:ns2="98d98376-be52-4758-aa1c-e9e457d15faa" xmlns:ns3="82b8fde9-b8bd-472f-912a-af66177f0008" targetNamespace="http://schemas.microsoft.com/office/2006/metadata/properties" ma:root="true" ma:fieldsID="5048ce0a823b5565e6bb5a6d5036b0c4" ns1:_="" ns2:_="" ns3:_="">
    <xsd:import namespace="http://schemas.microsoft.com/sharepoint/v3"/>
    <xsd:import namespace="98d98376-be52-4758-aa1c-e9e457d15faa"/>
    <xsd:import namespace="82b8fde9-b8bd-472f-912a-af66177f0008"/>
    <xsd:element name="properties">
      <xsd:complexType>
        <xsd:sequence>
          <xsd:element name="documentManagement">
            <xsd:complexType>
              <xsd:all>
                <xsd:element ref="ns2:DocType" minOccurs="0"/>
                <xsd:element ref="ns2:Audience" minOccurs="0"/>
                <xsd:element ref="ns2:Author0" minOccurs="0"/>
                <xsd:element ref="ns2:ProjectName" minOccurs="0"/>
                <xsd:element ref="ns2:Lead" minOccurs="0"/>
                <xsd:element ref="ns2:StartDate" minOccurs="0"/>
                <xsd:element ref="ns2:EndDate" minOccurs="0"/>
                <xsd:element ref="ns2:Status" minOccurs="0"/>
                <xsd:element ref="ns2:MediaServiceMetadata" minOccurs="0"/>
                <xsd:element ref="ns2:MediaServiceFastMetadata" minOccurs="0"/>
                <xsd:element ref="ns2:MediaServiceAutoKeyPoints" minOccurs="0"/>
                <xsd:element ref="ns2:MediaServiceKeyPoints" minOccurs="0"/>
                <xsd:element ref="ns2:Program" minOccurs="0"/>
                <xsd:element ref="ns2:Topic" minOccurs="0"/>
                <xsd:element ref="ns2:MediaServiceDateTaken" minOccurs="0"/>
                <xsd:element ref="ns2:MediaServiceObjectDetectorVersions" minOccurs="0"/>
                <xsd:element ref="ns2:MediaLengthInSeconds" minOccurs="0"/>
                <xsd:element ref="ns1:_ip_UnifiedCompliancePolicyProperties" minOccurs="0"/>
                <xsd:element ref="ns1:_ip_UnifiedCompliancePolicyUIAction" minOccurs="0"/>
                <xsd:element ref="ns2:MediaServiceGenerationTime" minOccurs="0"/>
                <xsd:element ref="ns2:MediaServiceEventHashCode" minOccurs="0"/>
                <xsd:element ref="ns2:MediaServiceOCR" minOccurs="0"/>
                <xsd:element ref="ns2:lcf76f155ced4ddcb4097134ff3c332f"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d98376-be52-4758-aa1c-e9e457d15faa" elementFormDefault="qualified">
    <xsd:import namespace="http://schemas.microsoft.com/office/2006/documentManagement/types"/>
    <xsd:import namespace="http://schemas.microsoft.com/office/infopath/2007/PartnerControls"/>
    <xsd:element name="DocType" ma:index="1" nillable="true" ma:displayName="Doc Type" ma:description="Select the type of document" ma:format="Dropdown" ma:internalName="DocType">
      <xsd:simpleType>
        <xsd:restriction base="dms:Choice">
          <xsd:enumeration value="Background Material"/>
          <xsd:enumeration value="Consultations"/>
          <xsd:enumeration value="Correspondance"/>
          <xsd:enumeration value="Marketing and Communications"/>
          <xsd:enumeration value="Process and Procedures"/>
          <xsd:enumeration value="Project Management"/>
          <xsd:enumeration value="Research and Analysis"/>
          <xsd:enumeration value="Terms and Conditions"/>
          <xsd:enumeration value="Training and Ref Material"/>
          <xsd:enumeration value="Other"/>
        </xsd:restriction>
      </xsd:simpleType>
    </xsd:element>
    <xsd:element name="Audience" ma:index="2" nillable="true" ma:displayName="Audience" ma:default="For internal use only" ma:description="Select the applicable audience" ma:format="Dropdown" ma:internalName="Audience">
      <xsd:simpleType>
        <xsd:restriction base="dms:Choice">
          <xsd:enumeration value="For internal use only"/>
          <xsd:enumeration value="For approved lenders only"/>
          <xsd:enumeration value="For public consumption"/>
        </xsd:restriction>
      </xsd:simpleType>
    </xsd:element>
    <xsd:element name="Author0" ma:index="3" nillable="true" ma:displayName="Author" ma:description="Indicate the author or SME who drafted the artefact" ma:format="Dropdown" ma:list="UserInfo" ma:SharePointGroup="0" ma:internalName="Author0">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Name" ma:index="4" nillable="true" ma:displayName="Project Name" ma:description="Enter the name of the project. All docs associated with the project must have the exact project name. " ma:format="Dropdown" ma:internalName="ProjectName">
      <xsd:simpleType>
        <xsd:restriction base="dms:Text">
          <xsd:maxLength value="255"/>
        </xsd:restriction>
      </xsd:simpleType>
    </xsd:element>
    <xsd:element name="Lead" ma:index="5" nillable="true" ma:displayName="Lead" ma:description="Enter the name of the project lead" ma:format="Dropdown" ma:list="UserInfo" ma:SharePointGroup="0" ma:internalName="Lead">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rtDate" ma:index="6" nillable="true" ma:displayName="Start Date" ma:description="Enter the date the project started" ma:format="DateOnly" ma:internalName="StartDate">
      <xsd:simpleType>
        <xsd:restriction base="dms:DateTime"/>
      </xsd:simpleType>
    </xsd:element>
    <xsd:element name="EndDate" ma:index="7" nillable="true" ma:displayName="End Date" ma:description="Enter the date the project was completed" ma:format="DateOnly" ma:internalName="EndDate">
      <xsd:simpleType>
        <xsd:restriction base="dms:DateTime"/>
      </xsd:simpleType>
    </xsd:element>
    <xsd:element name="Status" ma:index="8" nillable="true" ma:displayName="Status" ma:description="Select the applicable status for the project" ma:format="Dropdown" ma:internalName="Status">
      <xsd:simpleType>
        <xsd:restriction base="dms:Choice">
          <xsd:enumeration value="Active"/>
          <xsd:enumeration value="Closed"/>
          <xsd:enumeration value="On-hold"/>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Program" ma:index="20" nillable="true" ma:displayName="Program" ma:description="Indicate the applicable program" ma:format="Dropdown" ma:internalName="Program">
      <xsd:simpleType>
        <xsd:restriction base="dms:Choice">
          <xsd:enumeration value="Cd. Greener Affordable Housing / Logements abordables plus verts"/>
          <xsd:enumeration value="Housing Accelerator Fund / Fond pour accelerer la construction de logements"/>
          <xsd:enumeration value="Rapid Housing Initiative / Initiative pour la création rapide de logements"/>
          <xsd:enumeration value="Federal Community Housing Initiative / Initiative fédérale de logement communautaire"/>
          <xsd:enumeration value="Shared Equity Mortgage Providers Fund / Fonds d’aide aux fournisseurs de prêts hypothécaires avec participation"/>
          <xsd:enumeration value="Federal Lands Initiative / Initiative des terrains fédéraux"/>
          <xsd:enumeration value="National Housing Co-investment Fund / Fonds national de co-investissement pour le logement"/>
          <xsd:enumeration value="Affordable Housing Innovation Fund / Fonds d'innovation pour le logement abordable"/>
          <xsd:enumeration value="Rental Construction Financing Initiative / Financement de la construction de logements locatifs"/>
          <xsd:enumeration value="SEED Funding / Financement initial"/>
          <xsd:enumeration value="Preservation Funding / Financement de préservation"/>
          <xsd:enumeration value="Mortgage Loan Insurance / Assurance prêt hypothécaire"/>
          <xsd:enumeration value="Legacy Programs – Non-profits and Co-operatives / Programmes hérités – Organismes à but non lucratif et coopératives"/>
          <xsd:enumeration value="Housing Internship for Indigenous Youth / Programme de stages en logement pour les jeunes Autochtones"/>
          <xsd:enumeration value="On-Reserve: Emergency Repair Program / Programme de réparations d'urgence dans les réserves"/>
          <xsd:enumeration value="On-The-Job Training Initiative / Initiative de formation en cours d’emplois"/>
          <xsd:enumeration value="On-Reserve: Shelter Enhancement Program / Programme d’amélioration des maisons d’hébergement dans les réserves"/>
          <xsd:enumeration value="On-Reserve: Home Adaptations for Senior’s Independence Program / Logements adaptés : aînés autonomes dans les réserves"/>
          <xsd:enumeration value="On-Reserve: Residential Rehabilitation Assistance Program / Programme d’aide à la remise en état des logements"/>
          <xsd:enumeration value="On-Reserve: Non Profit Housing Program (Section 95) (incl. Proposal Development Funding) / Programme de logement sans but lucratif dans les réserves (article 95) (incl. Financement pour la préparation de projets"/>
          <xsd:enumeration value="Multiple programs / Programmes multiples"/>
          <xsd:enumeration value="Other / Autres"/>
          <xsd:enumeration value="Housing Accelerator Fund / Fonds pour accélérer la construction de logements"/>
          <xsd:enumeration value="Apartment Construction Loan Program / Programme de prêts pour la construction d'appartements"/>
          <xsd:enumeration value="Affordable Housing Fund / Fonds pour le logement abordable"/>
        </xsd:restriction>
      </xsd:simpleType>
    </xsd:element>
    <xsd:element name="Topic" ma:index="21" nillable="true" ma:displayName="Topic" ma:description="Select the applicable topic" ma:format="Dropdown" ma:internalName="Topic">
      <xsd:simpleType>
        <xsd:restriction base="dms:Choice">
          <xsd:enumeration value="Advancing / Avancement"/>
          <xsd:enumeration value="Affordability / Abordabilité"/>
          <xsd:enumeration value="Arrears / Arriérés"/>
          <xsd:enumeration value="Borrower experience / Expérience de l’emprunteur"/>
          <xsd:enumeration value="Borrower large exposures / Grandes expositions de l’emprunteur"/>
          <xsd:enumeration value="Borrower’s charges / Frais de l’emprunteur"/>
          <xsd:enumeration value="Building standards / Normes de construction"/>
          <xsd:enumeration value="Claim payment / Paiement de la réclamation"/>
          <xsd:enumeration value="Construction requirements / Exigences de construction"/>
          <xsd:enumeration value="Covenant release / Quittance de la convention"/>
          <xsd:enumeration value="Collections / Collections"/>
          <xsd:enumeration value="Debt coverage ratio / Ratio de couverture de la dette"/>
          <xsd:enumeration value="Default management / Gestion des défauts"/>
          <xsd:enumeration value="Deficiency sale / Vente à découvert"/>
          <xsd:enumeration value="Documentation requirements / Exigences en matière de documentation"/>
          <xsd:enumeration value="Guarantees / Garanties"/>
          <xsd:enumeration value="Environment / Environnement"/>
          <xsd:enumeration value="Fraud / Fraude"/>
          <xsd:enumeration value="Holdbacks / Retenues de financement"/>
          <xsd:enumeration value="Indigenous / Autochtones"/>
          <xsd:enumeration value="Insurance (not MLI) / Assurance (non APH)"/>
          <xsd:enumeration value="Interest rates / Taux d’intérêt"/>
          <xsd:enumeration value="Leasehold / Bail foncier"/>
          <xsd:enumeration value="Legal action / Action en justice"/>
          <xsd:enumeration value="Loan purpose / Objet du prêt"/>
          <xsd:enumeration value="Location and zoning / Emplacement et zonage"/>
          <xsd:enumeration value="Net worth / Valeur nette"/>
          <xsd:enumeration value="Non-residential / Non résidentiel"/>
          <xsd:enumeration value="Northern / Nord"/>
          <xsd:enumeration value="Premiums / Primes"/>
          <xsd:enumeration value="Property management / Gestion immobilière"/>
          <xsd:enumeration value="Renewals / Renouvellements"/>
          <xsd:enumeration value="Rental achievement / Réalisation de location"/>
          <xsd:enumeration value="Repayment arrangements / Modalités de remboursement"/>
          <xsd:enumeration value="Retirement/LTC/supportive / Retraite/SLD/soutien"/>
          <xsd:enumeration value="Security / Sécurité"/>
          <xsd:enumeration value="Single room occupancy / Chambre individuelle"/>
          <xsd:enumeration value="Student housing / Logements pour étudiants"/>
          <xsd:enumeration value="Technical defaults / Défauts techniques"/>
          <xsd:enumeration value="Taxes / Impôts"/>
          <xsd:enumeration value="Title / Titre"/>
          <xsd:enumeration value="Trusts / Fiducies"/>
          <xsd:enumeration value="Urban / Urbain"/>
          <xsd:enumeration value="Valuation / Évaluation"/>
          <xsd:enumeration value="Other / Autres"/>
        </xsd:restriction>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2b8fde9-b8bd-472f-912a-af66177f0008"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9"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175366-C8E0-433B-A14F-CDCAB9BB0238}"/>
</file>

<file path=customXml/itemProps2.xml><?xml version="1.0" encoding="utf-8"?>
<ds:datastoreItem xmlns:ds="http://schemas.openxmlformats.org/officeDocument/2006/customXml" ds:itemID="{0D0E314E-C6C3-4F44-AB79-0F3540C87928}"/>
</file>

<file path=customXml/itemProps3.xml><?xml version="1.0" encoding="utf-8"?>
<ds:datastoreItem xmlns:ds="http://schemas.openxmlformats.org/officeDocument/2006/customXml" ds:itemID="{A1169F3A-79AE-404B-97FB-2A7E70A709F4}"/>
</file>

<file path=docMetadata/LabelInfo.xml><?xml version="1.0" encoding="utf-8"?>
<clbl:labelList xmlns:clbl="http://schemas.microsoft.com/office/2020/mipLabelMetadata">
  <clbl:label id="{a8836b4b-58b3-4dd7-84fd-8ebdbeb0a0c5}" enabled="1" method="Privileged" siteId="{38b7fc89-dbe8-4ed1-a78b-39dfb6a217a8}"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Misasi</dc:creator>
  <cp:keywords/>
  <dc:description/>
  <cp:lastModifiedBy>Sean Tait</cp:lastModifiedBy>
  <cp:revision/>
  <dcterms:created xsi:type="dcterms:W3CDTF">2024-05-16T18:39:32Z</dcterms:created>
  <dcterms:modified xsi:type="dcterms:W3CDTF">2024-07-11T13:51:22Z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0x01010079DE9D870D9FF643969785503D697125</vt:lpwstr>
  </property>
  <property fmtid="{D5CDD505-2E9C-101B-9397-08002B2CF9AE}" pid="3" name="MediaServiceImageTags">
    <vt:lpwstr/>
  </property>
  <property fmtid="{D5CDD505-2E9C-101B-9397-08002B2CF9AE}" pid="4" name="Order">
    <vt:r8>101500</vt:r8>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axCatchAll">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y fmtid="{D5CDD505-2E9C-101B-9397-08002B2CF9AE}" pid="13" name="xd_Signature">
    <vt:bool>false</vt:bool>
  </property>
</Properties>
</file>