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https://cmhcschl.sharepoint.com/sites/AHFinancialSolutions/NHCF Main initiative/B. Tools &amp; Resources - Outils et Ressources/3. Financial Viability Assessment Worksheet - Fichier évaluation de la viabilité financière/Repair &amp; Renewal - Réparation et renouvellement/"/>
    </mc:Choice>
  </mc:AlternateContent>
  <xr:revisionPtr revIDLastSave="214" documentId="8_{4C4AE6B5-6FAE-4B56-A21B-9739B7344D1C}" xr6:coauthVersionLast="47" xr6:coauthVersionMax="47" xr10:uidLastSave="{6FA19946-0C9D-4059-A6BA-4ABEC33D85E7}"/>
  <bookViews>
    <workbookView xWindow="-110" yWindow="-110" windowWidth="19420" windowHeight="10420" tabRatio="835" activeTab="2" xr2:uid="{00000000-000D-0000-FFFF-FFFF00000000}"/>
  </bookViews>
  <sheets>
    <sheet name="Disclaimer" sheetId="7" r:id="rId1"/>
    <sheet name="Scoring Grid" sheetId="12" r:id="rId2"/>
    <sheet name="Rents &amp; Affordability" sheetId="6" r:id="rId3"/>
    <sheet name="Project Budget " sheetId="2" r:id="rId4"/>
    <sheet name="Proforma - Residential" sheetId="3" r:id="rId5"/>
    <sheet name="Proforma - Non-Residential" sheetId="4" r:id="rId6"/>
    <sheet name="Drawdown Schedule " sheetId="10" r:id="rId7"/>
  </sheets>
  <externalReferences>
    <externalReference r:id="rId8"/>
  </externalReferences>
  <definedNames>
    <definedName name="DS_Fills" localSheetId="1">'[1]Drawdown Schedule '!$B$43:$J$46,'[1]Drawdown Schedule '!$C$13:$D$18,'[1]Drawdown Schedule '!$C$20:$D$25,'[1]Drawdown Schedule '!$C$27:$D$32,'[1]Drawdown Schedule '!$C$34:$D$39,'[1]Drawdown Schedule '!$H$13:$I$18,'[1]Drawdown Schedule '!$H$20:$I$25,'[1]Drawdown Schedule '!$H$27:$I$32,'[1]Drawdown Schedule '!$H$34:$I$39</definedName>
    <definedName name="DS_Fills">'Drawdown Schedule '!$C$41:$K$44,'Drawdown Schedule '!$D$11:$E$16,'Drawdown Schedule '!$D$18:$E$23,'Drawdown Schedule '!$D$25:$E$30,'Drawdown Schedule '!$D$32:$E$37,'Drawdown Schedule '!$I$11:$J$16,'Drawdown Schedule '!$I$18:$J$23,'Drawdown Schedule '!$I$25:$J$30,'Drawdown Schedule '!$I$32:$J$37</definedName>
    <definedName name="NPR_Loan" localSheetId="1">'[1]Proforma - Non-Residential'!$B$22:$C$23,'[1]Proforma - Non-Residential'!$B$70:$K$83</definedName>
    <definedName name="NPR_Loan">'Proforma - Non-Residential'!$B$21:$C$22,'Proforma - Non-Residential'!$B$62:$K$82</definedName>
    <definedName name="NRP_Comments">'Proforma - Non-Residential'!$B$84</definedName>
    <definedName name="NRPFills" localSheetId="1">'[1]Proforma - Non-Residential'!$D$10:$D$19,'[1]Proforma - Non-Residential'!$D$27:$F$36,'[1]Proforma - Non-Residential'!$G$37,'[1]Proforma - Non-Residential'!$G$39,'[1]Proforma - Non-Residential'!$H$27:$H$40,'[1]Proforma - Non-Residential'!$G$45:$G$49,'[1]Proforma - Non-Residential'!$G$51:$G$56,'[1]Proforma - Non-Residential'!$F$57:$F$58,'[1]Proforma - Non-Residential'!$H$45:$H$58,'[1]Proforma - Non-Residential'!$B$87:$K$91</definedName>
    <definedName name="NRPFills">'Proforma - Non-Residential'!$D$9:$D$18,'Proforma - Non-Residential'!$D$26:$F$35,'Proforma - Non-Residential'!$G$36,'Proforma - Non-Residential'!$G$38,'Proforma - Non-Residential'!$H$26:$H$39,'Proforma - Non-Residential'!$G$44:$G$48,'Proforma - Non-Residential'!$G$50:$G$55,'Proforma - Non-Residential'!$F$56:$F$57,'Proforma - Non-Residential'!$H$44:$H$57,'Proforma - Non-Residential'!$B$84:$K$88</definedName>
    <definedName name="PB_Comments" localSheetId="1">'[1]Project Budget '!$B$40:$K$44,'[1]Project Budget '!$H$23:$H$32,'[1]Project Budget '!$L$10:$L$19</definedName>
    <definedName name="PB_Comments">'Project Budget '!$H$23:$J$32,'Project Budget '!$L$10:$L$19,'Project Budget '!$B$41:$K$45</definedName>
    <definedName name="PBFills" localSheetId="1">'[1]Project Budget '!$H$5,'[1]Project Budget '!$I$5,'[1]Project Budget '!$E$10:$E$19,'[1]Project Budget '!$E$23:$E$32</definedName>
    <definedName name="PBFills">'Project Budget '!$H$5:$I$5,'Project Budget '!$E$10:$E$19,'Project Budget '!$L$10:$L$19,'Project Budget '!$E$23:$E$32,'Project Budget '!$H$23:$J$32,'Project Budget '!$B$41:$K$45</definedName>
    <definedName name="PG_Fills" localSheetId="1">'Scoring Grid'!$I$11,'Scoring Grid'!$I$18,'Scoring Grid'!$I$26,'Scoring Grid'!$I$33,'Scoring Grid'!$I$40,'Scoring Grid'!$I$49,'Scoring Grid'!$I$53,'Scoring Grid'!$I$57,'Scoring Grid'!$I$61,'Scoring Grid'!$I$65,'Scoring Grid'!$I$69,'Scoring Grid'!$I$73,'Scoring Grid'!$I$77,'Scoring Grid'!$I$81,'Scoring Grid'!$I$85,'Scoring Grid'!$I$90,'Scoring Grid'!$I$97,'Scoring Grid'!$E$109,'Scoring Grid'!$E$112</definedName>
    <definedName name="PG_Fills">#REF!,#REF!,#REF!,#REF!,#REF!,#REF!,#REF!,#REF!,#REF!,#REF!,#REF!,#REF!,#REF!,#REF!,#REF!,#REF!,#REF!,#REF!,#REF!</definedName>
    <definedName name="PR_Loan">'Proforma - Residential'!#REF!</definedName>
    <definedName name="R_Units" localSheetId="1">'[1]Rents &amp; Affordability'!$D$37</definedName>
    <definedName name="R_Units">'Rents &amp; Affordability'!$D$53</definedName>
    <definedName name="RA_Fills" localSheetId="1">'[1]Rents &amp; Affordability'!$B$29:$B$31,'[1]Rents &amp; Affordability'!$B$33:$B$35,'[1]Rents &amp; Affordability'!$C$14:$D$27,'[1]Rents &amp; Affordability'!$C$29:$D$31,'[1]Rents &amp; Affordability'!$C$33:$E$35,'[1]Rents &amp; Affordability'!$E$14,'[1]Rents &amp; Affordability'!$E$16,'[1]Rents &amp; Affordability'!$E$18,'[1]Rents &amp; Affordability'!$E$20,'[1]Rents &amp; Affordability'!$E$22,'[1]Rents &amp; Affordability'!$F$15,'[1]Rents &amp; Affordability'!$F$17,'[1]Rents &amp; Affordability'!$F$19,'[1]Rents &amp; Affordability'!$F$21,'[1]Rents &amp; Affordability'!$G$15,'[1]Rents &amp; Affordability'!$G$17,'[1]Rents &amp; Affordability'!$G$19,'[1]Rents &amp; Affordability'!$G$21,'[1]Rents &amp; Affordability'!$G$23,'[1]Rents &amp; Affordability'!$F$23:$F$27,'[1]Rents &amp; Affordability'!$F$29:$G$31,'[1]Rents &amp; Affordability'!$C$7:$C$9,'[1]Rents &amp; Affordability'!$K$14:$K$27,'[1]Rents &amp; Affordability'!$K$29:$K$31,'[1]Rents &amp; Affordability'!$K$33:$K$35</definedName>
    <definedName name="RA_Fills">'Rents &amp; Affordability'!$B$28:$B$42,'Rents &amp; Affordability'!$B$44:$B$51,'Rents &amp; Affordability'!$C$13:$D$26,'Rents &amp; Affordability'!$C$28:$D$42,'Rents &amp; Affordability'!$C$44:$E$51,'Rents &amp; Affordability'!$E$13,'Rents &amp; Affordability'!$E$15,'Rents &amp; Affordability'!$E$17,'Rents &amp; Affordability'!$E$19,'Rents &amp; Affordability'!$E$21,'Rents &amp; Affordability'!$F$14,'Rents &amp; Affordability'!$F$16,'Rents &amp; Affordability'!$F$18,'Rents &amp; Affordability'!$F$20,'Rents &amp; Affordability'!$G$14,'Rents &amp; Affordability'!$G$16,'Rents &amp; Affordability'!$G$18,'Rents &amp; Affordability'!$G$20,'Rents &amp; Affordability'!$G$22,'Rents &amp; Affordability'!$F$22:$F$26,'Rents &amp; Affordability'!$F$28:$G$42,'Rents &amp; Affordability'!$C$6:$C$8,'Rents &amp; Affordability'!$K$13:$K$26,'Rents &amp; Affordability'!$K$28:$K$42,'Rents &amp; Affordability'!$K$44:$K$51</definedName>
    <definedName name="RNP_Comments">'Proforma - Residential'!$B$115</definedName>
    <definedName name="RNPFills" localSheetId="1">'[1]Proforma - Residential'!$B$109:$K$113,'[1]Proforma - Residential'!$G$90,'[1]Proforma - Residential'!$G$87,'[1]Proforma - Residential'!$G$86,'[1]Proforma - Residential'!$G$79,'[1]Proforma - Residential'!$E$78,'[1]Proforma - Residential'!$F$72,'[1]Proforma - Residential'!$F$71,'[1]Proforma - Residential'!$F$64:$F$69,'[1]Proforma - Residential'!$F$60:$F$62,'[1]Proforma - Residential'!$G$58:$G$59,'[1]Proforma - Residential'!$I$58:$I$72,'[1]Proforma - Residential'!$I$44:$I$54,'[1]Proforma - Residential'!$G$44:$G$48,'[1]Proforma - Residential'!$G$36,'[1]Proforma - Residential'!$I$34:$I$40,'[1]Proforma - Residential'!$C$34:$D$35,'[1]Proforma - Residential'!$G$28,'[1]Proforma - Residential'!$I$27:$I$30,'[1]Proforma - Residential'!$F$10:$F$19</definedName>
    <definedName name="RNPFills">'Proforma - Residential'!$B$115:$K$119,'Proforma - Residential'!#REF!,'Proforma - Residential'!#REF!,'Proforma - Residential'!#REF!,'Proforma - Residential'!$G$84,'Proforma - Residential'!$F$83,'Proforma - Residential'!$F$68,'Proforma - Residential'!$F$67,'Proforma - Residential'!$F$60:$F$65,'Proforma - Residential'!$F$56:$F$58,'Proforma - Residential'!$G$54:$G$55,'Proforma - Residential'!$I$54:$I$68,'Proforma - Residential'!$I$43:$I$50,'Proforma - Residential'!$G$43:$G$47,'Proforma - Residential'!$G$35,'Proforma - Residential'!$I$33:$I$39,'Proforma - Residential'!$C$33:$D$34,'Proforma - Residential'!$G$27,'Proforma - Residential'!$I$26:$I$29,'Proforma - Residential'!$F$9:$F$18</definedName>
    <definedName name="S_Area" localSheetId="1">'[1]Rents &amp; Affordability'!$C$26</definedName>
    <definedName name="S_Area">'Rents &amp; Affordability'!$C$25</definedName>
    <definedName name="S_Area1">'Rents &amp; Affordability'!$C$25</definedName>
    <definedName name="S_Area2" localSheetId="1">'[1]Rents &amp; Affordability'!$C$27</definedName>
    <definedName name="S_Area2">'Rents &amp; Affordability'!$C$26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6" i="6" l="1"/>
  <c r="S26" i="6"/>
  <c r="R26" i="6"/>
  <c r="Q26" i="6"/>
  <c r="P26" i="6"/>
  <c r="T25" i="6"/>
  <c r="S25" i="6"/>
  <c r="R25" i="6"/>
  <c r="Q25" i="6"/>
  <c r="P25" i="6"/>
  <c r="T24" i="6"/>
  <c r="S24" i="6"/>
  <c r="R24" i="6"/>
  <c r="Q24" i="6"/>
  <c r="P24" i="6"/>
  <c r="T23" i="6"/>
  <c r="S23" i="6"/>
  <c r="R23" i="6"/>
  <c r="Q23" i="6"/>
  <c r="P23" i="6"/>
  <c r="T22" i="6"/>
  <c r="S22" i="6"/>
  <c r="R22" i="6"/>
  <c r="Q22" i="6"/>
  <c r="P22" i="6"/>
  <c r="H26" i="6"/>
  <c r="H24" i="6"/>
  <c r="H22" i="6"/>
  <c r="G25" i="6"/>
  <c r="G23" i="6"/>
  <c r="G48" i="3"/>
  <c r="K12" i="10" l="1"/>
  <c r="G66" i="4" l="1"/>
  <c r="G65" i="4" l="1"/>
  <c r="G83" i="3"/>
  <c r="I80" i="3"/>
  <c r="C51" i="2" l="1"/>
  <c r="E51" i="2" s="1"/>
  <c r="C50" i="2"/>
  <c r="D53" i="6"/>
  <c r="C52" i="6"/>
  <c r="I45" i="6"/>
  <c r="J45" i="6" s="1"/>
  <c r="I46" i="6"/>
  <c r="J46" i="6" s="1"/>
  <c r="I47" i="6"/>
  <c r="J47" i="6" s="1"/>
  <c r="I48" i="6"/>
  <c r="J48" i="6" s="1"/>
  <c r="I49" i="6"/>
  <c r="J49" i="6" s="1"/>
  <c r="H30" i="6"/>
  <c r="I30" i="6"/>
  <c r="J30" i="6" s="1"/>
  <c r="H31" i="6"/>
  <c r="P31" i="6" s="1"/>
  <c r="I31" i="6"/>
  <c r="J31" i="6" s="1"/>
  <c r="H32" i="6"/>
  <c r="I32" i="6"/>
  <c r="J32" i="6" s="1"/>
  <c r="H33" i="6"/>
  <c r="S33" i="6" s="1"/>
  <c r="I33" i="6"/>
  <c r="J33" i="6" s="1"/>
  <c r="H34" i="6"/>
  <c r="Q34" i="6" s="1"/>
  <c r="I34" i="6"/>
  <c r="J34" i="6"/>
  <c r="H35" i="6"/>
  <c r="R35" i="6" s="1"/>
  <c r="I35" i="6"/>
  <c r="J35" i="6" s="1"/>
  <c r="H36" i="6"/>
  <c r="P36" i="6" s="1"/>
  <c r="I36" i="6"/>
  <c r="J36" i="6" s="1"/>
  <c r="H37" i="6"/>
  <c r="I37" i="6"/>
  <c r="J37" i="6" s="1"/>
  <c r="H38" i="6"/>
  <c r="P38" i="6" s="1"/>
  <c r="I38" i="6"/>
  <c r="J38" i="6" s="1"/>
  <c r="H39" i="6"/>
  <c r="I39" i="6"/>
  <c r="J39" i="6" s="1"/>
  <c r="H40" i="6"/>
  <c r="T40" i="6" s="1"/>
  <c r="I40" i="6"/>
  <c r="J40" i="6" s="1"/>
  <c r="H41" i="6"/>
  <c r="I41" i="6"/>
  <c r="J41" i="6" s="1"/>
  <c r="I121" i="12"/>
  <c r="S38" i="6" l="1"/>
  <c r="T32" i="6"/>
  <c r="P32" i="6"/>
  <c r="Q35" i="6"/>
  <c r="P35" i="6"/>
  <c r="T33" i="6"/>
  <c r="Q41" i="6"/>
  <c r="P41" i="6"/>
  <c r="R34" i="6"/>
  <c r="P34" i="6"/>
  <c r="Q30" i="6"/>
  <c r="P30" i="6"/>
  <c r="R30" i="6"/>
  <c r="S37" i="6"/>
  <c r="P37" i="6"/>
  <c r="Q40" i="6"/>
  <c r="P40" i="6"/>
  <c r="Q33" i="6"/>
  <c r="P33" i="6"/>
  <c r="R37" i="6"/>
  <c r="T35" i="6"/>
  <c r="Q39" i="6"/>
  <c r="P39" i="6"/>
  <c r="Q32" i="6"/>
  <c r="S32" i="6"/>
  <c r="C4" i="10"/>
  <c r="S40" i="6"/>
  <c r="T38" i="6"/>
  <c r="Q37" i="6"/>
  <c r="S35" i="6"/>
  <c r="R32" i="6"/>
  <c r="R38" i="6"/>
  <c r="T41" i="6"/>
  <c r="T39" i="6"/>
  <c r="Q38" i="6"/>
  <c r="S36" i="6"/>
  <c r="R33" i="6"/>
  <c r="T30" i="6"/>
  <c r="R40" i="6"/>
  <c r="T36" i="6"/>
  <c r="S41" i="6"/>
  <c r="S39" i="6"/>
  <c r="R36" i="6"/>
  <c r="T34" i="6"/>
  <c r="S30" i="6"/>
  <c r="R41" i="6"/>
  <c r="R39" i="6"/>
  <c r="T37" i="6"/>
  <c r="Q36" i="6"/>
  <c r="S34" i="6"/>
  <c r="T31" i="6"/>
  <c r="Q31" i="6"/>
  <c r="S31" i="6"/>
  <c r="R31" i="6"/>
  <c r="F103" i="12" l="1"/>
  <c r="F102" i="12"/>
  <c r="J97" i="12"/>
  <c r="K97" i="12" s="1"/>
  <c r="J90" i="12"/>
  <c r="K90" i="12" s="1"/>
  <c r="J85" i="12"/>
  <c r="K85" i="12" s="1"/>
  <c r="J81" i="12"/>
  <c r="K81" i="12" s="1"/>
  <c r="J77" i="12"/>
  <c r="K77" i="12" s="1"/>
  <c r="J73" i="12"/>
  <c r="K73" i="12" s="1"/>
  <c r="J69" i="12"/>
  <c r="K69" i="12" s="1"/>
  <c r="J65" i="12"/>
  <c r="K65" i="12" s="1"/>
  <c r="J61" i="12"/>
  <c r="K61" i="12" s="1"/>
  <c r="J57" i="12"/>
  <c r="K57" i="12" s="1"/>
  <c r="J53" i="12"/>
  <c r="K53" i="12" s="1"/>
  <c r="J49" i="12"/>
  <c r="K49" i="12" s="1"/>
  <c r="G48" i="12"/>
  <c r="J40" i="12"/>
  <c r="K40" i="12" s="1"/>
  <c r="K39" i="12" s="1"/>
  <c r="L39" i="12" s="1"/>
  <c r="G39" i="12"/>
  <c r="J33" i="12"/>
  <c r="K33" i="12" s="1"/>
  <c r="K32" i="12" s="1"/>
  <c r="L32" i="12" s="1"/>
  <c r="G32" i="12"/>
  <c r="J26" i="12"/>
  <c r="K26" i="12" s="1"/>
  <c r="K25" i="12" s="1"/>
  <c r="G25" i="12"/>
  <c r="J18" i="12"/>
  <c r="K18" i="12" s="1"/>
  <c r="J11" i="12"/>
  <c r="K11" i="12" s="1"/>
  <c r="L25" i="12" l="1"/>
  <c r="K89" i="12"/>
  <c r="J89" i="12"/>
  <c r="K48" i="12"/>
  <c r="L48" i="12" s="1"/>
  <c r="L89" i="12"/>
  <c r="L10" i="12"/>
  <c r="K10" i="12"/>
  <c r="J32" i="12"/>
  <c r="J48" i="12"/>
  <c r="J10" i="12"/>
  <c r="J25" i="12"/>
  <c r="J39" i="12"/>
  <c r="K103" i="12" l="1"/>
  <c r="K102" i="12"/>
  <c r="L102" i="12" s="1"/>
  <c r="K120" i="12" s="1"/>
  <c r="K115" i="12" s="1"/>
  <c r="I111" i="12" s="1"/>
  <c r="L103" i="12" l="1"/>
  <c r="K121" i="12" s="1"/>
  <c r="G37" i="3"/>
  <c r="I21" i="6"/>
  <c r="K116" i="12" l="1"/>
  <c r="C35" i="2"/>
  <c r="C73" i="2"/>
  <c r="C60" i="2" s="1"/>
  <c r="K117" i="12"/>
  <c r="F78" i="4"/>
  <c r="G79" i="4"/>
  <c r="G78" i="4" l="1"/>
  <c r="I24" i="6" l="1"/>
  <c r="I25" i="6"/>
  <c r="I26" i="6"/>
  <c r="J26" i="6" l="1"/>
  <c r="J25" i="6"/>
  <c r="J24" i="6"/>
  <c r="J38" i="10"/>
  <c r="E38" i="10"/>
  <c r="J31" i="10"/>
  <c r="E31" i="10"/>
  <c r="J24" i="10"/>
  <c r="E24" i="10"/>
  <c r="J17" i="10"/>
  <c r="E17" i="10"/>
  <c r="B16" i="4" l="1"/>
  <c r="B17" i="4"/>
  <c r="B16" i="3"/>
  <c r="B17" i="3"/>
  <c r="G31" i="4"/>
  <c r="G29" i="4"/>
  <c r="G30" i="4"/>
  <c r="G32" i="4"/>
  <c r="G33" i="4"/>
  <c r="G34" i="4"/>
  <c r="G35" i="4"/>
  <c r="I50" i="6" l="1"/>
  <c r="J50" i="6" s="1"/>
  <c r="I51" i="6"/>
  <c r="J51" i="6" s="1"/>
  <c r="I44" i="6"/>
  <c r="J44" i="6" s="1"/>
  <c r="I42" i="6"/>
  <c r="J42" i="6" s="1"/>
  <c r="H42" i="6"/>
  <c r="P42" i="6" s="1"/>
  <c r="I29" i="6"/>
  <c r="J29" i="6" s="1"/>
  <c r="H29" i="6"/>
  <c r="P29" i="6" s="1"/>
  <c r="I28" i="6"/>
  <c r="J28" i="6" s="1"/>
  <c r="H28" i="6"/>
  <c r="P28" i="6" s="1"/>
  <c r="J21" i="6"/>
  <c r="I22" i="6"/>
  <c r="J22" i="6" l="1"/>
  <c r="Q29" i="6"/>
  <c r="T29" i="6"/>
  <c r="S29" i="6"/>
  <c r="R29" i="6"/>
  <c r="R28" i="6"/>
  <c r="Q28" i="6"/>
  <c r="T28" i="6"/>
  <c r="S28" i="6"/>
  <c r="T42" i="6"/>
  <c r="S42" i="6"/>
  <c r="R42" i="6"/>
  <c r="Q42" i="6"/>
  <c r="I13" i="6"/>
  <c r="J13" i="6" s="1"/>
  <c r="I14" i="6" l="1"/>
  <c r="J14" i="6" s="1"/>
  <c r="H14" i="6"/>
  <c r="P14" i="6" s="1"/>
  <c r="R14" i="6" l="1"/>
  <c r="T14" i="6"/>
  <c r="Q14" i="6"/>
  <c r="S14" i="6"/>
  <c r="I20" i="6" l="1"/>
  <c r="J20" i="6" s="1"/>
  <c r="I18" i="6"/>
  <c r="J18" i="6" s="1"/>
  <c r="I16" i="6"/>
  <c r="J16" i="6" s="1"/>
  <c r="H20" i="6" l="1"/>
  <c r="P20" i="6" s="1"/>
  <c r="H18" i="6"/>
  <c r="P18" i="6" s="1"/>
  <c r="H16" i="6"/>
  <c r="P16" i="6" s="1"/>
  <c r="I23" i="6"/>
  <c r="I19" i="6"/>
  <c r="J19" i="6" s="1"/>
  <c r="I17" i="6"/>
  <c r="J17" i="6" s="1"/>
  <c r="I15" i="6"/>
  <c r="J15" i="6" s="1"/>
  <c r="J23" i="6" l="1"/>
  <c r="J52" i="6" s="1"/>
  <c r="S18" i="6"/>
  <c r="R18" i="6"/>
  <c r="Q18" i="6"/>
  <c r="T18" i="6"/>
  <c r="R20" i="6"/>
  <c r="Q20" i="6"/>
  <c r="T20" i="6"/>
  <c r="S20" i="6"/>
  <c r="T16" i="6"/>
  <c r="Q16" i="6"/>
  <c r="S16" i="6"/>
  <c r="R16" i="6"/>
  <c r="J5" i="2"/>
  <c r="E5" i="2" s="1"/>
  <c r="T53" i="6" l="1"/>
  <c r="S53" i="6"/>
  <c r="R53" i="6"/>
  <c r="Q53" i="6"/>
  <c r="V53" i="6" l="1"/>
  <c r="V54" i="6" s="1"/>
  <c r="P53" i="6"/>
  <c r="G49" i="4"/>
  <c r="E37" i="4"/>
  <c r="D37" i="4"/>
  <c r="G28" i="4"/>
  <c r="G27" i="4"/>
  <c r="G26" i="4"/>
  <c r="B18" i="4"/>
  <c r="B15" i="4"/>
  <c r="G34" i="3"/>
  <c r="G33" i="3"/>
  <c r="B18" i="3"/>
  <c r="B15" i="3"/>
  <c r="E33" i="2"/>
  <c r="E20" i="2"/>
  <c r="Y22" i="6" l="1"/>
  <c r="E35" i="2"/>
  <c r="Y23" i="6"/>
  <c r="X24" i="6" s="1"/>
  <c r="D73" i="2"/>
  <c r="G26" i="3"/>
  <c r="E7" i="2"/>
  <c r="C5" i="3"/>
  <c r="G64" i="3" s="1"/>
  <c r="G36" i="3"/>
  <c r="G37" i="4"/>
  <c r="Y33" i="6" l="1"/>
  <c r="Y32" i="6"/>
  <c r="D60" i="2"/>
  <c r="E37" i="2"/>
  <c r="D74" i="2" s="1"/>
  <c r="F35" i="2"/>
  <c r="G56" i="3"/>
  <c r="F28" i="2"/>
  <c r="F17" i="2"/>
  <c r="F29" i="2"/>
  <c r="F30" i="2"/>
  <c r="F18" i="2"/>
  <c r="G38" i="3"/>
  <c r="G39" i="3" s="1"/>
  <c r="F32" i="2"/>
  <c r="G39" i="4"/>
  <c r="G40" i="4" s="1"/>
  <c r="F13" i="2"/>
  <c r="F25" i="2"/>
  <c r="F24" i="2"/>
  <c r="F27" i="2"/>
  <c r="F12" i="2"/>
  <c r="F15" i="2"/>
  <c r="F14" i="2"/>
  <c r="F26" i="2"/>
  <c r="F19" i="2"/>
  <c r="F33" i="2"/>
  <c r="F23" i="2"/>
  <c r="F11" i="2"/>
  <c r="F10" i="2"/>
  <c r="F20" i="2"/>
  <c r="F31" i="2"/>
  <c r="F16" i="2"/>
  <c r="F55" i="3"/>
  <c r="F54" i="3"/>
  <c r="G61" i="3"/>
  <c r="G58" i="3"/>
  <c r="G65" i="3"/>
  <c r="G60" i="3"/>
  <c r="G57" i="3"/>
  <c r="G63" i="3"/>
  <c r="G62" i="3"/>
  <c r="Y34" i="6" l="1"/>
  <c r="X35" i="6" s="1"/>
  <c r="C74" i="2"/>
  <c r="C61" i="2" s="1"/>
  <c r="E61" i="2" s="1"/>
  <c r="D61" i="2"/>
  <c r="F37" i="2"/>
  <c r="G56" i="4"/>
  <c r="G57" i="4"/>
  <c r="G59" i="3"/>
  <c r="F59" i="3" s="1"/>
  <c r="G58" i="4" l="1"/>
  <c r="G60" i="4" l="1"/>
  <c r="G28" i="3"/>
  <c r="G29" i="3" s="1"/>
  <c r="G66" i="3" l="1"/>
  <c r="G50" i="3"/>
  <c r="G68" i="3" s="1"/>
  <c r="G67" i="3" l="1"/>
  <c r="G69" i="3" s="1"/>
  <c r="J69" i="3" l="1"/>
  <c r="G71" i="3"/>
  <c r="F69" i="3"/>
  <c r="H6" i="2" l="1"/>
  <c r="I6" i="2"/>
  <c r="F55" i="2" l="1"/>
  <c r="G80" i="4"/>
  <c r="E73" i="2"/>
  <c r="F73" i="2" s="1"/>
  <c r="G85" i="3"/>
  <c r="O22" i="2"/>
  <c r="O23" i="2" s="1"/>
  <c r="D4" i="4"/>
  <c r="E74" i="2"/>
  <c r="H73" i="2"/>
  <c r="I35" i="2"/>
  <c r="I37" i="2"/>
  <c r="H35" i="2"/>
  <c r="H37" i="2"/>
  <c r="H11" i="2"/>
  <c r="I16" i="2"/>
  <c r="I18" i="2"/>
  <c r="I17" i="2"/>
  <c r="H18" i="2"/>
  <c r="H17" i="2"/>
  <c r="H12" i="2"/>
  <c r="H10" i="2"/>
  <c r="C4" i="3"/>
  <c r="I11" i="2"/>
  <c r="I14" i="2"/>
  <c r="I13" i="2"/>
  <c r="H19" i="2"/>
  <c r="H16" i="2"/>
  <c r="J6" i="2"/>
  <c r="E6" i="2" s="1"/>
  <c r="I10" i="2"/>
  <c r="H15" i="2"/>
  <c r="H14" i="2"/>
  <c r="H13" i="2"/>
  <c r="I15" i="2"/>
  <c r="I19" i="2"/>
  <c r="I12" i="2"/>
  <c r="F74" i="2" l="1"/>
  <c r="H74" i="2"/>
  <c r="I74" i="2" s="1"/>
  <c r="I73" i="2"/>
  <c r="J35" i="2"/>
  <c r="J37" i="2"/>
  <c r="J18" i="2"/>
  <c r="J16" i="2"/>
  <c r="J12" i="2"/>
  <c r="C13" i="4"/>
  <c r="C16" i="4"/>
  <c r="C17" i="4"/>
  <c r="E16" i="3"/>
  <c r="D16" i="3" s="1"/>
  <c r="E17" i="3"/>
  <c r="D17" i="3" s="1"/>
  <c r="J17" i="2"/>
  <c r="E9" i="3"/>
  <c r="D9" i="3" s="1"/>
  <c r="J14" i="2"/>
  <c r="C12" i="4"/>
  <c r="C15" i="4"/>
  <c r="E18" i="3"/>
  <c r="D18" i="3" s="1"/>
  <c r="E10" i="3"/>
  <c r="D10" i="3" s="1"/>
  <c r="J11" i="2"/>
  <c r="J19" i="2"/>
  <c r="E13" i="3"/>
  <c r="D13" i="3" s="1"/>
  <c r="E14" i="3"/>
  <c r="D14" i="3" s="1"/>
  <c r="E15" i="3"/>
  <c r="D15" i="3" s="1"/>
  <c r="E11" i="3"/>
  <c r="D11" i="3" s="1"/>
  <c r="E12" i="3"/>
  <c r="D12" i="3" s="1"/>
  <c r="C9" i="4"/>
  <c r="C11" i="4"/>
  <c r="C10" i="4"/>
  <c r="C18" i="4"/>
  <c r="C14" i="4"/>
  <c r="J13" i="2"/>
  <c r="J15" i="2"/>
  <c r="I20" i="2"/>
  <c r="J10" i="2"/>
  <c r="H20" i="2"/>
  <c r="C22" i="3" l="1"/>
  <c r="C22" i="4"/>
  <c r="E19" i="3"/>
  <c r="C19" i="4"/>
  <c r="C21" i="4" s="1"/>
  <c r="J20" i="2"/>
  <c r="G64" i="4" l="1"/>
  <c r="C21" i="3"/>
  <c r="G78" i="3" s="1"/>
  <c r="G110" i="3"/>
  <c r="D19" i="3"/>
  <c r="G81" i="3" l="1"/>
  <c r="G82" i="3" s="1"/>
  <c r="G96" i="3" s="1"/>
  <c r="G99" i="3"/>
  <c r="G102" i="3" l="1"/>
  <c r="F75" i="2" s="1"/>
  <c r="G97" i="3"/>
  <c r="C54" i="2" s="1"/>
  <c r="F18" i="10"/>
  <c r="F19" i="10" s="1"/>
  <c r="F20" i="10" s="1"/>
  <c r="F21" i="10" s="1"/>
  <c r="F22" i="10" s="1"/>
  <c r="F23" i="10" s="1"/>
  <c r="F24" i="10"/>
  <c r="G109" i="3" l="1"/>
  <c r="I109" i="3" s="1"/>
  <c r="G103" i="3"/>
  <c r="G104" i="3" s="1"/>
  <c r="G105" i="3" s="1"/>
  <c r="G108" i="3"/>
  <c r="G111" i="3" s="1"/>
  <c r="G98" i="3"/>
  <c r="K18" i="10"/>
  <c r="K19" i="10" s="1"/>
  <c r="K20" i="10" s="1"/>
  <c r="K21" i="10" s="1"/>
  <c r="K22" i="10" s="1"/>
  <c r="K23" i="10" s="1"/>
  <c r="K24" i="10"/>
  <c r="F25" i="10"/>
  <c r="F26" i="10" s="1"/>
  <c r="F27" i="10" s="1"/>
  <c r="F28" i="10" s="1"/>
  <c r="F29" i="10" s="1"/>
  <c r="F30" i="10" s="1"/>
  <c r="F31" i="10"/>
  <c r="F32" i="10" s="1"/>
  <c r="F33" i="10" s="1"/>
  <c r="F34" i="10" s="1"/>
  <c r="F35" i="10" s="1"/>
  <c r="F36" i="10" s="1"/>
  <c r="F37" i="10" s="1"/>
  <c r="K25" i="10" l="1"/>
  <c r="K26" i="10" s="1"/>
  <c r="K27" i="10" s="1"/>
  <c r="K28" i="10" s="1"/>
  <c r="K29" i="10" s="1"/>
  <c r="K30" i="10" s="1"/>
  <c r="K31" i="10"/>
  <c r="K32" i="10" s="1"/>
  <c r="K33" i="10" s="1"/>
  <c r="K34" i="10" s="1"/>
  <c r="K35" i="10" s="1"/>
  <c r="K36" i="10" s="1"/>
  <c r="K37" i="10" s="1"/>
  <c r="F12" i="10" l="1"/>
  <c r="F13" i="10"/>
  <c r="F14" i="10"/>
  <c r="F15" i="10"/>
  <c r="F16" i="10"/>
  <c r="G71" i="4"/>
  <c r="G73" i="4" s="1"/>
  <c r="I75" i="2" s="1"/>
  <c r="G74" i="4" l="1"/>
  <c r="G75" i="4" s="1"/>
  <c r="G76" i="4" s="1"/>
  <c r="G67" i="4"/>
  <c r="G68" i="4" s="1"/>
  <c r="C56" i="2" l="1"/>
  <c r="E56" i="2" s="1"/>
  <c r="G69" i="4"/>
  <c r="E62" i="2" l="1"/>
  <c r="D75" i="2"/>
  <c r="C75" i="2" s="1"/>
  <c r="G70" i="4"/>
  <c r="C55" i="2"/>
  <c r="E55" i="2" s="1"/>
  <c r="E54" i="2"/>
  <c r="D62" i="2" l="1"/>
  <c r="E63" i="2" s="1"/>
  <c r="D76" i="2"/>
  <c r="D63" i="2" s="1"/>
  <c r="E75" i="2"/>
  <c r="H75" i="2"/>
  <c r="C67" i="2" l="1"/>
  <c r="D67" i="2" s="1"/>
  <c r="C62" i="2"/>
  <c r="C68" i="2"/>
  <c r="C69" i="2"/>
  <c r="C76" i="2"/>
  <c r="C63" i="2" s="1"/>
  <c r="D68" i="2" l="1"/>
  <c r="C5" i="10"/>
  <c r="F11" i="10" s="1"/>
  <c r="D69" i="2"/>
  <c r="C6" i="10"/>
  <c r="K11" i="10" s="1"/>
  <c r="F17" i="10" l="1"/>
  <c r="F38" i="10"/>
  <c r="K13" i="10"/>
  <c r="K14" i="10" s="1"/>
  <c r="K15" i="10" s="1"/>
  <c r="K16" i="10" s="1"/>
  <c r="K17" i="10"/>
  <c r="K3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vtiwari</author>
  </authors>
  <commentList>
    <comment ref="C6" authorId="0" shapeId="0" xr:uid="{00000000-0006-0000-0200-000001000000}">
      <text>
        <r>
          <rPr>
            <b/>
            <sz val="9"/>
            <color indexed="81"/>
            <rFont val="Tahoma"/>
            <family val="2"/>
          </rPr>
          <t xml:space="preserve">CMHC:
</t>
        </r>
        <r>
          <rPr>
            <sz val="9"/>
            <color indexed="81"/>
            <rFont val="Tahoma"/>
            <family val="2"/>
          </rPr>
          <t xml:space="preserve">To be filled using Housing Market Information Portal (Steps detailed below in Helpful Tips Section)
</t>
        </r>
      </text>
    </comment>
    <comment ref="C7" authorId="0" shapeId="0" xr:uid="{00000000-0006-0000-0200-000002000000}">
      <text>
        <r>
          <rPr>
            <b/>
            <sz val="9"/>
            <color indexed="81"/>
            <rFont val="Tahoma"/>
            <family val="2"/>
          </rPr>
          <t xml:space="preserve">CMHC:
</t>
        </r>
        <r>
          <rPr>
            <sz val="9"/>
            <color indexed="81"/>
            <rFont val="Tahoma"/>
            <family val="2"/>
          </rPr>
          <t>To be filled using Housing Market Information Portal (Steps detailed below in Helpful Tips section)</t>
        </r>
      </text>
    </comment>
    <comment ref="C8" authorId="0" shapeId="0" xr:uid="{00000000-0006-0000-0200-000003000000}">
      <text>
        <r>
          <rPr>
            <b/>
            <sz val="9"/>
            <color indexed="81"/>
            <rFont val="Tahoma"/>
            <family val="2"/>
          </rPr>
          <t xml:space="preserve">CMHC:
</t>
        </r>
        <r>
          <rPr>
            <sz val="9"/>
            <color indexed="81"/>
            <rFont val="Tahoma"/>
            <family val="2"/>
          </rPr>
          <t>To be filled using Housing Market Information Portal (Steps detailed below in Helpful Tips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vtiwari</author>
    <author>barichar</author>
  </authors>
  <commentList>
    <comment ref="B16" authorId="0" shapeId="0" xr:uid="{00000000-0006-0000-0300-000001000000}">
      <text>
        <r>
          <rPr>
            <b/>
            <sz val="9"/>
            <color indexed="81"/>
            <rFont val="Tahoma"/>
            <family val="2"/>
          </rPr>
          <t xml:space="preserve">CMHC:
</t>
        </r>
        <r>
          <rPr>
            <sz val="9"/>
            <color indexed="81"/>
            <rFont val="Tahoma"/>
            <family val="2"/>
          </rPr>
          <t>Input any other costs not reported in this section.</t>
        </r>
        <r>
          <rPr>
            <sz val="9"/>
            <color indexed="81"/>
            <rFont val="Tahoma"/>
            <family val="2"/>
          </rPr>
          <t xml:space="preserve">
</t>
        </r>
      </text>
    </comment>
    <comment ref="B17" authorId="0" shapeId="0" xr:uid="{00000000-0006-0000-0300-000002000000}">
      <text>
        <r>
          <rPr>
            <b/>
            <sz val="9"/>
            <color indexed="81"/>
            <rFont val="Tahoma"/>
            <family val="2"/>
          </rPr>
          <t xml:space="preserve">CMHC:
</t>
        </r>
        <r>
          <rPr>
            <sz val="9"/>
            <color indexed="81"/>
            <rFont val="Tahoma"/>
            <family val="2"/>
          </rPr>
          <t>Input any other costs not reported in this section.</t>
        </r>
      </text>
    </comment>
    <comment ref="B18" authorId="0" shapeId="0" xr:uid="{00000000-0006-0000-0300-000003000000}">
      <text>
        <r>
          <rPr>
            <b/>
            <sz val="9"/>
            <color indexed="81"/>
            <rFont val="Tahoma"/>
            <family val="2"/>
          </rPr>
          <t>CMHC:</t>
        </r>
        <r>
          <rPr>
            <sz val="9"/>
            <color indexed="81"/>
            <rFont val="Tahoma"/>
            <family val="2"/>
          </rPr>
          <t xml:space="preserve">
Input any other costs not reported in this section.</t>
        </r>
      </text>
    </comment>
    <comment ref="B19" authorId="0" shapeId="0" xr:uid="{00000000-0006-0000-0300-000004000000}">
      <text>
        <r>
          <rPr>
            <b/>
            <sz val="9"/>
            <color indexed="81"/>
            <rFont val="Tahoma"/>
            <family val="2"/>
          </rPr>
          <t>CMHC:</t>
        </r>
        <r>
          <rPr>
            <sz val="9"/>
            <color indexed="81"/>
            <rFont val="Tahoma"/>
            <family val="2"/>
          </rPr>
          <t xml:space="preserve">
Input any other costs not reported in this section.</t>
        </r>
      </text>
    </comment>
    <comment ref="B27" authorId="0" shapeId="0" xr:uid="{00000000-0006-0000-0300-000005000000}">
      <text>
        <r>
          <rPr>
            <b/>
            <sz val="9"/>
            <color indexed="81"/>
            <rFont val="Tahoma"/>
            <family val="2"/>
          </rPr>
          <t xml:space="preserve">CMHC:
</t>
        </r>
        <r>
          <rPr>
            <sz val="9"/>
            <color indexed="81"/>
            <rFont val="Tahoma"/>
            <family val="2"/>
          </rPr>
          <t xml:space="preserve">Input any other source not reported in this section.
</t>
        </r>
      </text>
    </comment>
    <comment ref="B28" authorId="0" shapeId="0" xr:uid="{00000000-0006-0000-0300-000006000000}">
      <text>
        <r>
          <rPr>
            <b/>
            <sz val="9"/>
            <color indexed="81"/>
            <rFont val="Tahoma"/>
            <family val="2"/>
          </rPr>
          <t xml:space="preserve">CMHC:
</t>
        </r>
        <r>
          <rPr>
            <sz val="9"/>
            <color indexed="81"/>
            <rFont val="Tahoma"/>
            <family val="2"/>
          </rPr>
          <t xml:space="preserve">Input any other source not reported in this section.
</t>
        </r>
      </text>
    </comment>
    <comment ref="B29" authorId="0" shapeId="0" xr:uid="{00000000-0006-0000-0300-000007000000}">
      <text>
        <r>
          <rPr>
            <b/>
            <sz val="9"/>
            <color indexed="81"/>
            <rFont val="Tahoma"/>
            <family val="2"/>
          </rPr>
          <t xml:space="preserve">CMHC:
</t>
        </r>
        <r>
          <rPr>
            <sz val="9"/>
            <color indexed="81"/>
            <rFont val="Tahoma"/>
            <family val="2"/>
          </rPr>
          <t xml:space="preserve">Input any other source not reported in this section.
</t>
        </r>
      </text>
    </comment>
    <comment ref="B30" authorId="0" shapeId="0" xr:uid="{00000000-0006-0000-0300-000008000000}">
      <text>
        <r>
          <rPr>
            <b/>
            <sz val="9"/>
            <color indexed="81"/>
            <rFont val="Tahoma"/>
            <family val="2"/>
          </rPr>
          <t xml:space="preserve">CMHC:
</t>
        </r>
        <r>
          <rPr>
            <sz val="9"/>
            <color indexed="81"/>
            <rFont val="Tahoma"/>
            <family val="2"/>
          </rPr>
          <t xml:space="preserve">Input any other source not reported in this section.
</t>
        </r>
      </text>
    </comment>
    <comment ref="B32" authorId="1" shapeId="0" xr:uid="{00000000-0006-0000-0300-000009000000}">
      <text>
        <r>
          <rPr>
            <sz val="11"/>
            <color indexed="81"/>
            <rFont val="Tahoma"/>
            <family val="2"/>
          </rPr>
          <t>CMHC SEED loan will be repaid by the first advance of project funds and should not be included as a source of funds.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rprifti</author>
    <author>vtiwari</author>
  </authors>
  <commentList>
    <comment ref="B27" authorId="0" shapeId="0" xr:uid="{00000000-0006-0000-0400-000001000000}">
      <text>
        <r>
          <rPr>
            <b/>
            <sz val="9"/>
            <color indexed="81"/>
            <rFont val="Tahoma"/>
            <family val="2"/>
          </rPr>
          <t>CMHC:</t>
        </r>
        <r>
          <rPr>
            <sz val="9"/>
            <color indexed="81"/>
            <rFont val="Tahoma"/>
            <family val="2"/>
          </rPr>
          <t xml:space="preserve">
Find the vacancy rate in the Housing Market Information portal located in the top right corner of the Rents-Affordability sheet.Follow step 6 of the instructions.</t>
        </r>
      </text>
    </comment>
    <comment ref="B44" authorId="0" shapeId="0" xr:uid="{00000000-0006-0000-0400-000002000000}">
      <text>
        <r>
          <rPr>
            <b/>
            <sz val="9"/>
            <color indexed="81"/>
            <rFont val="Tahoma"/>
            <family val="2"/>
          </rPr>
          <t>CMHC:</t>
        </r>
        <r>
          <rPr>
            <sz val="9"/>
            <color indexed="81"/>
            <rFont val="Tahoma"/>
            <family val="2"/>
          </rPr>
          <t xml:space="preserve">
Input any other income not reported in this or the above sections.</t>
        </r>
      </text>
    </comment>
    <comment ref="B45" authorId="1" shapeId="0" xr:uid="{00000000-0006-0000-0400-000003000000}">
      <text>
        <r>
          <rPr>
            <b/>
            <sz val="9"/>
            <color indexed="81"/>
            <rFont val="Tahoma"/>
            <family val="2"/>
          </rPr>
          <t>CMHC:</t>
        </r>
        <r>
          <rPr>
            <sz val="9"/>
            <color indexed="81"/>
            <rFont val="Tahoma"/>
            <family val="2"/>
          </rPr>
          <t xml:space="preserve">
Input any other income not reported in this or the above sections.</t>
        </r>
      </text>
    </comment>
    <comment ref="B46" authorId="1" shapeId="0" xr:uid="{00000000-0006-0000-0400-000004000000}">
      <text>
        <r>
          <rPr>
            <b/>
            <sz val="9"/>
            <color indexed="81"/>
            <rFont val="Tahoma"/>
            <family val="2"/>
          </rPr>
          <t xml:space="preserve">CMHC:
</t>
        </r>
        <r>
          <rPr>
            <sz val="9"/>
            <color indexed="81"/>
            <rFont val="Tahoma"/>
            <family val="2"/>
          </rPr>
          <t>Input any other income not reported in this or the above sections.</t>
        </r>
      </text>
    </comment>
    <comment ref="B47" authorId="0" shapeId="0" xr:uid="{00000000-0006-0000-0400-000005000000}">
      <text>
        <r>
          <rPr>
            <b/>
            <sz val="9"/>
            <color indexed="81"/>
            <rFont val="Tahoma"/>
            <family val="2"/>
          </rPr>
          <t>CMHC:</t>
        </r>
        <r>
          <rPr>
            <sz val="9"/>
            <color indexed="81"/>
            <rFont val="Tahoma"/>
            <family val="2"/>
          </rPr>
          <t xml:space="preserve">
Input any other income not reported in this or the above sections.</t>
        </r>
      </text>
    </comment>
    <comment ref="B62" authorId="0" shapeId="0" xr:uid="{00000000-0006-0000-0400-000006000000}">
      <text>
        <r>
          <rPr>
            <b/>
            <sz val="9"/>
            <color indexed="81"/>
            <rFont val="Tahoma"/>
            <family val="2"/>
          </rPr>
          <t>CMHC:</t>
        </r>
        <r>
          <rPr>
            <sz val="9"/>
            <color indexed="81"/>
            <rFont val="Tahoma"/>
            <family val="2"/>
          </rPr>
          <t xml:space="preserve">
Input any other costs not reported in this section.</t>
        </r>
      </text>
    </comment>
    <comment ref="B63" authorId="0" shapeId="0" xr:uid="{00000000-0006-0000-0400-000007000000}">
      <text>
        <r>
          <rPr>
            <b/>
            <sz val="9"/>
            <color indexed="81"/>
            <rFont val="Tahoma"/>
            <family val="2"/>
          </rPr>
          <t>CMHC:</t>
        </r>
        <r>
          <rPr>
            <sz val="9"/>
            <color indexed="81"/>
            <rFont val="Tahoma"/>
            <family val="2"/>
          </rPr>
          <t xml:space="preserve">
Input any other costs not reported in this section.</t>
        </r>
      </text>
    </comment>
    <comment ref="B64" authorId="1" shapeId="0" xr:uid="{00000000-0006-0000-0400-000008000000}">
      <text>
        <r>
          <rPr>
            <b/>
            <sz val="9"/>
            <color indexed="81"/>
            <rFont val="Tahoma"/>
            <family val="2"/>
          </rPr>
          <t xml:space="preserve">CMHC:
</t>
        </r>
        <r>
          <rPr>
            <sz val="9"/>
            <color indexed="81"/>
            <rFont val="Tahoma"/>
            <family val="2"/>
          </rPr>
          <t xml:space="preserve">Input any other costs not reported in this section.
</t>
        </r>
      </text>
    </comment>
    <comment ref="B65" authorId="0" shapeId="0" xr:uid="{00000000-0006-0000-0400-000009000000}">
      <text>
        <r>
          <rPr>
            <b/>
            <sz val="9"/>
            <color indexed="81"/>
            <rFont val="Tahoma"/>
            <family val="2"/>
          </rPr>
          <t>CMHC:</t>
        </r>
        <r>
          <rPr>
            <sz val="9"/>
            <color indexed="81"/>
            <rFont val="Tahoma"/>
            <family val="2"/>
          </rPr>
          <t xml:space="preserve">
Input any other costs not reported in this section.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rprifti</author>
    <author>vtiwari</author>
  </authors>
  <commentList>
    <comment ref="B52" authorId="0" shapeId="0" xr:uid="{00000000-0006-0000-0500-000001000000}">
      <text>
        <r>
          <rPr>
            <b/>
            <sz val="9"/>
            <color indexed="81"/>
            <rFont val="Tahoma"/>
            <family val="2"/>
          </rPr>
          <t>CMHC:</t>
        </r>
        <r>
          <rPr>
            <sz val="9"/>
            <color indexed="81"/>
            <rFont val="Tahoma"/>
            <family val="2"/>
          </rPr>
          <t xml:space="preserve">
Input any other costs not reported in this section.</t>
        </r>
      </text>
    </comment>
    <comment ref="B53" authorId="1" shapeId="0" xr:uid="{00000000-0006-0000-0500-000002000000}">
      <text>
        <r>
          <rPr>
            <b/>
            <sz val="9"/>
            <color indexed="81"/>
            <rFont val="Tahoma"/>
            <family val="2"/>
          </rPr>
          <t>CMHC:</t>
        </r>
        <r>
          <rPr>
            <sz val="9"/>
            <color indexed="81"/>
            <rFont val="Tahoma"/>
            <family val="2"/>
          </rPr>
          <t xml:space="preserve">
Input any other costs not reported in this section.</t>
        </r>
      </text>
    </comment>
    <comment ref="B54" authorId="0" shapeId="0" xr:uid="{00000000-0006-0000-0500-000003000000}">
      <text>
        <r>
          <rPr>
            <b/>
            <sz val="9"/>
            <color indexed="81"/>
            <rFont val="Tahoma"/>
            <family val="2"/>
          </rPr>
          <t>CMHC:</t>
        </r>
        <r>
          <rPr>
            <sz val="9"/>
            <color indexed="81"/>
            <rFont val="Tahoma"/>
            <family val="2"/>
          </rPr>
          <t xml:space="preserve">
Input any other costs not reported in this section.</t>
        </r>
      </text>
    </comment>
    <comment ref="B55" authorId="0" shapeId="0" xr:uid="{00000000-0006-0000-0500-000004000000}">
      <text>
        <r>
          <rPr>
            <b/>
            <sz val="9"/>
            <color indexed="81"/>
            <rFont val="Tahoma"/>
            <family val="2"/>
          </rPr>
          <t>CMHC:</t>
        </r>
        <r>
          <rPr>
            <sz val="9"/>
            <color indexed="81"/>
            <rFont val="Tahoma"/>
            <family val="2"/>
          </rPr>
          <t xml:space="preserve">
Input any other costs not reported in this section.</t>
        </r>
      </text>
    </comment>
  </commentList>
</comments>
</file>

<file path=xl/sharedStrings.xml><?xml version="1.0" encoding="utf-8"?>
<sst xmlns="http://schemas.openxmlformats.org/spreadsheetml/2006/main" count="671" uniqueCount="455">
  <si>
    <t>1. Project budget</t>
  </si>
  <si>
    <t>Total Project Costs</t>
  </si>
  <si>
    <t>Land</t>
  </si>
  <si>
    <t>Hard costs</t>
  </si>
  <si>
    <t>Soft costs</t>
  </si>
  <si>
    <t>Financing costs</t>
  </si>
  <si>
    <t xml:space="preserve">HST </t>
  </si>
  <si>
    <t>Other (describe)</t>
  </si>
  <si>
    <t>Total Budget (Uses)</t>
  </si>
  <si>
    <t>Owner cash equity</t>
  </si>
  <si>
    <t>Land Value Equity</t>
  </si>
  <si>
    <t>Per Unit</t>
  </si>
  <si>
    <t>New Rental</t>
  </si>
  <si>
    <t>Number</t>
  </si>
  <si>
    <t>Affordable Rent</t>
  </si>
  <si>
    <t>Proforma</t>
  </si>
  <si>
    <t>Size (sf)</t>
  </si>
  <si>
    <t>Total</t>
  </si>
  <si>
    <t>Vacancy rate /bad debt</t>
  </si>
  <si>
    <t>Less: Vacancy rate /bad debt</t>
  </si>
  <si>
    <t>Effective Gross Income</t>
  </si>
  <si>
    <t>3. Ancillary Income</t>
  </si>
  <si>
    <t># Units</t>
  </si>
  <si>
    <t>Rent</t>
  </si>
  <si>
    <t>Vacancy rate /bad debt (%)</t>
  </si>
  <si>
    <t>Total Effective Gross Income</t>
  </si>
  <si>
    <t>Per Unit/Yr</t>
  </si>
  <si>
    <t>Insurance</t>
  </si>
  <si>
    <t>Heat</t>
  </si>
  <si>
    <t>Hydro</t>
  </si>
  <si>
    <t>Water</t>
  </si>
  <si>
    <t>Total Utilities</t>
  </si>
  <si>
    <t>Repair and Maintenance</t>
  </si>
  <si>
    <t>Wages- Super</t>
  </si>
  <si>
    <t>Total Operating Costs</t>
  </si>
  <si>
    <t>Net Operating Income</t>
  </si>
  <si>
    <t>Mortgage Payment (monthly) P+I</t>
  </si>
  <si>
    <t>Mortgage Payment (annually) P+I</t>
  </si>
  <si>
    <t xml:space="preserve">Percentage of Project Floor Space for Non-Residential </t>
  </si>
  <si>
    <t>Misc. and Buffer</t>
  </si>
  <si>
    <t>Retail/Office 1</t>
  </si>
  <si>
    <t>Retail/Office 2</t>
  </si>
  <si>
    <t>Retail/Office 3</t>
  </si>
  <si>
    <t>Retail/Office 4</t>
  </si>
  <si>
    <t>Add: Recoveries</t>
  </si>
  <si>
    <t>3. Operating Costs</t>
  </si>
  <si>
    <t>Annual</t>
  </si>
  <si>
    <t>Minimum DCR</t>
  </si>
  <si>
    <t>Replacement Reserve (Mandatory requirement)</t>
  </si>
  <si>
    <t>Per unit</t>
  </si>
  <si>
    <t>Net Operating Income (NOI)</t>
  </si>
  <si>
    <t>Max loan at Min DCR</t>
  </si>
  <si>
    <t>PGI Proforma</t>
  </si>
  <si>
    <t>5. Operating Costs</t>
  </si>
  <si>
    <t>Parking (monthly)</t>
  </si>
  <si>
    <t>Storage lockers (monthly)</t>
  </si>
  <si>
    <t>Laundry (annually)</t>
  </si>
  <si>
    <t>Monthly Market</t>
  </si>
  <si>
    <t xml:space="preserve">Monthly Median </t>
  </si>
  <si>
    <t>Proportion of total</t>
  </si>
  <si>
    <t>Operating Expense Ratio</t>
  </si>
  <si>
    <t xml:space="preserve">Debt Coverage Ratio (DCR) </t>
  </si>
  <si>
    <t>Project Cost - Residential</t>
  </si>
  <si>
    <t>NHCF Loan to Cost (LTC) - Residential</t>
  </si>
  <si>
    <t>Total Mortgage payments (NHCF loan + Other)</t>
  </si>
  <si>
    <t>Monthly Rent</t>
  </si>
  <si>
    <t xml:space="preserve">   Heat</t>
  </si>
  <si>
    <t xml:space="preserve">   Hydro</t>
  </si>
  <si>
    <t xml:space="preserve">Annual </t>
  </si>
  <si>
    <t>Project Characteristics</t>
  </si>
  <si>
    <t>Pro-Rata Project Costs</t>
  </si>
  <si>
    <t>Number of Residential units</t>
  </si>
  <si>
    <t>Monthly</t>
  </si>
  <si>
    <t>Total Residential Units</t>
  </si>
  <si>
    <t>Average level of Affordability</t>
  </si>
  <si>
    <t>Total sq feet (Gross Floor Area estimated)</t>
  </si>
  <si>
    <t>Median Market rent (weighted avg.)</t>
  </si>
  <si>
    <t>Subject (weighted avg of affordable rents)</t>
  </si>
  <si>
    <t>Debt Coverage Ratio (DCR) - on Non-Residential loan only</t>
  </si>
  <si>
    <t>1. Project budget - Non-Residential portion</t>
  </si>
  <si>
    <t xml:space="preserve">Note: Only YELLOW hi-lighted fields that are applicable need to be input. </t>
  </si>
  <si>
    <t>Unit</t>
  </si>
  <si>
    <t>Operational Funding (Municipal, Provincial / Territorial, Federal)</t>
  </si>
  <si>
    <t>Below</t>
  </si>
  <si>
    <t xml:space="preserve">Affordable Rent Ranges as percentage of MMR </t>
  </si>
  <si>
    <t>50% to</t>
  </si>
  <si>
    <t>60% to</t>
  </si>
  <si>
    <t>70% to</t>
  </si>
  <si>
    <t>Effective Residential Gross Income</t>
  </si>
  <si>
    <t>Number of Residential Units</t>
  </si>
  <si>
    <t>Contingency</t>
  </si>
  <si>
    <t>1 bed (incl. 1 bed plus den) - market</t>
  </si>
  <si>
    <t>1 bed (incl. 1 bed plus den) - affordable</t>
  </si>
  <si>
    <t>2 bed (incl. 2 bed plus den) - affordable</t>
  </si>
  <si>
    <t>3 bed (incl. 3 bed plus den) - market</t>
  </si>
  <si>
    <t>For-Profit (Private Sector)</t>
  </si>
  <si>
    <t>Province</t>
  </si>
  <si>
    <t>City</t>
  </si>
  <si>
    <t>2 bed (incl. 2 bed plus den) - market</t>
  </si>
  <si>
    <t>3 bed (incl. 3 bed plus den) - affordable</t>
  </si>
  <si>
    <t>2. Non-Residential / Commercial</t>
  </si>
  <si>
    <t>Bachelor - affordable</t>
  </si>
  <si>
    <t>Bachelor - market</t>
  </si>
  <si>
    <t>Total Square Feet (Residential)</t>
  </si>
  <si>
    <t>Realty / Property Taxes</t>
  </si>
  <si>
    <t xml:space="preserve">Version </t>
  </si>
  <si>
    <t>Residential
(A)</t>
  </si>
  <si>
    <t>Non-Residential
(B)</t>
  </si>
  <si>
    <t>Total 
(A + B)</t>
  </si>
  <si>
    <t>Total Budget (Uses) (C)</t>
  </si>
  <si>
    <t>Total Other Sources (D)</t>
  </si>
  <si>
    <t xml:space="preserve">Affordable </t>
  </si>
  <si>
    <t xml:space="preserve">Other Debt Financing </t>
  </si>
  <si>
    <t>Potential Gross Income (Total rental income)</t>
  </si>
  <si>
    <t>Pro-rata Cost * Max funding</t>
  </si>
  <si>
    <t>Weight</t>
  </si>
  <si>
    <t>Maximum Points Available</t>
  </si>
  <si>
    <t>Answer</t>
  </si>
  <si>
    <t>Score</t>
  </si>
  <si>
    <t>What percentage of units are at rental costs less than 80% of median market rent?</t>
  </si>
  <si>
    <t>¢</t>
  </si>
  <si>
    <t xml:space="preserve">1.     30% of units are at rental cost of less than 80% of Median Market Rent </t>
  </si>
  <si>
    <t xml:space="preserve">2.     31% to 40% of units at rental cost of less than 80% of Median Market Rent </t>
  </si>
  <si>
    <t xml:space="preserve">3.     41% to 45% of units at rental cost of less than 80% of Median Market Rent </t>
  </si>
  <si>
    <t xml:space="preserve">4.     46% to 50% of units at rental cost of less than 80% of Median Market Rent </t>
  </si>
  <si>
    <t xml:space="preserve">5.     Above 50% of units at rental cost of less than 80% of Median Market Rent </t>
  </si>
  <si>
    <t>For units that are designated as affordable, what is the average rental amount?</t>
  </si>
  <si>
    <t>2.      Designated affordable units, on average, are within 70 - 79% of the Median Market Rent</t>
  </si>
  <si>
    <t>3.      Designated affordable units, on average, are within 60 - 69% of the Median Market Rent</t>
  </si>
  <si>
    <t>4.      Designated affordable units, on average, are within 50 - 59% of the Median Market Rent</t>
  </si>
  <si>
    <t>5.      Designated affordable units, on average, are below 50% of the Median Market Rent</t>
  </si>
  <si>
    <t>What percentage of units meet accessibility standards</t>
  </si>
  <si>
    <t>What percentage reduction in operating energy consumption and greenhouse gas emissions will your project achieve?</t>
  </si>
  <si>
    <t>2.  26 - 40% reduction in operating energy consumption and greenhouse gas emissions</t>
  </si>
  <si>
    <t>3.  41 - 55% reduction in operating energy consumption and greenhouse gas emissions</t>
  </si>
  <si>
    <t>Partnerships</t>
  </si>
  <si>
    <t>What percentage of costs will be covered by financial support received from others?</t>
  </si>
  <si>
    <t>1. 10% or less of project costs are  covered from other sources.</t>
  </si>
  <si>
    <t>2.  11% to 25% of project costs are covered from other sources.</t>
  </si>
  <si>
    <t>3.  26% to 40% of project costs are covered from other sources.</t>
  </si>
  <si>
    <t>4.  41% to 55% of project costs are covered from other sources.</t>
  </si>
  <si>
    <t>5.  56% to 75% of project costs are covered from other sources.</t>
  </si>
  <si>
    <t>6.  More than 75% of project costs are covered from other sources.</t>
  </si>
  <si>
    <t>Proximity to Amenities</t>
  </si>
  <si>
    <t>Is the project within 1 kilometer of a public transit station or bus stop?</t>
  </si>
  <si>
    <t>Yes</t>
  </si>
  <si>
    <t>No</t>
  </si>
  <si>
    <t>Is the project within 1 kilometer of a grocery store?</t>
  </si>
  <si>
    <t>Is the project within 1 kilometer of a neighborhood park?</t>
  </si>
  <si>
    <t>Is the project within 1 kilometer of a pharmacy?</t>
  </si>
  <si>
    <t>Is the project within 1 kilometer of a community centre?</t>
  </si>
  <si>
    <t>Is the project within 1.5 kilometers of a publically funded elementary school?</t>
  </si>
  <si>
    <t>Is the project within 1.5 kilometers of a public library?</t>
  </si>
  <si>
    <t>Is the project within 1.5 kilometers of a child care centre?</t>
  </si>
  <si>
    <t>Is the project within 3 kilometers of  health care services or a hospital?</t>
  </si>
  <si>
    <t>Is the project within 10 kilometers of an area with job opportunities (e.g. business district, commercial strip, industrial site)?</t>
  </si>
  <si>
    <t>What percentage of units in your project are specifically dedicated to meeting the needs of priority groups or vulnerable populations?</t>
  </si>
  <si>
    <t>1. there are no units dedicated to meeting the needs of priority groups or vulnerable populations</t>
  </si>
  <si>
    <t>2.  1% to 20% of units are dedicated to meeting the needs of priority groups or vulnerable populations</t>
  </si>
  <si>
    <t>3.  21% to 35% of units are dedicated to meeting the needs of priority groups or vulnerable populations</t>
  </si>
  <si>
    <t>4.  36% to 50% of units are dedicated to meeting the needs of priority groups or vulnerable populations</t>
  </si>
  <si>
    <t>5.  More than 50% of units are dedicated to meeting the needs of priority groups or vulnerable populations</t>
  </si>
  <si>
    <t>Will there be integrated support or services available for tenants onsite?</t>
  </si>
  <si>
    <t>1.  There will be no  integrated supports / services for tenants onsite.</t>
  </si>
  <si>
    <t>2.  There will be part-time integrated supports / services for tenants onsite.</t>
  </si>
  <si>
    <t>3.  There will be full-time integrated supports / services for tenants onsite.</t>
  </si>
  <si>
    <t>Select your organization type:</t>
  </si>
  <si>
    <t>Province / Territory / Municipality</t>
  </si>
  <si>
    <t>Repairs</t>
  </si>
  <si>
    <t>Loans</t>
  </si>
  <si>
    <t>Prioritization Score</t>
  </si>
  <si>
    <t>Contributions</t>
  </si>
  <si>
    <t>Contributions for Higher Performance</t>
  </si>
  <si>
    <t>Incentive Score</t>
  </si>
  <si>
    <t>0 - 29</t>
  </si>
  <si>
    <t>30-59</t>
  </si>
  <si>
    <t>60-89</t>
  </si>
  <si>
    <t>90 – 100</t>
  </si>
  <si>
    <t>Total contributions, including contributions for higher performance cannot exceed the following:</t>
  </si>
  <si>
    <t>Maximum Contributions</t>
  </si>
  <si>
    <t>up to 40% of cost</t>
  </si>
  <si>
    <t>up to 30% of cost</t>
  </si>
  <si>
    <t>up to 15% of cost</t>
  </si>
  <si>
    <t>Type of Organization</t>
  </si>
  <si>
    <t>Type of Funding</t>
  </si>
  <si>
    <t>Add - Additional Affordable Units</t>
  </si>
  <si>
    <t>4 bed (incl. 4 bed plus den) - market</t>
  </si>
  <si>
    <t>4 bed (incl. 4 bed plus den) - affordable</t>
  </si>
  <si>
    <t>Unit type</t>
  </si>
  <si>
    <t>Size (sq ft)</t>
  </si>
  <si>
    <t>of Units</t>
  </si>
  <si>
    <t>Rent (PGI)</t>
  </si>
  <si>
    <t>Mkt Rent (MMR)</t>
  </si>
  <si>
    <t xml:space="preserve">as % of MMR </t>
  </si>
  <si>
    <t xml:space="preserve">Rents </t>
  </si>
  <si>
    <t>Add - Additional Market Units</t>
  </si>
  <si>
    <t>Comments</t>
  </si>
  <si>
    <t>Comments 
(If Any)</t>
  </si>
  <si>
    <t>Comments
(If Any)</t>
  </si>
  <si>
    <t>Additional Comments:</t>
  </si>
  <si>
    <t>Upper Limit</t>
  </si>
  <si>
    <t>Lower Limit</t>
  </si>
  <si>
    <t>Total Affordable</t>
  </si>
  <si>
    <t>CMHC Qualifying Rate</t>
  </si>
  <si>
    <t>Retail/Office 5</t>
  </si>
  <si>
    <t>Retail/Office 6</t>
  </si>
  <si>
    <t>Year</t>
  </si>
  <si>
    <t>Drawdown Date</t>
  </si>
  <si>
    <t>Drawdown Amount</t>
  </si>
  <si>
    <t xml:space="preserve">Eligible NHCF Funding </t>
  </si>
  <si>
    <t>Maximum NHCF Eligible Funding</t>
  </si>
  <si>
    <t>NHCF Funding Required</t>
  </si>
  <si>
    <t>Management Fee (% of Effective Gross Income)</t>
  </si>
  <si>
    <t>General and Admin (%of Effective Gross Income)</t>
  </si>
  <si>
    <t>Comments:</t>
  </si>
  <si>
    <t>Single Room Occupancy Rooms - With Rental Income</t>
  </si>
  <si>
    <t>Shelters, beds - With Rental Income</t>
  </si>
  <si>
    <t xml:space="preserve">Maximum Loan Amount at 75% of costs </t>
  </si>
  <si>
    <t>Loan Still Required</t>
  </si>
  <si>
    <r>
      <rPr>
        <b/>
        <u val="singleAccounting"/>
        <sz val="11"/>
        <color theme="1"/>
        <rFont val="Calibri"/>
        <family val="2"/>
        <scheme val="minor"/>
      </rPr>
      <t>Note:</t>
    </r>
    <r>
      <rPr>
        <b/>
        <u val="singleAccounting"/>
        <sz val="11"/>
        <color rgb="FFFF0000"/>
        <rFont val="Calibri"/>
        <family val="2"/>
        <scheme val="minor"/>
      </rPr>
      <t xml:space="preserve"> </t>
    </r>
    <r>
      <rPr>
        <b/>
        <sz val="11"/>
        <color rgb="FFFF0000"/>
        <rFont val="Calibri"/>
        <family val="2"/>
        <scheme val="minor"/>
      </rPr>
      <t>This is applicable only if NHCF Loan is requested</t>
    </r>
  </si>
  <si>
    <t xml:space="preserve">1. Barrier free common areas and 20% of units meet accessibility standards </t>
  </si>
  <si>
    <t>2. Barrier free common areas and 21-25% of units meet accessibility standards</t>
  </si>
  <si>
    <t xml:space="preserve">3. Barrier free common areas and 26-30% of units meet accessibility standards </t>
  </si>
  <si>
    <t xml:space="preserve">4. Barrier free common areas and 31%+ of units meet accessibility standards </t>
  </si>
  <si>
    <t xml:space="preserve">4.  Over 55% reduction in operating energy consumption and greenhouse gas emissions </t>
  </si>
  <si>
    <t>0 - 24</t>
  </si>
  <si>
    <t>25 - 74</t>
  </si>
  <si>
    <t>75 - 100</t>
  </si>
  <si>
    <t>Existing Debt to remain in Priority to NHCF Loan</t>
  </si>
  <si>
    <t>Maximum NHCF Loan at 85% LTV (combined with any Existing Debt)</t>
  </si>
  <si>
    <t>Lesser of 75% LTC, 75% of LTV and Loan still required</t>
  </si>
  <si>
    <t>Maximum NHCF Loan at 75% LTV (combined with any Existing Debt)</t>
  </si>
  <si>
    <t>File Type</t>
  </si>
  <si>
    <t>Repair and Renewal</t>
  </si>
  <si>
    <t>Project Budget: Repair and Renewal</t>
  </si>
  <si>
    <t>Rents &amp; Affordability: Repair and Renewal</t>
  </si>
  <si>
    <t>Proforma - Residential: Repair and Renewal</t>
  </si>
  <si>
    <t>Proforma - Non-Residential: Repair and Renewal</t>
  </si>
  <si>
    <t>Drawdown Schedule: Repair and Renewal</t>
  </si>
  <si>
    <t>Non-Profit / Co-op / Indigenous Group or Government</t>
  </si>
  <si>
    <t>Project DCR - Overall</t>
  </si>
  <si>
    <t>Particulars</t>
  </si>
  <si>
    <t>% of Eligible Cost</t>
  </si>
  <si>
    <t>Total Funding</t>
  </si>
  <si>
    <t>Residential</t>
  </si>
  <si>
    <t>Non-Residential</t>
  </si>
  <si>
    <t>NHCF Recommended Funding*</t>
  </si>
  <si>
    <t>* Please note that this if the maximum funding available, however, the amounts are not guaranteed.</t>
  </si>
  <si>
    <t>Funding Required (C - D - E)</t>
  </si>
  <si>
    <t>Additional Funding Required</t>
  </si>
  <si>
    <t>HST (Net of Rebate, if any)</t>
  </si>
  <si>
    <t>Forgivable Loan</t>
  </si>
  <si>
    <t>Repayable Loan</t>
  </si>
  <si>
    <t>NHCF Repayable Loan (ie. lesser of max funding OR Loan Requested / Required)</t>
  </si>
  <si>
    <t>Repayable Loan Amortization ( years)</t>
  </si>
  <si>
    <t xml:space="preserve">Debt Coverage Ratio (DCR) - NHCF Repayable Loan Requested / Required  </t>
  </si>
  <si>
    <t>Recommended NHCF Repayable Loan - Residential Portion</t>
  </si>
  <si>
    <t>Debt Coverage Ratio (DCR) - Recommended NHCF Repayable Loan (Excluding Other Debt Payments)</t>
  </si>
  <si>
    <t>Loan - Maximum NHCF repayable loan (Residential portion)</t>
  </si>
  <si>
    <t>Recommended NHCF Repayable Loan - Non-Residential Portion</t>
  </si>
  <si>
    <t>Repayable Loan (Non-Residential component)</t>
  </si>
  <si>
    <t>REPAYABLE LOAN</t>
  </si>
  <si>
    <t>Available Repayable  Loan Balance</t>
  </si>
  <si>
    <t>FORGIVABLE LOAN</t>
  </si>
  <si>
    <t>Available Forgivable Loan Balance</t>
  </si>
  <si>
    <t>National Housing Co-investment Fund</t>
  </si>
  <si>
    <t>Viability Assessment Calculator and Scoring Grid</t>
  </si>
  <si>
    <r>
      <t xml:space="preserve">
</t>
    </r>
    <r>
      <rPr>
        <b/>
        <u/>
        <sz val="11"/>
        <color theme="1"/>
        <rFont val="Calibri"/>
        <family val="2"/>
        <scheme val="minor"/>
      </rPr>
      <t>Legal Disclaimer and Notice</t>
    </r>
    <r>
      <rPr>
        <sz val="11"/>
        <color theme="1"/>
        <rFont val="Calibri"/>
        <family val="2"/>
        <scheme val="minor"/>
      </rPr>
      <t xml:space="preserve">  - The Financial Viability Assessment Calculator and Scoring Grid is for general illustrative and estimation purposes only. The amounts it projects are based upon the information provided and the assumptions and estimates made by the model.  CMHC does not guarantee these projections. They are not intended to provide financial or other advice on particular housing projects and they should not be relied upon in that regard.  Neither CMHC nor any of its employees or advisors shall have any liability for the accuracy of the projections contained in the tool or for any damage caused by the use of the information.   The use of this assessment tool and its results with regard to any housing project do not oblige CMHC to insure the project financing nor provide funding for the housing project under this initiative or under any other CMHC program or initiative.  You are encouraged to contact your local CMHC Specialist for assistance with this tool.</t>
    </r>
  </si>
  <si>
    <t>The Financial Viability Assessment Calculator and Scoring Grid is protected by copyright and is subject to the protection of intellectual property laws. Users are authorized to download the assessment tool for its use in relation to the National Housing Co-Investment Fund only and may not further copy, reproduce, modify or distribute the assessment tool without the prior written consent of CMHC.</t>
  </si>
  <si>
    <t>Tips</t>
  </si>
  <si>
    <t>a</t>
  </si>
  <si>
    <t>Connect with a local CMHC Specialist</t>
  </si>
  <si>
    <t>Review the NHCF Product Highlight Sheet</t>
  </si>
  <si>
    <t>Review the NHCF Funding Eligibility document</t>
  </si>
  <si>
    <t>Instructions and Helpful Tips have been provided to help you navigate the tool</t>
  </si>
  <si>
    <t>The yellow highlighted fields throughout the workbook need to be completed as accurately as possible</t>
  </si>
  <si>
    <t>National Housing Co-investment Fund (NHCF) Prioritization Scoring: Repair and Renewal</t>
  </si>
  <si>
    <t>INSTRUCTIONS</t>
  </si>
  <si>
    <t>1) Review the NHCF Product Highlight Sheet (Click this link)</t>
  </si>
  <si>
    <t>2) Answer each question as accurately as possible, by selecting the correct option from the drop-down menu</t>
  </si>
  <si>
    <r>
      <t xml:space="preserve">3) Under "Eligible Funding Results" at the bottom of the page, select your </t>
    </r>
    <r>
      <rPr>
        <b/>
        <sz val="14"/>
        <color theme="1"/>
        <rFont val="Calibri"/>
        <family val="2"/>
      </rPr>
      <t>organization type</t>
    </r>
    <r>
      <rPr>
        <sz val="14"/>
        <color theme="1"/>
        <rFont val="Calibri"/>
        <family val="2"/>
        <scheme val="minor"/>
      </rPr>
      <t xml:space="preserve"> from the drop-down list</t>
    </r>
  </si>
  <si>
    <r>
      <t xml:space="preserve">Affordability (See </t>
    </r>
    <r>
      <rPr>
        <b/>
        <sz val="9.9"/>
        <color rgb="FFC00000"/>
        <rFont val="Calibri"/>
        <family val="2"/>
      </rPr>
      <t>Test 1</t>
    </r>
    <r>
      <rPr>
        <b/>
        <sz val="11"/>
        <color rgb="FFC00000"/>
        <rFont val="Calibri"/>
        <family val="2"/>
        <scheme val="minor"/>
      </rPr>
      <t xml:space="preserve"> &amp; 2 </t>
    </r>
    <r>
      <rPr>
        <b/>
        <sz val="11"/>
        <color theme="1"/>
        <rFont val="Calibri"/>
        <family val="2"/>
        <scheme val="minor"/>
      </rPr>
      <t>in the Rents &amp; Affordability Tab)</t>
    </r>
  </si>
  <si>
    <t>Accessibility (Click here for detailed NHCF Requirements)</t>
  </si>
  <si>
    <t>Environmental Efficiency  (Click here for detailed NHCF Requirements)</t>
  </si>
  <si>
    <t>% of Max. Score</t>
  </si>
  <si>
    <t>Total Prioritization Scoring: to determine Base Funding for Forgivable Loans</t>
  </si>
  <si>
    <t xml:space="preserve">Total Incentive Scoring: to determine Forgivable Loan for Higher Performance
</t>
  </si>
  <si>
    <t xml:space="preserve">Eligible Funding Results (% of Eligible Project Costs)
</t>
  </si>
  <si>
    <t>Scoring Grid- NHCF Funding Results</t>
  </si>
  <si>
    <t>TOTAL ELIGIBLE FUNDING</t>
  </si>
  <si>
    <t>Eligible Funding Breakdown: Repayable vs. Forgivable</t>
  </si>
  <si>
    <t>TOTAL NHCF Funding</t>
  </si>
  <si>
    <t>Repayable</t>
  </si>
  <si>
    <t>Forgivable</t>
  </si>
  <si>
    <t>NHCF Scoring Grid: Eligible Funding Components</t>
  </si>
  <si>
    <t>Maximum Base Funding</t>
  </si>
  <si>
    <t>Purpose: Reward for Higher Performance in Affordability, Accessibility and Energy Efficiency</t>
  </si>
  <si>
    <t>PRO TIPS</t>
  </si>
  <si>
    <t>Understanding NHCF Eligible Funding- Repayable Loan</t>
  </si>
  <si>
    <t>This funding option should be selected when your organization has the capacity to carry project debt</t>
  </si>
  <si>
    <t>There are two components that determine Eligible Funding:</t>
  </si>
  <si>
    <t>A) The Maximum Base Funding is based on your Organization Type</t>
  </si>
  <si>
    <t>B) Forgivable Loan for Higher Performance:</t>
  </si>
  <si>
    <r>
      <t> A portion of the total funding may be awarded as a forgivable loan for projects that go above and beyond the minimum requirements for three key NHCF outcomes:</t>
    </r>
    <r>
      <rPr>
        <sz val="14"/>
        <color rgb="FF007367"/>
        <rFont val="Calibri"/>
        <family val="2"/>
        <scheme val="minor"/>
      </rPr>
      <t/>
    </r>
  </si>
  <si>
    <t>1. Affordability</t>
  </si>
  <si>
    <t>2. Accessibility</t>
  </si>
  <si>
    <t>3. Energy Efficiency</t>
  </si>
  <si>
    <t>*In exceptional cases, additional forgivable loan may be available for projects that require reduced borrowing to attain break-even cash flows 
(defined as a Debt Coverage Ratio of 1.0) - Talk to your CMHC Specialist</t>
  </si>
  <si>
    <t>Survey Zone</t>
  </si>
  <si>
    <t>Project Location</t>
  </si>
  <si>
    <t>1) To complete this tab you will need data from CMHC's Housing Market Information (HMI) Portal</t>
  </si>
  <si>
    <t>Accessing CMHC's Housing Market Information (HMI) Portal</t>
  </si>
  <si>
    <t>You can access the HMI via this link</t>
  </si>
  <si>
    <t>Select your location by choosing the appropriate Country, Province, City/Town and Survey Zone</t>
  </si>
  <si>
    <t>Record this information under "Project Location"</t>
  </si>
  <si>
    <t>Note: If your project is not located in a surveyed centre or you are unable to find the required data, please contact your CMHC Specialist</t>
  </si>
  <si>
    <t>Click on "Full view"- In the tables on the left panel select "Primary Rental Market" and then "Median Rent ($)"</t>
  </si>
  <si>
    <t>Be sure to select the correct unit type (row vs. apartment)</t>
  </si>
  <si>
    <t>2) Yellow cells need to be populated: Enter the size, number of units and intended rent in the relevant line -​ Do not enter an average</t>
  </si>
  <si>
    <t>4) Test 1 and 2 below will automatically populate once you've entered the required information-Confirm that your project meets NHCF's minimum requirements for affordability (See Test 1 &amp; Test 2 below)</t>
  </si>
  <si>
    <t>TEST 1- # of Affordable Units</t>
  </si>
  <si>
    <t>Purpose:</t>
  </si>
  <si>
    <t>NHCF Minimum Requirement:</t>
  </si>
  <si>
    <t xml:space="preserve"> The minimum requirement to be eligible for NHCF funding is 30%</t>
  </si>
  <si>
    <t>Results</t>
  </si>
  <si>
    <t>TEST 2- Depth of Affordability</t>
  </si>
  <si>
    <t>Confirms the average level of affordability</t>
  </si>
  <si>
    <t>5) Confirm that the % of units below 80% MMR and the average level of affordability indicated above is consistent with the information reflected in the Scoring Grid</t>
  </si>
  <si>
    <t>1) Enter the gross square footage for Residential &amp; Non-Residential space (If your project has non-residential space, consult with your CMHC Specialist to determine what is accepted as residential space under NHCF)</t>
  </si>
  <si>
    <t>2) Test 1 below will automatically populate once you've entered the required information -Confirm that your project is in compliance with NHCF requirements for non-residential space (see Test 1 below)</t>
  </si>
  <si>
    <t>General Guidance on Determining Residential Space</t>
  </si>
  <si>
    <t>Residential Space</t>
  </si>
  <si>
    <t>Non-Residential Space</t>
  </si>
  <si>
    <t>Hallways</t>
  </si>
  <si>
    <t>r</t>
  </si>
  <si>
    <t>Revenue Generating</t>
  </si>
  <si>
    <t>Elevators</t>
  </si>
  <si>
    <t>Not EXCLUSIVELY for tenants</t>
  </si>
  <si>
    <t>Mechanical Rooms</t>
  </si>
  <si>
    <t>Open to the general public</t>
  </si>
  <si>
    <t>Reception Space</t>
  </si>
  <si>
    <t>General Office Space</t>
  </si>
  <si>
    <t xml:space="preserve">Common areas </t>
  </si>
  <si>
    <t>Day-care</t>
  </si>
  <si>
    <t>Gym/Pool</t>
  </si>
  <si>
    <t>EXCLUSIVE to tenants</t>
  </si>
  <si>
    <t>TEST 1</t>
  </si>
  <si>
    <t>Confirm that your project is in compliance with NHCF requirements for non-residential space</t>
  </si>
  <si>
    <t>NHCF will only consider projects where  the non-residential space is less than 30% of gross floor space and less than 30% of project cost</t>
  </si>
  <si>
    <t>3) Enter the project budget, including all hard and soft costs</t>
  </si>
  <si>
    <t>General Guidance on Eligible Project Costs</t>
  </si>
  <si>
    <t>Examples of Eligible Costs</t>
  </si>
  <si>
    <t>Examples of Non Eligible Costs</t>
  </si>
  <si>
    <t>Construction material and labour</t>
  </si>
  <si>
    <t>Fines and Penalties</t>
  </si>
  <si>
    <t>Consultant Fees</t>
  </si>
  <si>
    <t>Losses on other Projects/Investments</t>
  </si>
  <si>
    <t>Architect fees</t>
  </si>
  <si>
    <t>Furnishings (flexibilities for  Shelters/Transitional, case-by-case basis)</t>
  </si>
  <si>
    <t>Drawings</t>
  </si>
  <si>
    <t xml:space="preserve">Amortization </t>
  </si>
  <si>
    <t>Required Professional Reports</t>
  </si>
  <si>
    <t>Insurance and Bonding</t>
  </si>
  <si>
    <t>Permits</t>
  </si>
  <si>
    <t>4) Enter Non- NHCF Funding Sources that have been confirmed</t>
  </si>
  <si>
    <t>5) Review Eligible, Required and Recommended Funding - It is important to note that this will not be calculated until you have completed the entire workbook; You will need to complete both Pro-forma tabs and then come back to this tab in order to see the Recommended Funding
​</t>
  </si>
  <si>
    <t>Understanding your NHCF Funding (Click here to view details on NHCF Funding Eligibility)</t>
  </si>
  <si>
    <t>Eligible Funding</t>
  </si>
  <si>
    <t xml:space="preserve"> The maximum funding that the project is eligible for as per NHCF Product Highlight Sheet</t>
  </si>
  <si>
    <t>Required Funding</t>
  </si>
  <si>
    <t>The required NHCF funding that the project needs to ensure that there are enough funds to cover the budget</t>
  </si>
  <si>
    <t>Recommended Funding</t>
  </si>
  <si>
    <t>The amount recommended after a preliminary analysis, taking into consideration the eligible funding, required funding, and various other constraints</t>
  </si>
  <si>
    <t>(E.g. repayable loan may be capped  to ensure that NHCF’s Debt Coverage Ratio (DCR) requirements are met)</t>
  </si>
  <si>
    <t>Key Take Away</t>
  </si>
  <si>
    <t>If recommended funding &lt; required funding, you will need to find alternate (debt-free) sources to cover the funding gap</t>
  </si>
  <si>
    <t>Minimum DCR Requirements</t>
  </si>
  <si>
    <t>Funding Type: Repayable Loan</t>
  </si>
  <si>
    <t>Residential: DCR ≥ 1.0</t>
  </si>
  <si>
    <t>Non-Residential: DCR ≥ 1.4</t>
  </si>
  <si>
    <t>Overall Project: DCR ≥ 1.0</t>
  </si>
  <si>
    <t>Funding Type: Forgivable Loan (with other project debt)</t>
  </si>
  <si>
    <t>2. Sources of Funding (Non-NHCF)</t>
  </si>
  <si>
    <t>Total Funding Sources</t>
  </si>
  <si>
    <t>CMHC Seed (Contribution ONLY)</t>
  </si>
  <si>
    <t>Forgivable Loan for Higher Performance  (E)</t>
  </si>
  <si>
    <r>
      <t xml:space="preserve">NHCF Funding Results - </t>
    </r>
    <r>
      <rPr>
        <sz val="18"/>
        <color rgb="FFC00000"/>
        <rFont val="Calibri"/>
        <family val="2"/>
      </rPr>
      <t>You must complete both the Proforma-Residential and Proforma-Non-Residential (if applicable) tabs before reviewing this section</t>
    </r>
    <r>
      <rPr>
        <b/>
        <sz val="18"/>
        <color rgb="FFC00000"/>
        <rFont val="Calibri"/>
        <family val="2"/>
      </rPr>
      <t>.</t>
    </r>
  </si>
  <si>
    <t>DCR Particulars</t>
  </si>
  <si>
    <t>Calculated DCR Based on Required/Requested Funding</t>
  </si>
  <si>
    <t>Minimum DCR Requirement ( ≥)</t>
  </si>
  <si>
    <t>Funding Particulars</t>
  </si>
  <si>
    <t>*Note that you need to complete both Proforma tabs before the Recommended Funding can be calculated</t>
  </si>
  <si>
    <t>Recommended Funding Breakdown</t>
  </si>
  <si>
    <t>$</t>
  </si>
  <si>
    <t>%</t>
  </si>
  <si>
    <t xml:space="preserve">Percentage of Project Floor Space for Residential </t>
  </si>
  <si>
    <t>6. Project Debt &amp; Financial Viability</t>
  </si>
  <si>
    <t>Complete Section A ONLY if funding type= NHCF Repayable loan</t>
  </si>
  <si>
    <t>Section A: NHCF Debt</t>
  </si>
  <si>
    <t>CMHC Qualifying Rate (contact your CMHC Specialist to obtain more information about our lending rates)</t>
  </si>
  <si>
    <t xml:space="preserve">NHCF  Loan Mortgage Payment (monthly) P+I </t>
  </si>
  <si>
    <t>NHCF  Loan Mortgage Payment (annually) P+I</t>
  </si>
  <si>
    <t>Complete Section B  if funding type= NHCF Repayable loan OR NHCF Forgivable Loan; AND your project has other non-NHCF debt</t>
  </si>
  <si>
    <t>Section B: Other Project Debt (to remain after NHCF)</t>
  </si>
  <si>
    <t>TOTAL Other Debt Mortgage Payment (annually) P+I</t>
  </si>
  <si>
    <t>Amortization (yrs)</t>
  </si>
  <si>
    <t>Years remaining</t>
  </si>
  <si>
    <t>Interest Rate</t>
  </si>
  <si>
    <t>Section C: NHCF Financial Viability</t>
  </si>
  <si>
    <t>Max Loan that the project can support ( DCR&gt;1)</t>
  </si>
  <si>
    <t xml:space="preserve"> Loan Amortization ( years) - MX 40 years</t>
  </si>
  <si>
    <t>1)  Recall that only yellow cells need to be input. Grey cells are automatically calculated or carried over from another tab</t>
  </si>
  <si>
    <t>2)  In section 2, enter the Vacancy rate from the Housing Market Information Portal</t>
  </si>
  <si>
    <t>Select your location by choosing the appropriate Country, Province, City/Town and Zone</t>
  </si>
  <si>
    <t>Click on "Full view" - In the tables on the left panel, select "Primary Rental Market"  and "Vacancy Rate (%)"</t>
  </si>
  <si>
    <t>3)  In sections 3 and 4, enter any additional project income, such as income from parking, lockers or laundry, as well as annual operating funding</t>
  </si>
  <si>
    <t>4)  In section 5 enter the estimated operating costs for the project</t>
  </si>
  <si>
    <t>1)  Recall that only yellow cells need to be input. Grey cells are automatically calculated or carried over from another tab.</t>
  </si>
  <si>
    <t>2)  In section 2, for each non-residential/commercial space, enter the square footage, the number of units, and monthly rent</t>
  </si>
  <si>
    <t>3)  In section 3, enter the expected operating costs for the non-residential units</t>
  </si>
  <si>
    <t>Comment on whether you have a lease in place</t>
  </si>
  <si>
    <t>Property Lending Value: From Appraisal Report ("as-improved" value) or latest Municipal Property Value Assessment</t>
  </si>
  <si>
    <t>4. Project Debt &amp; Financial Viability</t>
  </si>
  <si>
    <t>NHCF Repayable Funding</t>
  </si>
  <si>
    <t>NHCF Forgivable Funding</t>
  </si>
  <si>
    <t>Construction Timeline</t>
  </si>
  <si>
    <t>Expected Construction Start date (MM/YYYY)</t>
  </si>
  <si>
    <t>Expected Construction End date (MM/YYYY)</t>
  </si>
  <si>
    <t>When do you anticipate needing NHCF funds (MM/YYYY)</t>
  </si>
  <si>
    <t>5)  In section 6 enter the details of your project debt and existing property value as prompted</t>
  </si>
  <si>
    <t>Provide a description of what the space is used for</t>
  </si>
  <si>
    <t xml:space="preserve"> Confirms the number of units below 80% MMR</t>
  </si>
  <si>
    <t># of units with rents  below 80% MMR</t>
  </si>
  <si>
    <t>% of units with rents below 80% MMR</t>
  </si>
  <si>
    <t>To be eligible for NHCF funding, this must be below 80%</t>
  </si>
  <si>
    <t>3) For affordable units, enter the Median Market Rent (MMR) from the HMI Portal-Note that For a unit to qualify as affordable under NHCF  the rent must be below 80% of the MMR</t>
  </si>
  <si>
    <t>1.      Designated affordable units, on average, are below 80% of the Median Market Rent</t>
  </si>
  <si>
    <t>1.  Minimum 25% reduction in operating energy consumption and greenhouse gas emissions</t>
  </si>
  <si>
    <t>Funding Type:</t>
  </si>
  <si>
    <t>4) The maximum NHCF funding that your project is eligible for will be displayed under "Eligible Funding Results" at the bottom of the page</t>
  </si>
  <si>
    <r>
      <t xml:space="preserve">Priority Groups and Onsite Support
</t>
    </r>
    <r>
      <rPr>
        <b/>
        <sz val="9.9"/>
        <color rgb="FFC00000"/>
        <rFont val="Calibri"/>
        <family val="2"/>
      </rPr>
      <t>(See NHCF Product Highlight Sheet)</t>
    </r>
  </si>
  <si>
    <t xml:space="preserve">Effective Ancillary Gross Income </t>
  </si>
  <si>
    <t>Other Effective Gross Income</t>
  </si>
  <si>
    <t>Test: Can NHCF Repayable loan required be supported? (DCR ≥ 1.00)</t>
  </si>
  <si>
    <t xml:space="preserve">   Water</t>
  </si>
  <si>
    <t>Additional Required funding  (Can additional Loan be supported by Non-Residential ?)</t>
  </si>
  <si>
    <t>Test: Can NHCF Repayable loan required be supported? (DCR  ≥ 1.40)</t>
  </si>
  <si>
    <t>2. Rental Income</t>
  </si>
  <si>
    <t>4. Other income (supported by a written letter/agreement)</t>
  </si>
  <si>
    <t xml:space="preserve">                      Other Grants / Contributions </t>
  </si>
  <si>
    <t>Development Charge waiver</t>
  </si>
  <si>
    <t>Management Fee (% of Total Effective Gross Income)</t>
  </si>
  <si>
    <t>General and Admin (% of Total Effective Gross Income)</t>
  </si>
  <si>
    <t>Single Room Occupancy Rooms - With No Rental Income</t>
  </si>
  <si>
    <t>Shelters, beds - With No Rental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</si>
</sst>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00;[Red]\-&quot;$&quot;#,##0.00"/>
    <numFmt numFmtId="165" formatCode="_-&quot;$&quot;* #,##0.00_-;\-&quot;$&quot;* #,##0.00_-;_-&quot;$&quot;* &quot;-&quot;??_-;_-@_-"/>
    <numFmt numFmtId="166" formatCode="_-* #,##0.00_-;\-* #,##0.00_-;_-* &quot;-&quot;??_-;_-@_-"/>
    <numFmt numFmtId="167" formatCode="_-* #,##0_-;\-* #,##0_-;_-* &quot;-&quot;??_-;_-@_-"/>
    <numFmt numFmtId="168" formatCode="0.0%"/>
    <numFmt numFmtId="169" formatCode="_-* #,##0.00\ _$_-;_-* #,##0.00\ _$\-;_-* &quot;-&quot;??\ _$_-;_-@_-"/>
    <numFmt numFmtId="170" formatCode="_-&quot;$&quot;* #,##0_-;\-&quot;$&quot;* #,##0_-;_-&quot;$&quot;* &quot;-&quot;??_-;_-@_-"/>
    <numFmt numFmtId="171" formatCode="0.000%"/>
    <numFmt numFmtId="172" formatCode="[$-409]mmmm\ d\,\ yyyy;@"/>
    <numFmt numFmtId="173" formatCode="_-* #,##0.00000_-;\-* #,##0.00000_-;_-* &quot;-&quot;??_-;_-@_-"/>
    <numFmt numFmtId="174" formatCode="[$-1009]d\-mmm\-yy;@"/>
    <numFmt numFmtId="175" formatCode="_-&quot;$&quot;* #,##0.0_-;\-&quot;$&quot;* #,##0.0_-;_-&quot;$&quot;* &quot;-&quot;??_-;_-@_-"/>
    <numFmt numFmtId="176" formatCode="[$-1009]mmmm\ d\,\ yyyy;@"/>
    <numFmt numFmtId="177" formatCode="_-&quot;$&quot;* #,##0.0000_-;\-&quot;$&quot;* #,##0.0000_-;_-&quot;$&quot;* &quot;-&quot;??_-;_-@_-"/>
  </numFmts>
  <fonts count="6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theme="9" tint="0.79998168889431442"/>
      <name val="Calibri"/>
      <family val="2"/>
      <scheme val="minor"/>
    </font>
    <font>
      <u/>
      <sz val="11"/>
      <color theme="1"/>
      <name val="Calibri"/>
      <family val="2"/>
      <scheme val="minor"/>
    </font>
    <font>
      <u val="singleAccounting"/>
      <sz val="11"/>
      <color theme="1"/>
      <name val="Calibri"/>
      <family val="2"/>
      <scheme val="minor"/>
    </font>
    <font>
      <sz val="11"/>
      <name val="Calibri"/>
      <family val="2"/>
      <scheme val="minor"/>
    </font>
    <font>
      <sz val="10"/>
      <name val="Arial"/>
      <family val="2"/>
    </font>
    <font>
      <b/>
      <sz val="11"/>
      <name val="Calibri"/>
      <family val="2"/>
      <scheme val="minor"/>
    </font>
    <font>
      <b/>
      <u val="singleAccounting"/>
      <sz val="11"/>
      <color theme="1"/>
      <name val="Calibri"/>
      <family val="2"/>
      <scheme val="minor"/>
    </font>
    <font>
      <b/>
      <sz val="11"/>
      <color rgb="FF7030A0"/>
      <name val="Calibri"/>
      <family val="2"/>
      <scheme val="minor"/>
    </font>
    <font>
      <b/>
      <u/>
      <sz val="11"/>
      <color theme="1"/>
      <name val="Calibri"/>
      <family val="2"/>
      <scheme val="minor"/>
    </font>
    <font>
      <sz val="9"/>
      <color theme="1"/>
      <name val="Calibri"/>
      <family val="2"/>
      <scheme val="minor"/>
    </font>
    <font>
      <b/>
      <sz val="12"/>
      <color theme="1"/>
      <name val="Calibri"/>
      <family val="2"/>
      <scheme val="minor"/>
    </font>
    <font>
      <b/>
      <sz val="9"/>
      <color theme="1"/>
      <name val="Calibri"/>
      <family val="2"/>
      <scheme val="minor"/>
    </font>
    <font>
      <u val="singleAccounting"/>
      <sz val="9"/>
      <color theme="1"/>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u val="singleAccounting"/>
      <sz val="14"/>
      <color theme="1"/>
      <name val="Calibri"/>
      <family val="2"/>
      <scheme val="minor"/>
    </font>
    <font>
      <sz val="12"/>
      <color theme="1"/>
      <name val="Calibri"/>
      <family val="2"/>
      <scheme val="minor"/>
    </font>
    <font>
      <sz val="12"/>
      <name val="Calibri"/>
      <family val="2"/>
      <scheme val="minor"/>
    </font>
    <font>
      <b/>
      <sz val="10"/>
      <color theme="1"/>
      <name val="Calibri"/>
      <family val="2"/>
      <scheme val="minor"/>
    </font>
    <font>
      <sz val="11"/>
      <color rgb="FF000000"/>
      <name val="Calibri"/>
      <family val="2"/>
    </font>
    <font>
      <b/>
      <sz val="9"/>
      <name val="Calibri"/>
      <family val="2"/>
      <scheme val="minor"/>
    </font>
    <font>
      <sz val="10"/>
      <color theme="1"/>
      <name val="Calibri"/>
      <family val="2"/>
      <scheme val="minor"/>
    </font>
    <font>
      <b/>
      <sz val="10"/>
      <name val="Calibri"/>
      <family val="2"/>
      <scheme val="minor"/>
    </font>
    <font>
      <sz val="9"/>
      <color indexed="81"/>
      <name val="Tahoma"/>
      <family val="2"/>
    </font>
    <font>
      <b/>
      <sz val="9"/>
      <color indexed="81"/>
      <name val="Tahoma"/>
      <family val="2"/>
    </font>
    <font>
      <sz val="11"/>
      <color theme="0"/>
      <name val="Calibri"/>
      <family val="2"/>
      <scheme val="minor"/>
    </font>
    <font>
      <i/>
      <sz val="11"/>
      <color theme="1"/>
      <name val="Calibri"/>
      <family val="2"/>
      <scheme val="minor"/>
    </font>
    <font>
      <b/>
      <sz val="11"/>
      <color rgb="FFFF0000"/>
      <name val="Calibri"/>
      <family val="2"/>
      <scheme val="minor"/>
    </font>
    <font>
      <sz val="11"/>
      <color theme="9" tint="0.39997558519241921"/>
      <name val="Calibri"/>
      <family val="2"/>
      <scheme val="minor"/>
    </font>
    <font>
      <b/>
      <u val="singleAccounting"/>
      <sz val="9"/>
      <color theme="1"/>
      <name val="Calibri"/>
      <family val="2"/>
      <scheme val="minor"/>
    </font>
    <font>
      <b/>
      <sz val="18"/>
      <color theme="1"/>
      <name val="Calibri"/>
      <family val="2"/>
      <scheme val="minor"/>
    </font>
    <font>
      <sz val="20"/>
      <color theme="1"/>
      <name val="Wingdings 3"/>
      <family val="1"/>
      <charset val="2"/>
    </font>
    <font>
      <sz val="16"/>
      <color theme="1"/>
      <name val="Calibri"/>
      <family val="2"/>
      <scheme val="minor"/>
    </font>
    <font>
      <b/>
      <sz val="16"/>
      <color theme="1"/>
      <name val="Calibri"/>
      <family val="2"/>
      <scheme val="minor"/>
    </font>
    <font>
      <b/>
      <u/>
      <sz val="12"/>
      <color theme="1"/>
      <name val="Calibri"/>
      <family val="2"/>
      <scheme val="minor"/>
    </font>
    <font>
      <u/>
      <sz val="12"/>
      <color theme="1"/>
      <name val="Calibri"/>
      <family val="2"/>
      <scheme val="minor"/>
    </font>
    <font>
      <i/>
      <sz val="12"/>
      <color theme="1"/>
      <name val="Calibri"/>
      <family val="2"/>
      <scheme val="minor"/>
    </font>
    <font>
      <b/>
      <u val="singleAccounting"/>
      <sz val="11"/>
      <color rgb="FFFF0000"/>
      <name val="Calibri"/>
      <family val="2"/>
      <scheme val="minor"/>
    </font>
    <font>
      <b/>
      <sz val="22"/>
      <color theme="9" tint="-0.249977111117893"/>
      <name val="Calibri"/>
      <family val="2"/>
      <scheme val="minor"/>
    </font>
    <font>
      <sz val="16"/>
      <color theme="9" tint="-0.249977111117893"/>
      <name val="Calibri"/>
      <family val="2"/>
      <scheme val="minor"/>
    </font>
    <font>
      <sz val="14"/>
      <color theme="1"/>
      <name val="Webdings"/>
      <family val="1"/>
      <charset val="2"/>
    </font>
    <font>
      <u/>
      <sz val="14"/>
      <color theme="10"/>
      <name val="Calibri"/>
      <family val="2"/>
      <scheme val="minor"/>
    </font>
    <font>
      <b/>
      <sz val="20"/>
      <color theme="9" tint="-0.249977111117893"/>
      <name val="Calibri"/>
      <family val="2"/>
      <scheme val="minor"/>
    </font>
    <font>
      <b/>
      <sz val="14"/>
      <color theme="1"/>
      <name val="Calibri"/>
      <family val="2"/>
    </font>
    <font>
      <b/>
      <sz val="9.9"/>
      <color rgb="FFC00000"/>
      <name val="Calibri"/>
      <family val="2"/>
    </font>
    <font>
      <b/>
      <sz val="11"/>
      <color rgb="FFC00000"/>
      <name val="Calibri"/>
      <family val="2"/>
      <scheme val="minor"/>
    </font>
    <font>
      <b/>
      <sz val="20"/>
      <color rgb="FFC00000"/>
      <name val="Calibri"/>
      <family val="2"/>
      <scheme val="minor"/>
    </font>
    <font>
      <b/>
      <sz val="14"/>
      <name val="Calibri"/>
      <family val="2"/>
      <scheme val="minor"/>
    </font>
    <font>
      <sz val="14"/>
      <color rgb="FF262626"/>
      <name val="Calibri"/>
      <family val="2"/>
      <scheme val="minor"/>
    </font>
    <font>
      <sz val="14"/>
      <color rgb="FF007367"/>
      <name val="Calibri"/>
      <family val="2"/>
      <scheme val="minor"/>
    </font>
    <font>
      <b/>
      <u val="singleAccounting"/>
      <sz val="14"/>
      <color theme="1"/>
      <name val="Calibri"/>
      <family val="2"/>
      <scheme val="minor"/>
    </font>
    <font>
      <b/>
      <sz val="14"/>
      <color rgb="FFC00000"/>
      <name val="Calibri"/>
      <family val="2"/>
      <scheme val="minor"/>
    </font>
    <font>
      <b/>
      <u/>
      <sz val="14"/>
      <color theme="1"/>
      <name val="Calibri"/>
      <family val="2"/>
      <scheme val="minor"/>
    </font>
    <font>
      <sz val="18"/>
      <color theme="1"/>
      <name val="Calibri"/>
      <family val="2"/>
      <scheme val="minor"/>
    </font>
    <font>
      <sz val="14"/>
      <color rgb="FFC00000"/>
      <name val="Calibri"/>
      <family val="2"/>
      <scheme val="minor"/>
    </font>
    <font>
      <sz val="14"/>
      <color rgb="FF000000"/>
      <name val="Calibri"/>
      <family val="2"/>
      <scheme val="minor"/>
    </font>
    <font>
      <sz val="11"/>
      <color indexed="81"/>
      <name val="Tahoma"/>
      <family val="2"/>
    </font>
    <font>
      <sz val="18"/>
      <color rgb="FFC00000"/>
      <name val="Calibri"/>
      <family val="2"/>
    </font>
    <font>
      <b/>
      <sz val="18"/>
      <color rgb="FFC00000"/>
      <name val="Calibri"/>
      <family val="2"/>
    </font>
    <font>
      <i/>
      <sz val="14"/>
      <color theme="1"/>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bgColor indexed="64"/>
      </patternFill>
    </fill>
    <fill>
      <patternFill patternType="solid">
        <fgColor rgb="FFC00000"/>
        <bgColor indexed="64"/>
      </patternFill>
    </fill>
    <fill>
      <patternFill patternType="solid">
        <fgColor theme="5" tint="0.79998168889431442"/>
        <bgColor indexed="64"/>
      </patternFill>
    </fill>
    <fill>
      <patternFill patternType="solid">
        <fgColor rgb="FFFFFF66"/>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5050"/>
        <bgColor indexed="64"/>
      </patternFill>
    </fill>
    <fill>
      <patternFill patternType="solid">
        <fgColor rgb="FFFFFF00"/>
        <bgColor indexed="64"/>
      </patternFill>
    </fill>
    <fill>
      <patternFill patternType="solid">
        <fgColor rgb="FFFFFFFF"/>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medium">
        <color indexed="64"/>
      </left>
      <right/>
      <top/>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bottom style="double">
        <color indexed="64"/>
      </bottom>
      <diagonal/>
    </border>
    <border>
      <left/>
      <right/>
      <top style="double">
        <color indexed="64"/>
      </top>
      <bottom style="double">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169" fontId="8" fillId="0" borderId="0" applyFont="0" applyFill="0" applyBorder="0" applyAlignment="0" applyProtection="0"/>
    <xf numFmtId="165" fontId="1" fillId="0" borderId="0" applyFont="0" applyFill="0" applyBorder="0" applyAlignment="0" applyProtection="0"/>
    <xf numFmtId="0" fontId="19" fillId="0" borderId="0" applyNumberFormat="0" applyFill="0" applyBorder="0" applyAlignment="0" applyProtection="0"/>
  </cellStyleXfs>
  <cellXfs count="810">
    <xf numFmtId="0" fontId="0" fillId="0" borderId="0" xfId="0"/>
    <xf numFmtId="0" fontId="0" fillId="0" borderId="0" xfId="0" applyFill="1"/>
    <xf numFmtId="0" fontId="0" fillId="3" borderId="0" xfId="0" applyFill="1"/>
    <xf numFmtId="167" fontId="0" fillId="0" borderId="0" xfId="1" applyNumberFormat="1" applyFont="1" applyFill="1" applyBorder="1"/>
    <xf numFmtId="167" fontId="0" fillId="0" borderId="0" xfId="1" applyNumberFormat="1" applyFont="1"/>
    <xf numFmtId="167" fontId="0" fillId="0" borderId="0" xfId="1" applyNumberFormat="1" applyFont="1" applyFill="1"/>
    <xf numFmtId="0" fontId="4" fillId="0" borderId="0" xfId="0" applyFont="1" applyFill="1"/>
    <xf numFmtId="167" fontId="0" fillId="0" borderId="0" xfId="1" applyNumberFormat="1" applyFont="1" applyBorder="1"/>
    <xf numFmtId="0" fontId="0" fillId="0" borderId="0" xfId="0" applyBorder="1"/>
    <xf numFmtId="167" fontId="3" fillId="0" borderId="0" xfId="1" applyNumberFormat="1" applyFont="1"/>
    <xf numFmtId="167" fontId="3" fillId="0" borderId="0" xfId="1" applyNumberFormat="1" applyFont="1" applyBorder="1"/>
    <xf numFmtId="167" fontId="1" fillId="0" borderId="0" xfId="1" applyNumberFormat="1" applyFont="1" applyFill="1" applyBorder="1" applyAlignment="1">
      <alignment horizontal="right"/>
    </xf>
    <xf numFmtId="167" fontId="1" fillId="0" borderId="0" xfId="1" applyNumberFormat="1" applyFont="1" applyFill="1" applyBorder="1"/>
    <xf numFmtId="167" fontId="0" fillId="0" borderId="0" xfId="1" applyNumberFormat="1" applyFont="1" applyFill="1" applyBorder="1" applyAlignment="1">
      <alignment horizontal="right"/>
    </xf>
    <xf numFmtId="167" fontId="6" fillId="0" borderId="0" xfId="1" applyNumberFormat="1" applyFont="1" applyBorder="1"/>
    <xf numFmtId="167" fontId="0" fillId="0" borderId="0" xfId="0" applyNumberFormat="1" applyBorder="1"/>
    <xf numFmtId="167" fontId="1" fillId="0" borderId="0" xfId="1" applyNumberFormat="1" applyFont="1" applyBorder="1"/>
    <xf numFmtId="0" fontId="0" fillId="0" borderId="0" xfId="0" applyFont="1" applyBorder="1"/>
    <xf numFmtId="167" fontId="1" fillId="0" borderId="0" xfId="1" applyNumberFormat="1" applyFont="1"/>
    <xf numFmtId="9" fontId="1" fillId="0" borderId="0" xfId="2" applyFont="1" applyBorder="1"/>
    <xf numFmtId="168" fontId="0" fillId="0" borderId="0" xfId="2" applyNumberFormat="1" applyFont="1" applyBorder="1"/>
    <xf numFmtId="167" fontId="3" fillId="0" borderId="0" xfId="1" applyNumberFormat="1" applyFont="1" applyFill="1" applyBorder="1" applyAlignment="1">
      <alignment horizontal="left"/>
    </xf>
    <xf numFmtId="10" fontId="0" fillId="0" borderId="0" xfId="2" applyNumberFormat="1" applyFont="1" applyBorder="1"/>
    <xf numFmtId="166" fontId="0" fillId="0" borderId="0" xfId="1" applyNumberFormat="1" applyFont="1" applyBorder="1"/>
    <xf numFmtId="0" fontId="0" fillId="0" borderId="0" xfId="0" applyBorder="1" applyProtection="1"/>
    <xf numFmtId="9" fontId="0" fillId="0" borderId="0" xfId="2" applyFont="1" applyFill="1" applyBorder="1" applyAlignment="1">
      <alignment horizontal="right"/>
    </xf>
    <xf numFmtId="166" fontId="0" fillId="0" borderId="0" xfId="1" applyNumberFormat="1" applyFont="1" applyFill="1" applyBorder="1" applyAlignment="1">
      <alignment horizontal="right"/>
    </xf>
    <xf numFmtId="0" fontId="4" fillId="0" borderId="0" xfId="0" applyFont="1" applyFill="1" applyBorder="1"/>
    <xf numFmtId="0" fontId="0" fillId="0" borderId="0" xfId="0" applyAlignment="1">
      <alignment horizontal="center"/>
    </xf>
    <xf numFmtId="0" fontId="0" fillId="7" borderId="0" xfId="0" applyFill="1"/>
    <xf numFmtId="9" fontId="1" fillId="0" borderId="0" xfId="2" applyFont="1" applyFill="1" applyBorder="1" applyProtection="1"/>
    <xf numFmtId="167" fontId="7" fillId="0" borderId="0" xfId="1" applyNumberFormat="1" applyFont="1" applyBorder="1"/>
    <xf numFmtId="167" fontId="3" fillId="0" borderId="0" xfId="1" applyNumberFormat="1" applyFont="1" applyFill="1" applyBorder="1"/>
    <xf numFmtId="167" fontId="1" fillId="0" borderId="0" xfId="1" applyNumberFormat="1" applyFont="1" applyFill="1" applyBorder="1" applyAlignment="1">
      <alignment horizontal="center"/>
    </xf>
    <xf numFmtId="167" fontId="2" fillId="0" borderId="0" xfId="1" applyNumberFormat="1" applyFont="1" applyFill="1" applyBorder="1"/>
    <xf numFmtId="10" fontId="0" fillId="6" borderId="4" xfId="2" applyNumberFormat="1" applyFont="1" applyFill="1" applyBorder="1"/>
    <xf numFmtId="167" fontId="7" fillId="0" borderId="0" xfId="1" applyNumberFormat="1" applyFont="1"/>
    <xf numFmtId="0" fontId="7" fillId="0" borderId="0" xfId="0" applyFont="1" applyBorder="1"/>
    <xf numFmtId="0" fontId="3" fillId="0" borderId="0" xfId="0" applyFont="1"/>
    <xf numFmtId="167" fontId="7" fillId="0" borderId="0" xfId="1" applyNumberFormat="1" applyFont="1" applyFill="1" applyBorder="1"/>
    <xf numFmtId="168" fontId="0" fillId="0" borderId="0" xfId="2" applyNumberFormat="1" applyFont="1" applyFill="1" applyBorder="1"/>
    <xf numFmtId="167" fontId="3" fillId="4" borderId="0" xfId="1" applyNumberFormat="1" applyFont="1" applyFill="1" applyBorder="1" applyAlignment="1">
      <alignment horizontal="right"/>
    </xf>
    <xf numFmtId="167" fontId="0" fillId="7" borderId="0" xfId="1" applyNumberFormat="1" applyFont="1" applyFill="1" applyBorder="1" applyProtection="1">
      <protection locked="0"/>
    </xf>
    <xf numFmtId="167" fontId="17" fillId="4" borderId="0" xfId="1" applyNumberFormat="1" applyFont="1" applyFill="1" applyBorder="1"/>
    <xf numFmtId="167" fontId="14" fillId="0" borderId="0" xfId="1" applyNumberFormat="1" applyFont="1" applyBorder="1"/>
    <xf numFmtId="167" fontId="22" fillId="0" borderId="0" xfId="1" applyNumberFormat="1" applyFont="1" applyBorder="1"/>
    <xf numFmtId="167" fontId="0" fillId="5" borderId="8" xfId="1" applyNumberFormat="1" applyFont="1" applyFill="1" applyBorder="1"/>
    <xf numFmtId="167" fontId="0" fillId="11" borderId="0" xfId="1" applyNumberFormat="1" applyFont="1" applyFill="1"/>
    <xf numFmtId="167" fontId="0" fillId="0" borderId="0" xfId="1" applyNumberFormat="1" applyFont="1" applyFill="1" applyBorder="1" applyAlignment="1">
      <alignment horizontal="center" wrapText="1"/>
    </xf>
    <xf numFmtId="0" fontId="0" fillId="0" borderId="0" xfId="0" applyFill="1" applyBorder="1"/>
    <xf numFmtId="167" fontId="6" fillId="0" borderId="0" xfId="1" applyNumberFormat="1" applyFont="1" applyFill="1" applyBorder="1"/>
    <xf numFmtId="167" fontId="3" fillId="0" borderId="0" xfId="1" applyNumberFormat="1" applyFont="1" applyFill="1" applyBorder="1" applyAlignment="1"/>
    <xf numFmtId="167" fontId="0" fillId="12" borderId="0" xfId="1" applyNumberFormat="1" applyFont="1" applyFill="1"/>
    <xf numFmtId="167" fontId="13" fillId="0" borderId="0" xfId="1" applyNumberFormat="1" applyFont="1"/>
    <xf numFmtId="167" fontId="13" fillId="0" borderId="0" xfId="1" applyNumberFormat="1" applyFont="1" applyFill="1" applyBorder="1" applyAlignment="1">
      <alignment horizontal="center"/>
    </xf>
    <xf numFmtId="167" fontId="25" fillId="2" borderId="0" xfId="1" applyNumberFormat="1" applyFont="1" applyFill="1" applyBorder="1" applyAlignment="1">
      <alignment horizontal="center"/>
    </xf>
    <xf numFmtId="167" fontId="13" fillId="0" borderId="0" xfId="1" applyNumberFormat="1" applyFont="1" applyBorder="1" applyAlignment="1">
      <alignment horizontal="center"/>
    </xf>
    <xf numFmtId="167" fontId="26" fillId="0" borderId="8" xfId="1" applyNumberFormat="1" applyFont="1" applyBorder="1"/>
    <xf numFmtId="167" fontId="26" fillId="9" borderId="8" xfId="1" applyNumberFormat="1" applyFont="1" applyFill="1" applyBorder="1"/>
    <xf numFmtId="0" fontId="15" fillId="0" borderId="0" xfId="1" applyNumberFormat="1" applyFont="1" applyBorder="1" applyAlignment="1">
      <alignment horizontal="left" vertical="center"/>
    </xf>
    <xf numFmtId="167" fontId="11" fillId="0" borderId="0" xfId="1" applyNumberFormat="1" applyFont="1" applyFill="1"/>
    <xf numFmtId="167" fontId="23" fillId="0" borderId="0" xfId="1" applyNumberFormat="1" applyFont="1" applyBorder="1"/>
    <xf numFmtId="167" fontId="3" fillId="4" borderId="0" xfId="1" applyNumberFormat="1" applyFont="1" applyFill="1" applyBorder="1" applyAlignment="1">
      <alignment horizontal="right" vertical="center"/>
    </xf>
    <xf numFmtId="0" fontId="25" fillId="0" borderId="0" xfId="1" applyNumberFormat="1" applyFont="1" applyBorder="1" applyAlignment="1">
      <alignment horizontal="left" vertical="center"/>
    </xf>
    <xf numFmtId="0" fontId="25" fillId="0" borderId="0" xfId="1" applyNumberFormat="1" applyFont="1" applyFill="1" applyBorder="1" applyAlignment="1">
      <alignment horizontal="left" vertical="center"/>
    </xf>
    <xf numFmtId="167" fontId="0" fillId="0" borderId="0" xfId="1" applyNumberFormat="1" applyFont="1" applyBorder="1" applyProtection="1">
      <protection locked="0"/>
    </xf>
    <xf numFmtId="167" fontId="22" fillId="0" borderId="0" xfId="1" applyNumberFormat="1" applyFont="1" applyBorder="1" applyProtection="1">
      <protection locked="0"/>
    </xf>
    <xf numFmtId="167" fontId="0" fillId="5" borderId="8" xfId="1" applyNumberFormat="1" applyFont="1" applyFill="1" applyBorder="1" applyProtection="1"/>
    <xf numFmtId="0" fontId="26" fillId="0" borderId="0" xfId="0" applyFont="1"/>
    <xf numFmtId="0" fontId="0" fillId="0" borderId="10" xfId="0" applyBorder="1"/>
    <xf numFmtId="0" fontId="4" fillId="0" borderId="10" xfId="0" applyFont="1" applyFill="1" applyBorder="1"/>
    <xf numFmtId="0" fontId="0" fillId="0" borderId="26" xfId="0" applyBorder="1"/>
    <xf numFmtId="0" fontId="0" fillId="0" borderId="28" xfId="0" applyBorder="1" applyAlignment="1">
      <alignment horizontal="left" indent="4"/>
    </xf>
    <xf numFmtId="0" fontId="0" fillId="0" borderId="29" xfId="0" applyBorder="1" applyAlignment="1">
      <alignment horizontal="left" indent="4"/>
    </xf>
    <xf numFmtId="0" fontId="0" fillId="0" borderId="30" xfId="0" applyBorder="1"/>
    <xf numFmtId="0" fontId="0" fillId="0" borderId="31" xfId="0" applyBorder="1"/>
    <xf numFmtId="0" fontId="0" fillId="0" borderId="32" xfId="0" applyBorder="1"/>
    <xf numFmtId="167" fontId="0" fillId="4" borderId="30" xfId="0" applyNumberFormat="1" applyFill="1" applyBorder="1"/>
    <xf numFmtId="0" fontId="0" fillId="0" borderId="2" xfId="0" applyBorder="1"/>
    <xf numFmtId="0" fontId="4" fillId="0" borderId="2" xfId="0" applyFont="1" applyFill="1" applyBorder="1"/>
    <xf numFmtId="9" fontId="0" fillId="4" borderId="3" xfId="0" applyNumberFormat="1" applyFill="1" applyBorder="1"/>
    <xf numFmtId="167" fontId="3" fillId="4" borderId="26" xfId="1" applyNumberFormat="1" applyFont="1" applyFill="1" applyBorder="1"/>
    <xf numFmtId="167" fontId="3" fillId="4" borderId="26" xfId="1" applyNumberFormat="1" applyFont="1" applyFill="1" applyBorder="1" applyAlignment="1">
      <alignment horizontal="right"/>
    </xf>
    <xf numFmtId="0" fontId="3" fillId="10" borderId="26" xfId="0" applyFont="1" applyFill="1" applyBorder="1" applyAlignment="1">
      <alignment horizontal="center"/>
    </xf>
    <xf numFmtId="167" fontId="3" fillId="0" borderId="0" xfId="0" applyNumberFormat="1" applyFont="1" applyFill="1" applyBorder="1"/>
    <xf numFmtId="167" fontId="3" fillId="0" borderId="33" xfId="1" applyNumberFormat="1" applyFont="1" applyBorder="1"/>
    <xf numFmtId="167" fontId="3" fillId="0" borderId="0" xfId="1" applyNumberFormat="1" applyFont="1" applyBorder="1" applyAlignment="1">
      <alignment horizontal="left" indent="4"/>
    </xf>
    <xf numFmtId="167" fontId="3" fillId="0" borderId="2" xfId="1" applyNumberFormat="1" applyFont="1" applyBorder="1"/>
    <xf numFmtId="167" fontId="3" fillId="0" borderId="33" xfId="1" applyNumberFormat="1" applyFont="1" applyBorder="1" applyAlignment="1">
      <alignment horizontal="left" indent="1"/>
    </xf>
    <xf numFmtId="167" fontId="27" fillId="0" borderId="1" xfId="1" applyNumberFormat="1" applyFont="1" applyBorder="1"/>
    <xf numFmtId="0" fontId="3" fillId="14" borderId="0" xfId="0" applyFont="1" applyFill="1"/>
    <xf numFmtId="167" fontId="0" fillId="14" borderId="0" xfId="1" applyNumberFormat="1" applyFont="1" applyFill="1"/>
    <xf numFmtId="167" fontId="3" fillId="14" borderId="8" xfId="1" applyNumberFormat="1" applyFont="1" applyFill="1" applyBorder="1" applyProtection="1">
      <protection locked="0"/>
    </xf>
    <xf numFmtId="167" fontId="0" fillId="14" borderId="8" xfId="1" applyNumberFormat="1" applyFont="1" applyFill="1" applyBorder="1" applyProtection="1">
      <protection locked="0"/>
    </xf>
    <xf numFmtId="167" fontId="1" fillId="14" borderId="8" xfId="1" applyNumberFormat="1" applyFont="1" applyFill="1" applyBorder="1" applyProtection="1">
      <protection locked="0"/>
    </xf>
    <xf numFmtId="0" fontId="23" fillId="14" borderId="0" xfId="0" applyFont="1" applyFill="1"/>
    <xf numFmtId="0" fontId="26" fillId="14" borderId="0" xfId="0" applyFont="1" applyFill="1"/>
    <xf numFmtId="167" fontId="0" fillId="14" borderId="8" xfId="1" applyNumberFormat="1" applyFont="1" applyFill="1" applyBorder="1" applyAlignment="1" applyProtection="1">
      <alignment horizontal="left" indent="4"/>
      <protection locked="0"/>
    </xf>
    <xf numFmtId="0" fontId="21" fillId="14" borderId="0" xfId="0" applyFont="1" applyFill="1"/>
    <xf numFmtId="10" fontId="0" fillId="14" borderId="8" xfId="2" applyNumberFormat="1" applyFont="1" applyFill="1" applyBorder="1" applyProtection="1">
      <protection locked="0"/>
    </xf>
    <xf numFmtId="10" fontId="0" fillId="14" borderId="8" xfId="0" applyNumberFormat="1" applyFill="1" applyBorder="1" applyProtection="1">
      <protection locked="0"/>
    </xf>
    <xf numFmtId="167" fontId="0" fillId="15" borderId="0" xfId="1" applyNumberFormat="1" applyFont="1" applyFill="1"/>
    <xf numFmtId="0" fontId="0" fillId="15" borderId="0" xfId="0" applyFill="1"/>
    <xf numFmtId="0" fontId="3" fillId="15" borderId="0" xfId="0" applyFont="1" applyFill="1"/>
    <xf numFmtId="167" fontId="1" fillId="15" borderId="0" xfId="1" applyNumberFormat="1" applyFont="1" applyFill="1"/>
    <xf numFmtId="0" fontId="4" fillId="15" borderId="0" xfId="0" applyFont="1" applyFill="1" applyBorder="1"/>
    <xf numFmtId="0" fontId="4" fillId="15" borderId="26" xfId="0" applyFont="1" applyFill="1" applyBorder="1"/>
    <xf numFmtId="0" fontId="26" fillId="0" borderId="0" xfId="0" applyFont="1" applyFill="1"/>
    <xf numFmtId="167" fontId="3" fillId="8" borderId="9" xfId="1" applyNumberFormat="1" applyFont="1" applyFill="1" applyBorder="1"/>
    <xf numFmtId="167" fontId="7" fillId="8" borderId="9" xfId="1" applyNumberFormat="1" applyFont="1" applyFill="1" applyBorder="1"/>
    <xf numFmtId="0" fontId="0" fillId="8" borderId="12" xfId="2" applyNumberFormat="1" applyFont="1" applyFill="1" applyBorder="1"/>
    <xf numFmtId="173" fontId="0" fillId="0" borderId="0" xfId="1" applyNumberFormat="1" applyFont="1" applyBorder="1"/>
    <xf numFmtId="167" fontId="7" fillId="8" borderId="0" xfId="1" applyNumberFormat="1" applyFont="1" applyFill="1" applyBorder="1"/>
    <xf numFmtId="168" fontId="0" fillId="8" borderId="0" xfId="2" applyNumberFormat="1" applyFont="1" applyFill="1" applyBorder="1"/>
    <xf numFmtId="170" fontId="0" fillId="14" borderId="8" xfId="4" applyNumberFormat="1" applyFont="1" applyFill="1" applyBorder="1" applyProtection="1">
      <protection locked="0"/>
    </xf>
    <xf numFmtId="167" fontId="0" fillId="14" borderId="3" xfId="0" applyNumberFormat="1" applyFill="1" applyBorder="1" applyProtection="1">
      <protection locked="0"/>
    </xf>
    <xf numFmtId="170" fontId="0" fillId="14" borderId="12" xfId="4" applyNumberFormat="1" applyFont="1" applyFill="1" applyBorder="1" applyProtection="1">
      <protection locked="0"/>
    </xf>
    <xf numFmtId="170" fontId="0" fillId="8" borderId="31" xfId="4" applyNumberFormat="1" applyFont="1" applyFill="1" applyBorder="1" applyProtection="1"/>
    <xf numFmtId="170" fontId="1" fillId="8" borderId="31" xfId="4" applyNumberFormat="1" applyFont="1" applyFill="1" applyBorder="1" applyProtection="1"/>
    <xf numFmtId="170" fontId="3" fillId="8" borderId="33" xfId="4" applyNumberFormat="1" applyFont="1" applyFill="1" applyBorder="1" applyProtection="1"/>
    <xf numFmtId="170" fontId="3" fillId="8" borderId="33" xfId="4" applyNumberFormat="1" applyFont="1" applyFill="1" applyBorder="1"/>
    <xf numFmtId="170" fontId="4" fillId="15" borderId="33" xfId="0" applyNumberFormat="1" applyFont="1" applyFill="1" applyBorder="1"/>
    <xf numFmtId="170" fontId="3" fillId="8" borderId="35" xfId="4" applyNumberFormat="1" applyFont="1" applyFill="1" applyBorder="1" applyProtection="1"/>
    <xf numFmtId="170" fontId="3" fillId="4" borderId="33" xfId="4" applyNumberFormat="1" applyFont="1" applyFill="1" applyBorder="1"/>
    <xf numFmtId="170" fontId="0" fillId="8" borderId="0" xfId="4" applyNumberFormat="1" applyFont="1" applyFill="1" applyBorder="1"/>
    <xf numFmtId="170" fontId="1" fillId="8" borderId="0" xfId="4" applyNumberFormat="1" applyFont="1" applyFill="1" applyBorder="1"/>
    <xf numFmtId="170" fontId="6" fillId="8" borderId="0" xfId="4" applyNumberFormat="1" applyFont="1" applyFill="1" applyBorder="1"/>
    <xf numFmtId="170" fontId="6" fillId="14" borderId="8" xfId="4" applyNumberFormat="1" applyFont="1" applyFill="1" applyBorder="1" applyProtection="1">
      <protection locked="0"/>
    </xf>
    <xf numFmtId="170" fontId="0" fillId="8" borderId="0" xfId="4" applyNumberFormat="1" applyFont="1" applyFill="1" applyBorder="1" applyProtection="1"/>
    <xf numFmtId="170" fontId="3" fillId="8" borderId="2" xfId="4" applyNumberFormat="1" applyFont="1" applyFill="1" applyBorder="1"/>
    <xf numFmtId="170" fontId="0" fillId="8" borderId="8" xfId="4" applyNumberFormat="1" applyFont="1" applyFill="1" applyBorder="1"/>
    <xf numFmtId="170" fontId="3" fillId="8" borderId="9" xfId="4" applyNumberFormat="1" applyFont="1" applyFill="1" applyBorder="1"/>
    <xf numFmtId="167" fontId="26" fillId="14" borderId="0" xfId="1" applyNumberFormat="1" applyFont="1" applyFill="1"/>
    <xf numFmtId="167" fontId="0" fillId="0" borderId="22" xfId="1" applyNumberFormat="1" applyFont="1" applyBorder="1"/>
    <xf numFmtId="167" fontId="0" fillId="0" borderId="24" xfId="1" applyNumberFormat="1" applyFont="1" applyBorder="1"/>
    <xf numFmtId="0" fontId="0" fillId="8" borderId="25" xfId="2" applyNumberFormat="1" applyFont="1" applyFill="1" applyBorder="1" applyAlignment="1" applyProtection="1">
      <alignment horizontal="center"/>
    </xf>
    <xf numFmtId="167" fontId="3" fillId="0" borderId="22" xfId="1" applyNumberFormat="1" applyFont="1" applyBorder="1"/>
    <xf numFmtId="170" fontId="0" fillId="8" borderId="23" xfId="4" applyNumberFormat="1" applyFont="1" applyFill="1" applyBorder="1"/>
    <xf numFmtId="167" fontId="3" fillId="0" borderId="24" xfId="1" applyNumberFormat="1" applyFont="1" applyBorder="1"/>
    <xf numFmtId="170" fontId="1" fillId="8" borderId="25" xfId="4" applyNumberFormat="1" applyFont="1" applyFill="1" applyBorder="1"/>
    <xf numFmtId="167" fontId="31" fillId="0" borderId="0" xfId="1" applyNumberFormat="1" applyFont="1" applyBorder="1"/>
    <xf numFmtId="170" fontId="0" fillId="14" borderId="32" xfId="4" applyNumberFormat="1" applyFont="1" applyFill="1" applyBorder="1" applyProtection="1">
      <protection locked="0"/>
    </xf>
    <xf numFmtId="170" fontId="0" fillId="14" borderId="3" xfId="4" applyNumberFormat="1" applyFont="1" applyFill="1" applyBorder="1" applyProtection="1">
      <protection locked="0"/>
    </xf>
    <xf numFmtId="10" fontId="3" fillId="8" borderId="31" xfId="2" applyNumberFormat="1" applyFont="1" applyFill="1" applyBorder="1" applyProtection="1"/>
    <xf numFmtId="167" fontId="21" fillId="0" borderId="33" xfId="1" applyNumberFormat="1" applyFont="1" applyBorder="1"/>
    <xf numFmtId="170" fontId="0" fillId="8" borderId="35" xfId="4" applyNumberFormat="1" applyFont="1" applyFill="1" applyBorder="1" applyProtection="1"/>
    <xf numFmtId="170" fontId="21" fillId="8" borderId="33" xfId="4" applyNumberFormat="1" applyFont="1" applyFill="1" applyBorder="1"/>
    <xf numFmtId="167" fontId="3" fillId="0" borderId="3" xfId="1" applyNumberFormat="1" applyFont="1" applyFill="1" applyBorder="1" applyAlignment="1">
      <alignment horizontal="center"/>
    </xf>
    <xf numFmtId="167" fontId="3" fillId="0" borderId="2" xfId="1" applyNumberFormat="1" applyFont="1" applyFill="1" applyBorder="1" applyAlignment="1">
      <alignment horizontal="center"/>
    </xf>
    <xf numFmtId="167" fontId="14" fillId="0" borderId="4" xfId="1" applyNumberFormat="1" applyFont="1" applyBorder="1"/>
    <xf numFmtId="167" fontId="14" fillId="0" borderId="5" xfId="1" applyNumberFormat="1" applyFont="1" applyBorder="1"/>
    <xf numFmtId="167" fontId="21" fillId="0" borderId="5" xfId="1" applyNumberFormat="1" applyFont="1" applyBorder="1"/>
    <xf numFmtId="170" fontId="14" fillId="8" borderId="36" xfId="4" applyNumberFormat="1" applyFont="1" applyFill="1" applyBorder="1"/>
    <xf numFmtId="170" fontId="0" fillId="8" borderId="27" xfId="4" applyNumberFormat="1" applyFont="1" applyFill="1" applyBorder="1" applyProtection="1"/>
    <xf numFmtId="170" fontId="0" fillId="8" borderId="28" xfId="4" applyNumberFormat="1" applyFont="1" applyFill="1" applyBorder="1" applyProtection="1"/>
    <xf numFmtId="170" fontId="1" fillId="8" borderId="28" xfId="4" applyNumberFormat="1" applyFont="1" applyFill="1" applyBorder="1" applyProtection="1"/>
    <xf numFmtId="167" fontId="3" fillId="0" borderId="0" xfId="1" applyNumberFormat="1" applyFont="1" applyFill="1" applyBorder="1" applyAlignment="1">
      <alignment horizontal="center"/>
    </xf>
    <xf numFmtId="167" fontId="0" fillId="14" borderId="12" xfId="1" applyNumberFormat="1" applyFont="1" applyFill="1" applyBorder="1" applyProtection="1">
      <protection locked="0"/>
    </xf>
    <xf numFmtId="167" fontId="3" fillId="0" borderId="2" xfId="1" applyNumberFormat="1" applyFont="1" applyBorder="1" applyAlignment="1">
      <alignment horizontal="center"/>
    </xf>
    <xf numFmtId="167" fontId="3" fillId="0" borderId="2" xfId="1" applyNumberFormat="1" applyFont="1" applyFill="1" applyBorder="1" applyAlignment="1">
      <alignment horizontal="center" wrapText="1"/>
    </xf>
    <xf numFmtId="0" fontId="3" fillId="0" borderId="33" xfId="0" applyFont="1" applyBorder="1"/>
    <xf numFmtId="170" fontId="1" fillId="8" borderId="0" xfId="4" applyNumberFormat="1" applyFont="1" applyFill="1" applyBorder="1" applyProtection="1"/>
    <xf numFmtId="10" fontId="5" fillId="14" borderId="7" xfId="0" applyNumberFormat="1" applyFont="1" applyFill="1" applyBorder="1" applyProtection="1">
      <protection locked="0"/>
    </xf>
    <xf numFmtId="167" fontId="0" fillId="8" borderId="8" xfId="1" applyNumberFormat="1" applyFont="1" applyFill="1" applyBorder="1"/>
    <xf numFmtId="167" fontId="26" fillId="0" borderId="0" xfId="1" applyNumberFormat="1" applyFont="1" applyFill="1" applyBorder="1"/>
    <xf numFmtId="167" fontId="33" fillId="15" borderId="0" xfId="1" applyNumberFormat="1" applyFont="1" applyFill="1"/>
    <xf numFmtId="167" fontId="25" fillId="0" borderId="0" xfId="1" applyNumberFormat="1" applyFont="1" applyFill="1" applyBorder="1" applyAlignment="1">
      <alignment horizontal="center"/>
    </xf>
    <xf numFmtId="167" fontId="13" fillId="0" borderId="0" xfId="1" applyNumberFormat="1" applyFont="1" applyFill="1" applyBorder="1" applyAlignment="1">
      <alignment horizontal="right"/>
    </xf>
    <xf numFmtId="167" fontId="34" fillId="0" borderId="0" xfId="1" applyNumberFormat="1" applyFont="1" applyFill="1" applyBorder="1" applyAlignment="1">
      <alignment horizontal="center"/>
    </xf>
    <xf numFmtId="170" fontId="0" fillId="8" borderId="1" xfId="4" applyNumberFormat="1" applyFont="1" applyFill="1" applyBorder="1"/>
    <xf numFmtId="167" fontId="3" fillId="0" borderId="0" xfId="1" applyNumberFormat="1" applyFont="1" applyFill="1" applyBorder="1" applyAlignment="1">
      <alignment horizontal="right"/>
    </xf>
    <xf numFmtId="167" fontId="3" fillId="0" borderId="0" xfId="1" applyNumberFormat="1" applyFont="1" applyFill="1" applyBorder="1" applyProtection="1">
      <protection locked="0"/>
    </xf>
    <xf numFmtId="167" fontId="33" fillId="0" borderId="0" xfId="1" applyNumberFormat="1" applyFont="1" applyFill="1"/>
    <xf numFmtId="167" fontId="3" fillId="0" borderId="21" xfId="1" applyNumberFormat="1" applyFont="1" applyFill="1" applyBorder="1" applyAlignment="1">
      <alignment horizontal="left" vertical="center"/>
    </xf>
    <xf numFmtId="10" fontId="0" fillId="0" borderId="0" xfId="2" applyNumberFormat="1" applyFont="1" applyFill="1" applyBorder="1"/>
    <xf numFmtId="167" fontId="13" fillId="0" borderId="0" xfId="1" applyNumberFormat="1" applyFont="1" applyAlignment="1">
      <alignment horizontal="center"/>
    </xf>
    <xf numFmtId="167" fontId="13" fillId="4" borderId="0" xfId="1" applyNumberFormat="1" applyFont="1" applyFill="1" applyBorder="1" applyAlignment="1">
      <alignment horizontal="center"/>
    </xf>
    <xf numFmtId="167" fontId="0" fillId="0" borderId="0" xfId="1" applyNumberFormat="1" applyFont="1" applyFill="1" applyBorder="1" applyProtection="1"/>
    <xf numFmtId="170" fontId="0" fillId="0" borderId="0" xfId="4" applyNumberFormat="1" applyFont="1" applyFill="1" applyBorder="1" applyProtection="1"/>
    <xf numFmtId="168" fontId="0" fillId="0" borderId="0" xfId="2" applyNumberFormat="1" applyFont="1" applyFill="1" applyBorder="1" applyAlignment="1" applyProtection="1">
      <alignment horizontal="center"/>
    </xf>
    <xf numFmtId="167" fontId="16" fillId="0" borderId="0" xfId="1" applyNumberFormat="1" applyFont="1" applyBorder="1"/>
    <xf numFmtId="167" fontId="16" fillId="0" borderId="0" xfId="1" applyNumberFormat="1" applyFont="1" applyBorder="1" applyAlignment="1">
      <alignment horizontal="center"/>
    </xf>
    <xf numFmtId="167" fontId="16" fillId="4" borderId="0" xfId="1" applyNumberFormat="1" applyFont="1" applyFill="1" applyBorder="1" applyAlignment="1">
      <alignment horizontal="center"/>
    </xf>
    <xf numFmtId="171" fontId="11" fillId="0" borderId="0" xfId="2" applyNumberFormat="1" applyFont="1" applyFill="1"/>
    <xf numFmtId="167" fontId="11" fillId="9" borderId="9" xfId="1" applyNumberFormat="1" applyFont="1" applyFill="1" applyBorder="1"/>
    <xf numFmtId="0" fontId="0" fillId="0" borderId="26" xfId="0" applyFill="1" applyBorder="1"/>
    <xf numFmtId="167" fontId="0" fillId="0" borderId="8" xfId="1" applyNumberFormat="1" applyFont="1" applyFill="1" applyBorder="1" applyAlignment="1" applyProtection="1">
      <alignment horizontal="center"/>
    </xf>
    <xf numFmtId="167" fontId="1" fillId="0" borderId="8" xfId="1" applyNumberFormat="1" applyFont="1" applyFill="1" applyBorder="1" applyAlignment="1" applyProtection="1">
      <alignment horizontal="center"/>
    </xf>
    <xf numFmtId="170" fontId="0" fillId="8" borderId="7" xfId="4" applyNumberFormat="1" applyFont="1" applyFill="1" applyBorder="1" applyAlignment="1" applyProtection="1">
      <alignment horizontal="center"/>
    </xf>
    <xf numFmtId="170" fontId="0" fillId="8" borderId="14" xfId="4" applyNumberFormat="1" applyFont="1" applyFill="1" applyBorder="1" applyAlignment="1" applyProtection="1">
      <alignment horizontal="center"/>
    </xf>
    <xf numFmtId="170" fontId="1" fillId="8" borderId="14" xfId="4" applyNumberFormat="1" applyFont="1" applyFill="1" applyBorder="1" applyAlignment="1" applyProtection="1">
      <alignment horizontal="center"/>
    </xf>
    <xf numFmtId="170" fontId="3" fillId="8" borderId="45" xfId="4" applyNumberFormat="1" applyFont="1" applyFill="1" applyBorder="1" applyAlignment="1" applyProtection="1">
      <alignment horizontal="center"/>
    </xf>
    <xf numFmtId="0" fontId="3" fillId="18" borderId="8" xfId="0" applyFont="1" applyFill="1" applyBorder="1" applyAlignment="1">
      <alignment horizontal="center" wrapText="1"/>
    </xf>
    <xf numFmtId="167" fontId="0" fillId="9" borderId="0" xfId="1" applyNumberFormat="1" applyFont="1" applyFill="1" applyBorder="1"/>
    <xf numFmtId="167" fontId="0" fillId="0" borderId="2" xfId="1" applyNumberFormat="1" applyFont="1" applyFill="1" applyBorder="1"/>
    <xf numFmtId="167" fontId="3" fillId="0" borderId="0" xfId="1" applyNumberFormat="1" applyFont="1" applyFill="1" applyBorder="1" applyAlignment="1">
      <alignment vertical="center"/>
    </xf>
    <xf numFmtId="167" fontId="0" fillId="0" borderId="10" xfId="1" applyNumberFormat="1" applyFont="1" applyFill="1" applyBorder="1" applyAlignment="1" applyProtection="1">
      <alignment horizontal="center" wrapText="1"/>
    </xf>
    <xf numFmtId="170" fontId="6" fillId="14" borderId="1" xfId="4" applyNumberFormat="1" applyFont="1" applyFill="1" applyBorder="1" applyProtection="1">
      <protection locked="0"/>
    </xf>
    <xf numFmtId="10" fontId="0" fillId="14" borderId="1" xfId="2" applyNumberFormat="1" applyFont="1" applyFill="1" applyBorder="1" applyProtection="1">
      <protection locked="0"/>
    </xf>
    <xf numFmtId="170" fontId="0" fillId="14" borderId="1" xfId="4" applyNumberFormat="1" applyFont="1" applyFill="1" applyBorder="1" applyProtection="1">
      <protection locked="0"/>
    </xf>
    <xf numFmtId="0" fontId="3" fillId="18" borderId="8" xfId="0" applyFont="1" applyFill="1" applyBorder="1" applyAlignment="1">
      <alignment horizontal="left" wrapText="1"/>
    </xf>
    <xf numFmtId="167" fontId="3" fillId="0" borderId="0" xfId="1" applyNumberFormat="1" applyFont="1" applyBorder="1" applyAlignment="1">
      <alignment horizontal="left" indent="1"/>
    </xf>
    <xf numFmtId="0" fontId="0" fillId="0" borderId="19" xfId="0" applyBorder="1"/>
    <xf numFmtId="0" fontId="3" fillId="0" borderId="37" xfId="0" quotePrefix="1" applyFont="1" applyBorder="1" applyAlignment="1">
      <alignment horizontal="center"/>
    </xf>
    <xf numFmtId="0" fontId="3" fillId="0" borderId="37" xfId="0" applyFont="1" applyBorder="1" applyAlignment="1">
      <alignment horizontal="center"/>
    </xf>
    <xf numFmtId="0" fontId="3" fillId="0" borderId="11" xfId="0" applyFont="1" applyBorder="1" applyAlignment="1">
      <alignment horizontal="center"/>
    </xf>
    <xf numFmtId="0" fontId="0" fillId="0" borderId="34" xfId="0" applyBorder="1"/>
    <xf numFmtId="167" fontId="0" fillId="0" borderId="15" xfId="1" applyNumberFormat="1" applyFont="1" applyBorder="1"/>
    <xf numFmtId="167" fontId="0" fillId="5" borderId="0" xfId="1" applyNumberFormat="1" applyFont="1" applyFill="1" applyBorder="1"/>
    <xf numFmtId="167" fontId="0" fillId="5" borderId="0" xfId="1" applyNumberFormat="1" applyFont="1" applyFill="1" applyBorder="1" applyAlignment="1">
      <alignment horizontal="center"/>
    </xf>
    <xf numFmtId="167" fontId="0" fillId="5" borderId="15" xfId="1" applyNumberFormat="1" applyFont="1" applyFill="1" applyBorder="1" applyAlignment="1">
      <alignment horizontal="center"/>
    </xf>
    <xf numFmtId="167" fontId="0" fillId="9" borderId="15" xfId="1" applyNumberFormat="1" applyFont="1" applyFill="1" applyBorder="1"/>
    <xf numFmtId="0" fontId="0" fillId="0" borderId="20" xfId="0" applyBorder="1"/>
    <xf numFmtId="10" fontId="0" fillId="6" borderId="9" xfId="2" applyNumberFormat="1" applyFont="1" applyFill="1" applyBorder="1"/>
    <xf numFmtId="0" fontId="0" fillId="0" borderId="46" xfId="0" applyBorder="1"/>
    <xf numFmtId="9" fontId="3" fillId="0" borderId="26" xfId="0" applyNumberFormat="1" applyFont="1" applyBorder="1" applyAlignment="1">
      <alignment horizontal="center"/>
    </xf>
    <xf numFmtId="9" fontId="3" fillId="0" borderId="13" xfId="0" applyNumberFormat="1" applyFont="1" applyBorder="1" applyAlignment="1">
      <alignment horizontal="center"/>
    </xf>
    <xf numFmtId="10" fontId="3" fillId="0" borderId="26" xfId="0" applyNumberFormat="1" applyFont="1" applyFill="1" applyBorder="1" applyAlignment="1">
      <alignment horizontal="center"/>
    </xf>
    <xf numFmtId="10" fontId="3" fillId="0" borderId="0" xfId="0" applyNumberFormat="1" applyFont="1" applyFill="1" applyBorder="1" applyAlignment="1">
      <alignment horizontal="center"/>
    </xf>
    <xf numFmtId="167" fontId="2" fillId="0" borderId="0" xfId="1" applyNumberFormat="1" applyFont="1" applyFill="1"/>
    <xf numFmtId="167" fontId="11" fillId="0" borderId="9" xfId="1" applyNumberFormat="1" applyFont="1" applyFill="1" applyBorder="1"/>
    <xf numFmtId="10" fontId="11" fillId="0" borderId="9" xfId="2" applyNumberFormat="1" applyFont="1" applyFill="1" applyBorder="1"/>
    <xf numFmtId="167" fontId="0" fillId="7" borderId="0" xfId="1" applyNumberFormat="1" applyFont="1" applyFill="1"/>
    <xf numFmtId="0" fontId="4" fillId="7" borderId="0" xfId="0" applyFont="1" applyFill="1" applyBorder="1"/>
    <xf numFmtId="167" fontId="23" fillId="17" borderId="9" xfId="1" applyNumberFormat="1" applyFont="1" applyFill="1" applyBorder="1"/>
    <xf numFmtId="166" fontId="3" fillId="7" borderId="0" xfId="1" applyFont="1" applyFill="1" applyBorder="1"/>
    <xf numFmtId="0" fontId="0" fillId="7" borderId="0" xfId="0" applyFill="1" applyBorder="1"/>
    <xf numFmtId="0" fontId="3" fillId="7" borderId="0" xfId="0" applyFont="1" applyFill="1" applyBorder="1"/>
    <xf numFmtId="0" fontId="3" fillId="4" borderId="2" xfId="0" applyFont="1" applyFill="1" applyBorder="1" applyAlignment="1">
      <alignment wrapText="1"/>
    </xf>
    <xf numFmtId="0" fontId="3" fillId="4" borderId="2" xfId="0" applyFont="1" applyFill="1" applyBorder="1" applyAlignment="1">
      <alignment horizontal="center" wrapText="1"/>
    </xf>
    <xf numFmtId="9" fontId="3" fillId="4" borderId="2" xfId="2" applyFont="1" applyFill="1" applyBorder="1" applyAlignment="1">
      <alignment horizontal="center" wrapText="1"/>
    </xf>
    <xf numFmtId="167" fontId="0" fillId="18" borderId="0" xfId="1" applyNumberFormat="1" applyFont="1" applyFill="1" applyBorder="1"/>
    <xf numFmtId="0" fontId="3" fillId="7" borderId="0" xfId="0" applyFont="1" applyFill="1" applyAlignment="1">
      <alignment wrapText="1"/>
    </xf>
    <xf numFmtId="0" fontId="3" fillId="7" borderId="8" xfId="0" applyFont="1" applyFill="1" applyBorder="1" applyAlignment="1">
      <alignment wrapText="1"/>
    </xf>
    <xf numFmtId="0" fontId="3" fillId="7" borderId="0" xfId="0" applyFont="1" applyFill="1" applyBorder="1" applyAlignment="1">
      <alignment wrapText="1"/>
    </xf>
    <xf numFmtId="0" fontId="0" fillId="7" borderId="0" xfId="0" applyFill="1" applyBorder="1" applyProtection="1"/>
    <xf numFmtId="0" fontId="3" fillId="7" borderId="4" xfId="0" applyFont="1" applyFill="1" applyBorder="1" applyAlignment="1">
      <alignment horizontal="center"/>
    </xf>
    <xf numFmtId="0" fontId="3" fillId="7" borderId="47" xfId="0" applyFont="1" applyFill="1" applyBorder="1" applyAlignment="1">
      <alignment horizontal="center" wrapText="1"/>
    </xf>
    <xf numFmtId="0" fontId="3" fillId="7" borderId="36" xfId="0" applyFont="1" applyFill="1" applyBorder="1" applyAlignment="1">
      <alignment horizontal="center" wrapText="1"/>
    </xf>
    <xf numFmtId="0" fontId="0" fillId="7" borderId="34" xfId="0" applyFill="1" applyBorder="1" applyAlignment="1" applyProtection="1">
      <alignment horizontal="center"/>
      <protection locked="0"/>
    </xf>
    <xf numFmtId="0" fontId="3" fillId="8" borderId="47" xfId="0" applyFont="1" applyFill="1" applyBorder="1"/>
    <xf numFmtId="174" fontId="0" fillId="14" borderId="12" xfId="0" applyNumberFormat="1" applyFill="1" applyBorder="1" applyProtection="1">
      <protection locked="0"/>
    </xf>
    <xf numFmtId="0" fontId="3" fillId="8" borderId="8" xfId="0" applyFont="1" applyFill="1" applyBorder="1" applyAlignment="1" applyProtection="1">
      <alignment horizontal="center"/>
    </xf>
    <xf numFmtId="167" fontId="0" fillId="8" borderId="8" xfId="1" applyNumberFormat="1" applyFont="1" applyFill="1" applyBorder="1" applyProtection="1"/>
    <xf numFmtId="10" fontId="7" fillId="8" borderId="0" xfId="2" applyNumberFormat="1" applyFont="1" applyFill="1" applyBorder="1" applyProtection="1"/>
    <xf numFmtId="0" fontId="3" fillId="18" borderId="7" xfId="0" applyFont="1" applyFill="1" applyBorder="1" applyAlignment="1">
      <alignment horizontal="left" wrapText="1"/>
    </xf>
    <xf numFmtId="167" fontId="0" fillId="5" borderId="7" xfId="1" applyNumberFormat="1" applyFont="1" applyFill="1" applyBorder="1" applyProtection="1"/>
    <xf numFmtId="167" fontId="23" fillId="17" borderId="40" xfId="1" applyNumberFormat="1" applyFont="1" applyFill="1" applyBorder="1"/>
    <xf numFmtId="167" fontId="10" fillId="18" borderId="0" xfId="1" applyNumberFormat="1" applyFont="1" applyFill="1" applyAlignment="1">
      <alignment horizontal="center"/>
    </xf>
    <xf numFmtId="167" fontId="21" fillId="0" borderId="0" xfId="1" applyNumberFormat="1" applyFont="1" applyBorder="1"/>
    <xf numFmtId="167" fontId="0" fillId="0" borderId="0" xfId="1" applyNumberFormat="1" applyFont="1" applyBorder="1" applyProtection="1"/>
    <xf numFmtId="166" fontId="0" fillId="0" borderId="0" xfId="1" applyNumberFormat="1" applyFont="1" applyBorder="1" applyProtection="1"/>
    <xf numFmtId="2" fontId="0" fillId="8" borderId="0" xfId="1" applyNumberFormat="1" applyFont="1" applyFill="1" applyBorder="1" applyAlignment="1" applyProtection="1">
      <alignment horizontal="center" wrapText="1"/>
    </xf>
    <xf numFmtId="168" fontId="0" fillId="0" borderId="0" xfId="2" applyNumberFormat="1" applyFont="1" applyBorder="1" applyProtection="1"/>
    <xf numFmtId="167" fontId="3" fillId="0" borderId="22" xfId="1" applyNumberFormat="1" applyFont="1" applyBorder="1" applyProtection="1">
      <protection locked="0"/>
    </xf>
    <xf numFmtId="170" fontId="0" fillId="8" borderId="23" xfId="4" applyNumberFormat="1" applyFont="1" applyFill="1" applyBorder="1" applyProtection="1">
      <protection locked="0"/>
    </xf>
    <xf numFmtId="167" fontId="3" fillId="0" borderId="24" xfId="1" applyNumberFormat="1" applyFont="1" applyBorder="1" applyProtection="1">
      <protection locked="0"/>
    </xf>
    <xf numFmtId="170" fontId="0" fillId="8" borderId="25" xfId="4" applyNumberFormat="1" applyFont="1" applyFill="1" applyBorder="1" applyProtection="1">
      <protection locked="0"/>
    </xf>
    <xf numFmtId="164" fontId="0" fillId="0" borderId="0" xfId="2" applyNumberFormat="1" applyFont="1" applyBorder="1" applyProtection="1">
      <protection locked="0"/>
    </xf>
    <xf numFmtId="167" fontId="3" fillId="0" borderId="0" xfId="1" applyNumberFormat="1" applyFont="1" applyBorder="1" applyProtection="1">
      <protection locked="0"/>
    </xf>
    <xf numFmtId="166" fontId="0" fillId="0" borderId="0" xfId="1" applyNumberFormat="1" applyFont="1" applyFill="1" applyBorder="1" applyProtection="1">
      <protection locked="0"/>
    </xf>
    <xf numFmtId="170" fontId="3" fillId="8" borderId="45" xfId="4" applyNumberFormat="1" applyFont="1" applyFill="1" applyBorder="1" applyProtection="1"/>
    <xf numFmtId="167" fontId="32" fillId="0" borderId="0" xfId="1" applyNumberFormat="1" applyFont="1" applyFill="1" applyBorder="1" applyAlignment="1">
      <alignment wrapText="1"/>
    </xf>
    <xf numFmtId="0" fontId="39" fillId="0" borderId="0" xfId="0" applyFont="1" applyFill="1" applyBorder="1" applyAlignment="1">
      <alignmen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0" fillId="0" borderId="8" xfId="0" applyFont="1" applyBorder="1" applyAlignment="1">
      <alignment horizontal="center"/>
    </xf>
    <xf numFmtId="0" fontId="36" fillId="0" borderId="8" xfId="0" applyFont="1" applyBorder="1" applyAlignment="1">
      <alignment horizontal="center" vertical="center"/>
    </xf>
    <xf numFmtId="0" fontId="0" fillId="0" borderId="8" xfId="0" applyBorder="1"/>
    <xf numFmtId="0" fontId="0" fillId="0" borderId="0" xfId="0" applyFont="1" applyAlignment="1">
      <alignment horizontal="center"/>
    </xf>
    <xf numFmtId="0" fontId="0" fillId="0" borderId="8" xfId="0" applyBorder="1" applyAlignment="1">
      <alignment horizontal="center"/>
    </xf>
    <xf numFmtId="0" fontId="35" fillId="0" borderId="0" xfId="0" applyFont="1" applyFill="1" applyBorder="1" applyAlignment="1">
      <alignment horizontal="center" vertical="center"/>
    </xf>
    <xf numFmtId="0" fontId="14" fillId="0" borderId="0" xfId="0" applyFont="1" applyBorder="1" applyAlignment="1">
      <alignment vertical="center" wrapText="1"/>
    </xf>
    <xf numFmtId="0" fontId="17" fillId="0" borderId="0" xfId="0" applyFont="1" applyBorder="1" applyAlignment="1">
      <alignment wrapText="1"/>
    </xf>
    <xf numFmtId="0" fontId="31" fillId="0" borderId="0" xfId="0" applyFont="1" applyAlignment="1">
      <alignment vertical="center" wrapText="1"/>
    </xf>
    <xf numFmtId="0" fontId="38" fillId="0" borderId="0" xfId="0" applyFont="1" applyFill="1" applyBorder="1" applyAlignment="1">
      <alignment vertical="center" wrapText="1"/>
    </xf>
    <xf numFmtId="0" fontId="0" fillId="0" borderId="0" xfId="0" applyAlignment="1">
      <alignment horizontal="center" vertical="center"/>
    </xf>
    <xf numFmtId="9" fontId="40" fillId="0" borderId="0" xfId="2" applyFont="1" applyFill="1" applyBorder="1" applyAlignment="1">
      <alignment horizontal="center" vertical="center"/>
    </xf>
    <xf numFmtId="0" fontId="22" fillId="0" borderId="0" xfId="0" applyFont="1" applyFill="1" applyAlignment="1">
      <alignment horizontal="center" vertical="center"/>
    </xf>
    <xf numFmtId="9" fontId="40" fillId="0" borderId="0" xfId="2" applyFont="1" applyFill="1" applyBorder="1" applyAlignment="1">
      <alignment vertical="center"/>
    </xf>
    <xf numFmtId="170" fontId="14" fillId="0" borderId="0" xfId="4" applyNumberFormat="1" applyFont="1" applyFill="1" applyBorder="1"/>
    <xf numFmtId="167" fontId="14" fillId="7" borderId="0" xfId="1" applyNumberFormat="1" applyFont="1" applyFill="1" applyBorder="1"/>
    <xf numFmtId="10" fontId="14" fillId="0" borderId="0" xfId="2" applyNumberFormat="1" applyFont="1" applyBorder="1"/>
    <xf numFmtId="167" fontId="14" fillId="7" borderId="37" xfId="1" applyNumberFormat="1" applyFont="1" applyFill="1" applyBorder="1"/>
    <xf numFmtId="167" fontId="0" fillId="0" borderId="37" xfId="1" applyNumberFormat="1" applyFont="1" applyBorder="1"/>
    <xf numFmtId="167" fontId="3" fillId="0" borderId="20" xfId="1" applyNumberFormat="1" applyFont="1" applyBorder="1"/>
    <xf numFmtId="167" fontId="3" fillId="0" borderId="49" xfId="1" applyNumberFormat="1" applyFont="1" applyBorder="1"/>
    <xf numFmtId="10" fontId="3" fillId="0" borderId="49" xfId="2" applyNumberFormat="1" applyFont="1" applyBorder="1"/>
    <xf numFmtId="167" fontId="0" fillId="0" borderId="49" xfId="1" applyNumberFormat="1" applyFont="1" applyBorder="1"/>
    <xf numFmtId="166" fontId="3" fillId="0" borderId="0" xfId="1" applyNumberFormat="1" applyFont="1" applyBorder="1"/>
    <xf numFmtId="170" fontId="14" fillId="20" borderId="50" xfId="4" applyNumberFormat="1" applyFont="1" applyFill="1" applyBorder="1" applyProtection="1">
      <protection locked="0"/>
    </xf>
    <xf numFmtId="170" fontId="0" fillId="20" borderId="51" xfId="4" applyNumberFormat="1" applyFont="1" applyFill="1" applyBorder="1" applyProtection="1">
      <protection locked="0"/>
    </xf>
    <xf numFmtId="170" fontId="3" fillId="0" borderId="0" xfId="4" applyNumberFormat="1" applyFont="1" applyFill="1" applyBorder="1"/>
    <xf numFmtId="170" fontId="0" fillId="8" borderId="43" xfId="4" applyNumberFormat="1" applyFont="1" applyFill="1" applyBorder="1"/>
    <xf numFmtId="170" fontId="0" fillId="5" borderId="18" xfId="4" applyNumberFormat="1" applyFont="1" applyFill="1" applyBorder="1"/>
    <xf numFmtId="170" fontId="0" fillId="8" borderId="41" xfId="4" applyNumberFormat="1" applyFont="1" applyFill="1" applyBorder="1" applyProtection="1">
      <protection locked="0"/>
    </xf>
    <xf numFmtId="170" fontId="0" fillId="8" borderId="42" xfId="4" applyNumberFormat="1" applyFont="1" applyFill="1" applyBorder="1"/>
    <xf numFmtId="175" fontId="21" fillId="8" borderId="50" xfId="4" applyNumberFormat="1" applyFont="1" applyFill="1" applyBorder="1" applyProtection="1">
      <protection locked="0"/>
    </xf>
    <xf numFmtId="170" fontId="0" fillId="5" borderId="11" xfId="4" applyNumberFormat="1" applyFont="1" applyFill="1" applyBorder="1"/>
    <xf numFmtId="0" fontId="0" fillId="0" borderId="0" xfId="0" applyFont="1" applyFill="1" applyAlignment="1">
      <alignment wrapText="1"/>
    </xf>
    <xf numFmtId="0" fontId="0" fillId="0" borderId="0" xfId="0" applyFill="1" applyAlignment="1">
      <alignment horizontal="center"/>
    </xf>
    <xf numFmtId="0" fontId="0" fillId="0" borderId="20" xfId="0" applyFill="1" applyBorder="1" applyAlignment="1">
      <alignment horizontal="center" vertical="center" wrapText="1"/>
    </xf>
    <xf numFmtId="0" fontId="0" fillId="0" borderId="9" xfId="0" applyFill="1" applyBorder="1" applyAlignment="1">
      <alignment horizontal="center" vertical="center" wrapText="1"/>
    </xf>
    <xf numFmtId="0" fontId="0" fillId="0" borderId="40" xfId="0" applyFill="1" applyBorder="1" applyAlignment="1">
      <alignment horizontal="center" vertical="center" wrapText="1"/>
    </xf>
    <xf numFmtId="9" fontId="0" fillId="0" borderId="18" xfId="0" applyNumberFormat="1" applyFill="1" applyBorder="1" applyAlignment="1">
      <alignment horizontal="center" vertical="center" wrapText="1"/>
    </xf>
    <xf numFmtId="168" fontId="0" fillId="0" borderId="18" xfId="0" applyNumberFormat="1" applyFill="1" applyBorder="1" applyAlignment="1">
      <alignment horizontal="center" vertical="center" wrapText="1"/>
    </xf>
    <xf numFmtId="0" fontId="0" fillId="0" borderId="18" xfId="0" applyFill="1" applyBorder="1" applyAlignment="1">
      <alignment horizontal="center" vertical="center" wrapText="1"/>
    </xf>
    <xf numFmtId="0" fontId="0" fillId="0" borderId="0" xfId="0" applyFill="1" applyAlignment="1">
      <alignment vertical="center"/>
    </xf>
    <xf numFmtId="0" fontId="0" fillId="0" borderId="6" xfId="0" applyFill="1" applyBorder="1" applyAlignment="1">
      <alignment vertical="center" wrapText="1"/>
    </xf>
    <xf numFmtId="0" fontId="0" fillId="0" borderId="18" xfId="0" applyFill="1" applyBorder="1" applyAlignment="1">
      <alignment vertical="center" wrapText="1"/>
    </xf>
    <xf numFmtId="0" fontId="21" fillId="0" borderId="0" xfId="0" applyFont="1" applyFill="1" applyAlignment="1">
      <alignment horizontal="center" vertical="center"/>
    </xf>
    <xf numFmtId="0" fontId="14" fillId="0" borderId="8" xfId="0" applyFont="1" applyFill="1" applyBorder="1" applyAlignment="1">
      <alignment vertical="center" wrapText="1"/>
    </xf>
    <xf numFmtId="0" fontId="37" fillId="14" borderId="8" xfId="0" applyFont="1" applyFill="1" applyBorder="1" applyAlignment="1" applyProtection="1">
      <alignment horizontal="center" wrapText="1"/>
      <protection locked="0"/>
    </xf>
    <xf numFmtId="170" fontId="0" fillId="7" borderId="8" xfId="4" applyNumberFormat="1" applyFont="1" applyFill="1" applyBorder="1" applyAlignment="1" applyProtection="1">
      <alignment wrapText="1"/>
      <protection locked="0"/>
    </xf>
    <xf numFmtId="170" fontId="0" fillId="7" borderId="7" xfId="4" applyNumberFormat="1" applyFont="1" applyFill="1" applyBorder="1" applyAlignment="1" applyProtection="1">
      <alignment wrapText="1"/>
      <protection locked="0"/>
    </xf>
    <xf numFmtId="0" fontId="0" fillId="7" borderId="8" xfId="0" applyFill="1" applyBorder="1" applyAlignment="1" applyProtection="1">
      <alignment wrapText="1"/>
      <protection locked="0"/>
    </xf>
    <xf numFmtId="167" fontId="0" fillId="0" borderId="0" xfId="1" applyNumberFormat="1" applyFont="1" applyFill="1" applyBorder="1" applyAlignment="1" applyProtection="1"/>
    <xf numFmtId="0" fontId="0" fillId="7" borderId="0" xfId="0" applyFill="1" applyBorder="1" applyAlignment="1" applyProtection="1">
      <alignment wrapText="1"/>
    </xf>
    <xf numFmtId="167" fontId="1" fillId="0" borderId="0" xfId="1" applyNumberFormat="1" applyFont="1" applyFill="1" applyBorder="1" applyProtection="1"/>
    <xf numFmtId="0" fontId="0" fillId="0" borderId="8" xfId="0" applyFill="1" applyBorder="1" applyAlignment="1" applyProtection="1">
      <alignment wrapText="1"/>
      <protection locked="0"/>
    </xf>
    <xf numFmtId="0" fontId="0" fillId="0" borderId="8" xfId="0" applyBorder="1" applyAlignment="1" applyProtection="1">
      <alignment wrapText="1"/>
      <protection locked="0"/>
    </xf>
    <xf numFmtId="0" fontId="18" fillId="8" borderId="9" xfId="0" applyFont="1" applyFill="1" applyBorder="1" applyAlignment="1">
      <alignment horizontal="center"/>
    </xf>
    <xf numFmtId="0" fontId="17" fillId="0" borderId="6" xfId="0" applyFont="1" applyBorder="1" applyAlignment="1">
      <alignment horizontal="center"/>
    </xf>
    <xf numFmtId="0" fontId="18" fillId="8" borderId="40" xfId="0" applyFont="1" applyFill="1" applyBorder="1" applyAlignment="1">
      <alignment horizontal="center"/>
    </xf>
    <xf numFmtId="172" fontId="18" fillId="0" borderId="18" xfId="0" applyNumberFormat="1" applyFont="1" applyBorder="1" applyAlignment="1">
      <alignment horizontal="center"/>
    </xf>
    <xf numFmtId="0" fontId="35" fillId="7" borderId="0" xfId="0" applyFont="1" applyFill="1" applyBorder="1" applyAlignment="1">
      <alignment horizontal="center" vertical="center"/>
    </xf>
    <xf numFmtId="170" fontId="0" fillId="8" borderId="48" xfId="4" applyNumberFormat="1" applyFont="1" applyFill="1" applyBorder="1"/>
    <xf numFmtId="170" fontId="3" fillId="8" borderId="47" xfId="4" applyNumberFormat="1" applyFont="1" applyFill="1" applyBorder="1"/>
    <xf numFmtId="170" fontId="3" fillId="15" borderId="36" xfId="4" applyNumberFormat="1" applyFont="1" applyFill="1" applyBorder="1"/>
    <xf numFmtId="167" fontId="3" fillId="0" borderId="44" xfId="1" applyNumberFormat="1" applyFont="1" applyFill="1" applyBorder="1" applyAlignment="1">
      <alignment horizontal="center" vertical="center" wrapText="1"/>
    </xf>
    <xf numFmtId="167" fontId="3" fillId="0" borderId="5" xfId="1" applyNumberFormat="1" applyFont="1" applyFill="1" applyBorder="1" applyAlignment="1">
      <alignment horizontal="center" vertical="center" wrapText="1"/>
    </xf>
    <xf numFmtId="0" fontId="4" fillId="15" borderId="37" xfId="0" applyFont="1" applyFill="1" applyBorder="1"/>
    <xf numFmtId="167" fontId="0" fillId="0" borderId="52" xfId="1" applyNumberFormat="1" applyFont="1" applyFill="1" applyBorder="1" applyAlignment="1">
      <alignment horizontal="left"/>
    </xf>
    <xf numFmtId="170" fontId="0" fillId="8" borderId="12" xfId="4" applyNumberFormat="1" applyFont="1" applyFill="1" applyBorder="1" applyProtection="1"/>
    <xf numFmtId="170" fontId="0" fillId="8" borderId="29" xfId="4" applyNumberFormat="1" applyFont="1" applyFill="1" applyBorder="1" applyProtection="1"/>
    <xf numFmtId="170" fontId="0" fillId="8" borderId="48" xfId="4" applyNumberFormat="1" applyFont="1" applyFill="1" applyBorder="1" applyProtection="1"/>
    <xf numFmtId="167" fontId="0" fillId="0" borderId="53" xfId="1" applyNumberFormat="1" applyFont="1" applyFill="1" applyBorder="1" applyAlignment="1">
      <alignment horizontal="left"/>
    </xf>
    <xf numFmtId="170" fontId="0" fillId="8" borderId="7" xfId="4" applyNumberFormat="1" applyFont="1" applyFill="1" applyBorder="1" applyProtection="1"/>
    <xf numFmtId="170" fontId="0" fillId="8" borderId="54" xfId="4" applyNumberFormat="1" applyFont="1" applyFill="1" applyBorder="1" applyProtection="1"/>
    <xf numFmtId="167" fontId="14" fillId="0" borderId="24" xfId="1" applyNumberFormat="1" applyFont="1" applyFill="1" applyBorder="1" applyAlignment="1">
      <alignment horizontal="left"/>
    </xf>
    <xf numFmtId="170" fontId="3" fillId="0" borderId="55" xfId="4" applyNumberFormat="1" applyFont="1" applyFill="1" applyBorder="1" applyProtection="1"/>
    <xf numFmtId="170" fontId="3" fillId="0" borderId="56" xfId="4" applyNumberFormat="1" applyFont="1" applyFill="1" applyBorder="1" applyProtection="1"/>
    <xf numFmtId="0" fontId="4" fillId="15" borderId="49" xfId="0" applyFont="1" applyFill="1" applyBorder="1"/>
    <xf numFmtId="170" fontId="3" fillId="0" borderId="25" xfId="4" applyNumberFormat="1" applyFont="1" applyFill="1" applyBorder="1" applyProtection="1"/>
    <xf numFmtId="167" fontId="14" fillId="17" borderId="16" xfId="1" applyNumberFormat="1" applyFont="1" applyFill="1" applyBorder="1" applyAlignment="1">
      <alignment horizontal="left" wrapText="1"/>
    </xf>
    <xf numFmtId="170" fontId="14" fillId="0" borderId="42" xfId="0" applyNumberFormat="1" applyFont="1" applyBorder="1"/>
    <xf numFmtId="167" fontId="26" fillId="0" borderId="0" xfId="1" applyNumberFormat="1" applyFont="1" applyFill="1" applyBorder="1" applyAlignment="1">
      <alignment horizontal="left"/>
    </xf>
    <xf numFmtId="170" fontId="0" fillId="0" borderId="0" xfId="0" applyNumberFormat="1"/>
    <xf numFmtId="167" fontId="14" fillId="0" borderId="0" xfId="1" applyNumberFormat="1" applyFont="1" applyFill="1" applyBorder="1" applyAlignment="1">
      <alignment horizontal="left" wrapText="1"/>
    </xf>
    <xf numFmtId="166" fontId="3" fillId="0" borderId="0" xfId="1" applyNumberFormat="1" applyFont="1" applyFill="1" applyBorder="1" applyAlignment="1">
      <alignment horizontal="center" vertical="center" wrapText="1"/>
    </xf>
    <xf numFmtId="170" fontId="4" fillId="15" borderId="2" xfId="0" applyNumberFormat="1" applyFont="1" applyFill="1" applyBorder="1"/>
    <xf numFmtId="170" fontId="3" fillId="8" borderId="3" xfId="4" applyNumberFormat="1" applyFont="1" applyFill="1" applyBorder="1" applyProtection="1"/>
    <xf numFmtId="170" fontId="3" fillId="4" borderId="2" xfId="4" applyNumberFormat="1" applyFont="1" applyFill="1" applyBorder="1"/>
    <xf numFmtId="167" fontId="3" fillId="0" borderId="58" xfId="1" applyNumberFormat="1" applyFont="1" applyBorder="1" applyAlignment="1">
      <alignment horizontal="left" indent="1"/>
    </xf>
    <xf numFmtId="167" fontId="3" fillId="0" borderId="58" xfId="1" applyNumberFormat="1" applyFont="1" applyBorder="1"/>
    <xf numFmtId="170" fontId="3" fillId="8" borderId="58" xfId="4" applyNumberFormat="1" applyFont="1" applyFill="1" applyBorder="1"/>
    <xf numFmtId="0" fontId="4" fillId="15" borderId="58" xfId="0" applyFont="1" applyFill="1" applyBorder="1"/>
    <xf numFmtId="170" fontId="3" fillId="8" borderId="57" xfId="4" applyNumberFormat="1" applyFont="1" applyFill="1" applyBorder="1" applyProtection="1"/>
    <xf numFmtId="170" fontId="3" fillId="4" borderId="58" xfId="4" applyNumberFormat="1" applyFont="1" applyFill="1" applyBorder="1"/>
    <xf numFmtId="10" fontId="0" fillId="8" borderId="8" xfId="2" applyNumberFormat="1" applyFont="1" applyFill="1" applyBorder="1" applyAlignment="1" applyProtection="1">
      <alignment horizontal="center"/>
    </xf>
    <xf numFmtId="10" fontId="0" fillId="8" borderId="2" xfId="2" applyNumberFormat="1" applyFont="1" applyFill="1" applyBorder="1"/>
    <xf numFmtId="10" fontId="0" fillId="8" borderId="26" xfId="2" applyNumberFormat="1" applyFont="1" applyFill="1" applyBorder="1"/>
    <xf numFmtId="10" fontId="0" fillId="8" borderId="7" xfId="2" applyNumberFormat="1" applyFont="1" applyFill="1" applyBorder="1"/>
    <xf numFmtId="10" fontId="3" fillId="0" borderId="55" xfId="2" applyNumberFormat="1" applyFont="1" applyFill="1" applyBorder="1"/>
    <xf numFmtId="10" fontId="14" fillId="0" borderId="17" xfId="2" applyNumberFormat="1" applyFont="1" applyFill="1" applyBorder="1"/>
    <xf numFmtId="10" fontId="0" fillId="8" borderId="12" xfId="2" applyNumberFormat="1" applyFont="1" applyFill="1" applyBorder="1"/>
    <xf numFmtId="10" fontId="3" fillId="7" borderId="55" xfId="0" applyNumberFormat="1" applyFont="1" applyFill="1" applyBorder="1" applyAlignment="1">
      <alignment horizontal="right" wrapText="1"/>
    </xf>
    <xf numFmtId="10" fontId="0" fillId="8" borderId="32" xfId="2" applyNumberFormat="1" applyFont="1" applyFill="1" applyBorder="1"/>
    <xf numFmtId="10" fontId="0" fillId="8" borderId="30" xfId="2" applyNumberFormat="1" applyFont="1" applyFill="1" applyBorder="1"/>
    <xf numFmtId="10" fontId="3" fillId="7" borderId="57" xfId="0" applyNumberFormat="1" applyFont="1" applyFill="1" applyBorder="1" applyAlignment="1">
      <alignment horizontal="right" wrapText="1"/>
    </xf>
    <xf numFmtId="10" fontId="0" fillId="8" borderId="23" xfId="2" applyNumberFormat="1" applyFont="1" applyFill="1" applyBorder="1" applyAlignment="1" applyProtection="1">
      <alignment horizontal="center"/>
    </xf>
    <xf numFmtId="170" fontId="3" fillId="8" borderId="2" xfId="4" applyNumberFormat="1" applyFont="1" applyFill="1" applyBorder="1" applyProtection="1"/>
    <xf numFmtId="0" fontId="0" fillId="0" borderId="0" xfId="0" applyAlignment="1">
      <alignment wrapText="1"/>
    </xf>
    <xf numFmtId="0" fontId="0" fillId="15" borderId="0" xfId="0" applyFill="1" applyAlignment="1">
      <alignment horizontal="center"/>
    </xf>
    <xf numFmtId="0" fontId="3" fillId="8" borderId="4" xfId="0" applyFont="1" applyFill="1" applyBorder="1"/>
    <xf numFmtId="168" fontId="1" fillId="5" borderId="8" xfId="2"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0" fillId="15" borderId="0" xfId="0" applyFill="1" applyAlignment="1">
      <alignment horizontal="center"/>
    </xf>
    <xf numFmtId="0" fontId="7" fillId="0" borderId="0" xfId="0" applyFont="1" applyFill="1" applyBorder="1" applyAlignment="1" applyProtection="1">
      <alignment horizontal="left" vertical="top" wrapText="1"/>
      <protection locked="0"/>
    </xf>
    <xf numFmtId="0" fontId="0" fillId="7" borderId="0" xfId="0" applyFill="1" applyBorder="1" applyAlignment="1">
      <alignment horizontal="left" wrapText="1"/>
    </xf>
    <xf numFmtId="167" fontId="43" fillId="7" borderId="0" xfId="1" applyNumberFormat="1" applyFont="1" applyFill="1" applyBorder="1"/>
    <xf numFmtId="0" fontId="44" fillId="0" borderId="0" xfId="0" applyFont="1" applyAlignment="1">
      <alignment horizontal="left" indent="2"/>
    </xf>
    <xf numFmtId="0" fontId="45" fillId="0" borderId="28" xfId="0" applyFont="1" applyFill="1" applyBorder="1" applyAlignment="1">
      <alignment horizontal="left" indent="2"/>
    </xf>
    <xf numFmtId="0" fontId="46" fillId="0" borderId="0" xfId="5" applyFont="1" applyFill="1" applyBorder="1" applyAlignment="1">
      <alignment horizontal="left" indent="2"/>
    </xf>
    <xf numFmtId="0" fontId="18" fillId="0" borderId="0" xfId="0" applyFont="1" applyFill="1" applyBorder="1" applyAlignment="1">
      <alignment horizontal="left" indent="2"/>
    </xf>
    <xf numFmtId="0" fontId="45" fillId="0" borderId="0" xfId="0" applyFont="1" applyFill="1" applyBorder="1" applyAlignment="1">
      <alignment horizontal="left" indent="2"/>
    </xf>
    <xf numFmtId="0" fontId="18" fillId="0" borderId="31" xfId="0" applyFont="1" applyFill="1" applyBorder="1" applyAlignment="1">
      <alignment horizontal="left" indent="2"/>
    </xf>
    <xf numFmtId="0" fontId="18" fillId="0" borderId="0" xfId="0" applyFont="1" applyAlignment="1">
      <alignment horizontal="left" indent="2"/>
    </xf>
    <xf numFmtId="0" fontId="45" fillId="0" borderId="29" xfId="0" applyFont="1" applyFill="1" applyBorder="1" applyAlignment="1">
      <alignment horizontal="left" indent="2"/>
    </xf>
    <xf numFmtId="0" fontId="18" fillId="0" borderId="26" xfId="0" applyFont="1" applyFill="1" applyBorder="1" applyAlignment="1">
      <alignment horizontal="left" indent="2"/>
    </xf>
    <xf numFmtId="0" fontId="45" fillId="0" borderId="26" xfId="0" applyFont="1" applyFill="1" applyBorder="1" applyAlignment="1">
      <alignment horizontal="left" indent="2"/>
    </xf>
    <xf numFmtId="0" fontId="18" fillId="0" borderId="32" xfId="0" applyFont="1" applyFill="1" applyBorder="1" applyAlignment="1">
      <alignment horizontal="left" indent="2"/>
    </xf>
    <xf numFmtId="0" fontId="18" fillId="0" borderId="0" xfId="0" applyFont="1" applyAlignment="1">
      <alignment vertical="center" wrapText="1"/>
    </xf>
    <xf numFmtId="167" fontId="47" fillId="7" borderId="0" xfId="1" applyNumberFormat="1" applyFont="1" applyFill="1" applyBorder="1"/>
    <xf numFmtId="0" fontId="46" fillId="7" borderId="0" xfId="5" applyNumberFormat="1" applyFont="1" applyFill="1" applyBorder="1"/>
    <xf numFmtId="0" fontId="18" fillId="7" borderId="0" xfId="1" applyNumberFormat="1" applyFont="1" applyFill="1" applyBorder="1"/>
    <xf numFmtId="0" fontId="38" fillId="7" borderId="8" xfId="0" applyFont="1" applyFill="1" applyBorder="1" applyAlignment="1">
      <alignment horizontal="center" vertical="center" wrapText="1"/>
    </xf>
    <xf numFmtId="0" fontId="38" fillId="0" borderId="8" xfId="0" applyFont="1" applyBorder="1" applyAlignment="1">
      <alignment horizontal="center" vertical="center"/>
    </xf>
    <xf numFmtId="0" fontId="38" fillId="0" borderId="8" xfId="0" applyFont="1" applyBorder="1" applyAlignment="1">
      <alignment horizontal="center" vertical="center" wrapText="1"/>
    </xf>
    <xf numFmtId="0" fontId="37" fillId="14" borderId="8" xfId="0" applyFont="1" applyFill="1" applyBorder="1" applyAlignment="1" applyProtection="1">
      <alignment horizontal="center" vertical="center" wrapText="1"/>
      <protection locked="0"/>
    </xf>
    <xf numFmtId="0" fontId="3" fillId="4" borderId="2" xfId="0" applyFont="1" applyFill="1" applyBorder="1" applyAlignment="1">
      <alignment horizontal="center" vertical="center" wrapText="1"/>
    </xf>
    <xf numFmtId="168" fontId="40" fillId="0" borderId="0" xfId="2" applyNumberFormat="1" applyFont="1" applyFill="1" applyBorder="1" applyAlignment="1">
      <alignment horizontal="center" vertical="center"/>
    </xf>
    <xf numFmtId="0" fontId="0" fillId="4" borderId="0" xfId="0" applyFill="1" applyBorder="1"/>
    <xf numFmtId="0" fontId="14" fillId="7" borderId="27" xfId="0" applyFont="1" applyFill="1" applyBorder="1" applyAlignment="1">
      <alignment horizontal="right" vertical="center" wrapText="1"/>
    </xf>
    <xf numFmtId="0" fontId="41" fillId="7" borderId="10" xfId="0" applyFont="1" applyFill="1" applyBorder="1" applyAlignment="1">
      <alignment horizontal="center" vertical="center" wrapText="1"/>
    </xf>
    <xf numFmtId="0" fontId="21" fillId="7" borderId="28" xfId="0" applyFont="1" applyFill="1" applyBorder="1" applyAlignment="1">
      <alignment horizontal="right" vertical="center" wrapText="1"/>
    </xf>
    <xf numFmtId="0" fontId="41" fillId="7" borderId="0" xfId="0" applyFont="1" applyFill="1" applyBorder="1" applyAlignment="1">
      <alignment horizontal="center" vertical="center" wrapText="1"/>
    </xf>
    <xf numFmtId="0" fontId="21" fillId="7" borderId="29" xfId="0" applyFont="1" applyFill="1" applyBorder="1" applyAlignment="1">
      <alignment horizontal="right" vertical="center" wrapText="1"/>
    </xf>
    <xf numFmtId="0" fontId="41" fillId="7" borderId="26" xfId="0" applyFont="1" applyFill="1" applyBorder="1" applyAlignment="1">
      <alignment horizontal="center" vertical="center" wrapText="1"/>
    </xf>
    <xf numFmtId="0" fontId="21" fillId="7" borderId="27" xfId="0" applyFont="1" applyFill="1" applyBorder="1" applyAlignment="1">
      <alignment vertical="center" wrapText="1"/>
    </xf>
    <xf numFmtId="168" fontId="40" fillId="7" borderId="10" xfId="2" applyNumberFormat="1" applyFont="1" applyFill="1" applyBorder="1" applyAlignment="1">
      <alignment vertical="center"/>
    </xf>
    <xf numFmtId="0" fontId="21" fillId="7" borderId="28" xfId="0" applyFont="1" applyFill="1" applyBorder="1" applyAlignment="1">
      <alignment vertical="center" wrapText="1"/>
    </xf>
    <xf numFmtId="0" fontId="0" fillId="7" borderId="29" xfId="0" applyFill="1" applyBorder="1" applyAlignment="1">
      <alignment horizontal="left" indent="1"/>
    </xf>
    <xf numFmtId="0" fontId="14" fillId="4" borderId="26" xfId="0" applyFont="1" applyFill="1" applyBorder="1" applyAlignment="1">
      <alignment vertical="center" wrapText="1"/>
    </xf>
    <xf numFmtId="0" fontId="51" fillId="7" borderId="0" xfId="0" applyFont="1" applyFill="1"/>
    <xf numFmtId="0" fontId="53" fillId="7" borderId="28" xfId="0" applyFont="1" applyFill="1" applyBorder="1"/>
    <xf numFmtId="0" fontId="18" fillId="7" borderId="0" xfId="0" applyFont="1" applyFill="1" applyBorder="1"/>
    <xf numFmtId="167" fontId="18" fillId="7" borderId="0" xfId="1" applyNumberFormat="1" applyFont="1" applyFill="1" applyBorder="1"/>
    <xf numFmtId="0" fontId="18" fillId="7" borderId="31" xfId="0" applyFont="1" applyFill="1" applyBorder="1"/>
    <xf numFmtId="0" fontId="53" fillId="0" borderId="28" xfId="0" applyFont="1" applyBorder="1"/>
    <xf numFmtId="167" fontId="18" fillId="7" borderId="28" xfId="1" applyNumberFormat="1" applyFont="1" applyFill="1" applyBorder="1" applyAlignment="1">
      <alignment horizontal="left" indent="2"/>
    </xf>
    <xf numFmtId="167" fontId="18" fillId="21" borderId="28" xfId="1" applyNumberFormat="1" applyFont="1" applyFill="1" applyBorder="1" applyAlignment="1">
      <alignment horizontal="left" indent="2"/>
    </xf>
    <xf numFmtId="167" fontId="18" fillId="21" borderId="0" xfId="1" applyNumberFormat="1" applyFont="1" applyFill="1" applyBorder="1"/>
    <xf numFmtId="0" fontId="18" fillId="7" borderId="0" xfId="0" applyFont="1" applyFill="1"/>
    <xf numFmtId="167" fontId="47" fillId="0" borderId="0" xfId="1" applyNumberFormat="1" applyFont="1"/>
    <xf numFmtId="0" fontId="18" fillId="0" borderId="0" xfId="1" applyNumberFormat="1" applyFont="1"/>
    <xf numFmtId="167" fontId="18" fillId="0" borderId="0" xfId="1" applyNumberFormat="1" applyFont="1" applyAlignment="1">
      <alignment wrapText="1"/>
    </xf>
    <xf numFmtId="167" fontId="18" fillId="0" borderId="0" xfId="1" applyNumberFormat="1" applyFont="1" applyAlignment="1"/>
    <xf numFmtId="167" fontId="18" fillId="0" borderId="0" xfId="1" applyNumberFormat="1" applyFont="1"/>
    <xf numFmtId="167" fontId="46" fillId="0" borderId="28" xfId="5" applyNumberFormat="1" applyFont="1" applyBorder="1"/>
    <xf numFmtId="0" fontId="17" fillId="0" borderId="0" xfId="0" applyFont="1" applyBorder="1"/>
    <xf numFmtId="167" fontId="18" fillId="0" borderId="0" xfId="1" applyNumberFormat="1" applyFont="1" applyBorder="1"/>
    <xf numFmtId="167" fontId="18" fillId="0" borderId="31" xfId="1" applyNumberFormat="1" applyFont="1" applyBorder="1"/>
    <xf numFmtId="167" fontId="18" fillId="0" borderId="28" xfId="1" applyNumberFormat="1" applyFont="1" applyBorder="1"/>
    <xf numFmtId="0" fontId="18" fillId="0" borderId="0" xfId="0" applyFont="1" applyBorder="1"/>
    <xf numFmtId="0" fontId="18" fillId="0" borderId="29" xfId="1" applyNumberFormat="1" applyFont="1" applyBorder="1" applyAlignment="1">
      <alignment horizontal="left" indent="1"/>
    </xf>
    <xf numFmtId="0" fontId="18" fillId="0" borderId="26" xfId="0" applyFont="1" applyBorder="1"/>
    <xf numFmtId="167" fontId="18" fillId="0" borderId="26" xfId="1" applyNumberFormat="1" applyFont="1" applyBorder="1"/>
    <xf numFmtId="167" fontId="18" fillId="0" borderId="32" xfId="1" applyNumberFormat="1" applyFont="1" applyBorder="1"/>
    <xf numFmtId="0" fontId="18" fillId="0" borderId="0" xfId="0" applyFont="1"/>
    <xf numFmtId="167" fontId="17" fillId="0" borderId="0" xfId="1" applyNumberFormat="1" applyFont="1" applyFill="1"/>
    <xf numFmtId="167" fontId="55" fillId="0" borderId="28" xfId="1" applyNumberFormat="1" applyFont="1" applyBorder="1"/>
    <xf numFmtId="10" fontId="56" fillId="0" borderId="26" xfId="2" applyNumberFormat="1" applyFont="1" applyBorder="1"/>
    <xf numFmtId="167" fontId="18" fillId="0" borderId="29" xfId="1" applyNumberFormat="1" applyFont="1" applyBorder="1"/>
    <xf numFmtId="167" fontId="55" fillId="0" borderId="0" xfId="1" applyNumberFormat="1" applyFont="1" applyBorder="1"/>
    <xf numFmtId="167" fontId="21" fillId="9" borderId="8" xfId="1" applyNumberFormat="1" applyFont="1" applyFill="1" applyBorder="1" applyProtection="1">
      <protection locked="0"/>
    </xf>
    <xf numFmtId="167" fontId="21" fillId="0" borderId="8" xfId="1" applyNumberFormat="1" applyFont="1" applyBorder="1" applyProtection="1">
      <protection locked="0"/>
    </xf>
    <xf numFmtId="0" fontId="18" fillId="0" borderId="0" xfId="0" applyFont="1" applyFill="1"/>
    <xf numFmtId="0" fontId="18" fillId="0" borderId="28" xfId="0" applyFont="1" applyFill="1" applyBorder="1"/>
    <xf numFmtId="0" fontId="57" fillId="0" borderId="0" xfId="0" applyFont="1" applyFill="1" applyBorder="1"/>
    <xf numFmtId="0" fontId="18" fillId="0" borderId="0" xfId="0" applyFont="1" applyFill="1" applyBorder="1"/>
    <xf numFmtId="0" fontId="18" fillId="0" borderId="31" xfId="0" applyFont="1" applyFill="1" applyBorder="1"/>
    <xf numFmtId="0" fontId="45" fillId="0" borderId="28" xfId="0" applyFont="1" applyFill="1" applyBorder="1" applyAlignment="1">
      <alignment horizontal="right"/>
    </xf>
    <xf numFmtId="0" fontId="45" fillId="0" borderId="0" xfId="0" applyFont="1" applyFill="1" applyBorder="1" applyAlignment="1">
      <alignment horizontal="right"/>
    </xf>
    <xf numFmtId="0" fontId="18" fillId="0" borderId="0" xfId="0" applyFont="1" applyFill="1" applyBorder="1" applyAlignment="1">
      <alignment horizontal="right"/>
    </xf>
    <xf numFmtId="0" fontId="18" fillId="0" borderId="29" xfId="0" applyFont="1" applyFill="1" applyBorder="1" applyAlignment="1">
      <alignment horizontal="right"/>
    </xf>
    <xf numFmtId="0" fontId="18" fillId="0" borderId="26" xfId="0" applyFont="1" applyFill="1" applyBorder="1" applyAlignment="1"/>
    <xf numFmtId="0" fontId="18" fillId="0" borderId="26" xfId="0" applyFont="1" applyFill="1" applyBorder="1"/>
    <xf numFmtId="0" fontId="18" fillId="0" borderId="32" xfId="0" applyFont="1" applyFill="1" applyBorder="1"/>
    <xf numFmtId="167" fontId="17" fillId="0" borderId="28" xfId="1" applyNumberFormat="1" applyFont="1" applyBorder="1"/>
    <xf numFmtId="0" fontId="0" fillId="0" borderId="31" xfId="0" applyFill="1" applyBorder="1"/>
    <xf numFmtId="0" fontId="0" fillId="0" borderId="32" xfId="0" applyFill="1" applyBorder="1"/>
    <xf numFmtId="0" fontId="59" fillId="0" borderId="0" xfId="0" applyFont="1" applyFill="1"/>
    <xf numFmtId="0" fontId="60" fillId="0" borderId="0" xfId="0" applyFont="1"/>
    <xf numFmtId="0" fontId="18" fillId="0" borderId="27" xfId="0" applyFont="1" applyFill="1" applyBorder="1"/>
    <xf numFmtId="0" fontId="57" fillId="0" borderId="10" xfId="0" applyFont="1" applyFill="1" applyBorder="1"/>
    <xf numFmtId="0" fontId="18" fillId="0" borderId="10" xfId="0" applyFont="1" applyFill="1" applyBorder="1"/>
    <xf numFmtId="0" fontId="18" fillId="0" borderId="30" xfId="0" applyFont="1" applyFill="1" applyBorder="1"/>
    <xf numFmtId="0" fontId="45" fillId="0" borderId="29" xfId="0" applyFont="1" applyFill="1" applyBorder="1" applyAlignment="1">
      <alignment horizontal="right"/>
    </xf>
    <xf numFmtId="167" fontId="17" fillId="0" borderId="27" xfId="1" applyNumberFormat="1" applyFont="1" applyBorder="1"/>
    <xf numFmtId="167" fontId="18" fillId="0" borderId="10" xfId="1" applyNumberFormat="1" applyFont="1" applyBorder="1"/>
    <xf numFmtId="0" fontId="0" fillId="0" borderId="10" xfId="0" applyFill="1" applyBorder="1"/>
    <xf numFmtId="0" fontId="0" fillId="0" borderId="30" xfId="0" applyFill="1" applyBorder="1"/>
    <xf numFmtId="0" fontId="18" fillId="0" borderId="28" xfId="0" applyFont="1" applyBorder="1" applyAlignment="1">
      <alignment horizontal="left" indent="1"/>
    </xf>
    <xf numFmtId="167" fontId="18" fillId="0" borderId="28" xfId="1" applyNumberFormat="1" applyFont="1" applyBorder="1" applyAlignment="1">
      <alignment horizontal="left" indent="1"/>
    </xf>
    <xf numFmtId="167" fontId="18" fillId="0" borderId="29" xfId="1" applyNumberFormat="1" applyFont="1" applyBorder="1" applyAlignment="1">
      <alignment horizontal="left" indent="1"/>
    </xf>
    <xf numFmtId="0" fontId="18" fillId="0" borderId="28" xfId="0" applyFont="1" applyFill="1" applyBorder="1" applyAlignment="1">
      <alignment horizontal="left" indent="2"/>
    </xf>
    <xf numFmtId="0" fontId="18" fillId="0" borderId="28" xfId="0" applyFont="1" applyFill="1" applyBorder="1" applyAlignment="1">
      <alignment horizontal="left" vertical="top" indent="2"/>
    </xf>
    <xf numFmtId="0" fontId="18" fillId="0" borderId="29" xfId="0" applyFont="1" applyFill="1" applyBorder="1"/>
    <xf numFmtId="0" fontId="0" fillId="7" borderId="27" xfId="0" applyFill="1" applyBorder="1" applyAlignment="1">
      <alignment horizontal="left" indent="4"/>
    </xf>
    <xf numFmtId="167" fontId="0" fillId="0" borderId="0" xfId="1" applyNumberFormat="1" applyFont="1" applyBorder="1" applyAlignment="1" applyProtection="1">
      <alignment horizontal="left" indent="4"/>
      <protection locked="0"/>
    </xf>
    <xf numFmtId="10" fontId="14" fillId="0" borderId="0" xfId="2" applyNumberFormat="1" applyFont="1" applyFill="1" applyBorder="1"/>
    <xf numFmtId="170" fontId="14" fillId="0" borderId="0" xfId="0" applyNumberFormat="1" applyFont="1" applyBorder="1"/>
    <xf numFmtId="167" fontId="3" fillId="17" borderId="38" xfId="1" applyNumberFormat="1" applyFont="1" applyFill="1" applyBorder="1" applyAlignment="1">
      <alignment horizontal="left" vertical="center"/>
    </xf>
    <xf numFmtId="0" fontId="1" fillId="7" borderId="0" xfId="0" applyFont="1" applyFill="1" applyBorder="1"/>
    <xf numFmtId="167" fontId="3" fillId="17" borderId="59" xfId="1" applyNumberFormat="1" applyFont="1" applyFill="1" applyBorder="1" applyAlignment="1">
      <alignment horizontal="left" vertical="center"/>
    </xf>
    <xf numFmtId="0" fontId="1" fillId="0" borderId="0" xfId="0" applyFont="1" applyFill="1" applyBorder="1"/>
    <xf numFmtId="0" fontId="1" fillId="7" borderId="0" xfId="0" applyFont="1" applyFill="1" applyBorder="1" applyAlignment="1">
      <alignment horizontal="left" wrapText="1"/>
    </xf>
    <xf numFmtId="167" fontId="3" fillId="17" borderId="9" xfId="1" applyNumberFormat="1" applyFont="1" applyFill="1" applyBorder="1" applyAlignment="1">
      <alignment horizontal="left" vertical="center"/>
    </xf>
    <xf numFmtId="0" fontId="3" fillId="17" borderId="9" xfId="0" applyFont="1" applyFill="1" applyBorder="1" applyAlignment="1">
      <alignment horizontal="center" wrapText="1"/>
    </xf>
    <xf numFmtId="167" fontId="1" fillId="7" borderId="39" xfId="1" applyNumberFormat="1" applyFont="1" applyFill="1" applyBorder="1" applyAlignment="1">
      <alignment horizontal="left"/>
    </xf>
    <xf numFmtId="166" fontId="1" fillId="7" borderId="39" xfId="1" applyNumberFormat="1" applyFont="1" applyFill="1" applyBorder="1" applyAlignment="1">
      <alignment vertical="center" wrapText="1"/>
    </xf>
    <xf numFmtId="166" fontId="1" fillId="7" borderId="40" xfId="1" applyNumberFormat="1" applyFont="1" applyFill="1" applyBorder="1" applyAlignment="1">
      <alignment vertical="center" wrapText="1"/>
    </xf>
    <xf numFmtId="167" fontId="3" fillId="7" borderId="9" xfId="1" applyNumberFormat="1" applyFont="1" applyFill="1" applyBorder="1" applyAlignment="1">
      <alignment horizontal="left" wrapText="1"/>
    </xf>
    <xf numFmtId="166" fontId="1" fillId="0" borderId="40" xfId="1" applyNumberFormat="1" applyFont="1" applyFill="1" applyBorder="1" applyAlignment="1">
      <alignment vertical="center" wrapText="1"/>
    </xf>
    <xf numFmtId="167" fontId="1" fillId="0" borderId="0" xfId="1" applyNumberFormat="1" applyFont="1" applyFill="1" applyBorder="1" applyAlignment="1">
      <alignment horizontal="left" vertical="center"/>
    </xf>
    <xf numFmtId="167" fontId="3" fillId="0" borderId="0" xfId="1" applyNumberFormat="1" applyFont="1" applyFill="1" applyBorder="1" applyAlignment="1">
      <alignment horizontal="center" vertical="center" wrapText="1"/>
    </xf>
    <xf numFmtId="167" fontId="3" fillId="17" borderId="11" xfId="1" applyNumberFormat="1" applyFont="1" applyFill="1" applyBorder="1" applyAlignment="1">
      <alignment horizontal="center" vertical="center" wrapText="1"/>
    </xf>
    <xf numFmtId="167" fontId="1" fillId="7" borderId="38" xfId="1" applyNumberFormat="1" applyFont="1" applyFill="1" applyBorder="1" applyAlignment="1">
      <alignment horizontal="left"/>
    </xf>
    <xf numFmtId="170" fontId="1" fillId="7" borderId="11" xfId="4" applyNumberFormat="1" applyFont="1" applyFill="1" applyBorder="1" applyProtection="1"/>
    <xf numFmtId="170" fontId="1" fillId="7" borderId="15" xfId="4" applyNumberFormat="1" applyFont="1" applyFill="1" applyBorder="1" applyProtection="1"/>
    <xf numFmtId="170" fontId="3" fillId="7" borderId="15" xfId="4" applyNumberFormat="1" applyFont="1" applyFill="1" applyBorder="1" applyProtection="1"/>
    <xf numFmtId="10" fontId="3" fillId="7" borderId="6" xfId="2" applyNumberFormat="1" applyFont="1" applyFill="1" applyBorder="1"/>
    <xf numFmtId="167" fontId="3" fillId="0" borderId="6" xfId="1" applyNumberFormat="1" applyFont="1" applyBorder="1"/>
    <xf numFmtId="167" fontId="59" fillId="0" borderId="0" xfId="1" applyNumberFormat="1" applyFont="1" applyFill="1" applyBorder="1" applyAlignment="1">
      <alignment horizontal="left" vertical="top" wrapText="1"/>
    </xf>
    <xf numFmtId="0" fontId="3" fillId="17" borderId="60" xfId="0" applyFont="1" applyFill="1" applyBorder="1" applyAlignment="1">
      <alignment vertical="center" wrapText="1"/>
    </xf>
    <xf numFmtId="0" fontId="3" fillId="17" borderId="61" xfId="0" applyFont="1" applyFill="1" applyBorder="1" applyAlignment="1">
      <alignment horizontal="center" vertical="center" wrapText="1"/>
    </xf>
    <xf numFmtId="0" fontId="21" fillId="7" borderId="62" xfId="0" applyFont="1" applyFill="1" applyBorder="1" applyAlignment="1">
      <alignment horizontal="left" vertical="center" wrapText="1"/>
    </xf>
    <xf numFmtId="167" fontId="21" fillId="7" borderId="63" xfId="1" applyNumberFormat="1" applyFont="1" applyFill="1" applyBorder="1" applyAlignment="1">
      <alignment horizontal="center" vertical="center" wrapText="1"/>
    </xf>
    <xf numFmtId="10" fontId="21" fillId="7" borderId="63" xfId="2" applyNumberFormat="1" applyFont="1" applyFill="1" applyBorder="1" applyAlignment="1">
      <alignment horizontal="center" vertical="center" wrapText="1"/>
    </xf>
    <xf numFmtId="10" fontId="1" fillId="0" borderId="0" xfId="0" applyNumberFormat="1" applyFont="1" applyFill="1" applyBorder="1"/>
    <xf numFmtId="0" fontId="21" fillId="7" borderId="34" xfId="0" applyFont="1" applyFill="1" applyBorder="1" applyAlignment="1">
      <alignment horizontal="left" vertical="center" wrapText="1"/>
    </xf>
    <xf numFmtId="167" fontId="21" fillId="7" borderId="39" xfId="1" applyNumberFormat="1" applyFont="1" applyFill="1" applyBorder="1" applyAlignment="1">
      <alignment horizontal="center" vertical="center" wrapText="1"/>
    </xf>
    <xf numFmtId="10" fontId="21" fillId="7" borderId="39" xfId="2" applyNumberFormat="1" applyFont="1" applyFill="1" applyBorder="1" applyAlignment="1">
      <alignment horizontal="center" vertical="center" wrapText="1"/>
    </xf>
    <xf numFmtId="0" fontId="21" fillId="7" borderId="20" xfId="0" applyFont="1" applyFill="1" applyBorder="1" applyAlignment="1">
      <alignment horizontal="left" vertical="center" wrapText="1"/>
    </xf>
    <xf numFmtId="167" fontId="21" fillId="7" borderId="40" xfId="1" applyNumberFormat="1" applyFont="1" applyFill="1" applyBorder="1" applyAlignment="1">
      <alignment horizontal="center" vertical="center" wrapText="1"/>
    </xf>
    <xf numFmtId="10" fontId="21" fillId="7" borderId="40" xfId="2" applyNumberFormat="1" applyFont="1" applyFill="1" applyBorder="1" applyAlignment="1">
      <alignment horizontal="center" vertical="center" wrapText="1"/>
    </xf>
    <xf numFmtId="10" fontId="1" fillId="7" borderId="38" xfId="2" applyNumberFormat="1" applyFont="1" applyFill="1" applyBorder="1"/>
    <xf numFmtId="10" fontId="1" fillId="7" borderId="39" xfId="2" applyNumberFormat="1" applyFont="1" applyFill="1" applyBorder="1"/>
    <xf numFmtId="10" fontId="0" fillId="7" borderId="40" xfId="2" applyNumberFormat="1" applyFont="1" applyFill="1" applyBorder="1"/>
    <xf numFmtId="0" fontId="23" fillId="0" borderId="0" xfId="0" applyFont="1" applyFill="1"/>
    <xf numFmtId="0" fontId="35" fillId="15" borderId="30" xfId="0" applyFont="1" applyFill="1" applyBorder="1" applyAlignment="1">
      <alignment horizontal="center" vertical="center"/>
    </xf>
    <xf numFmtId="0" fontId="35" fillId="15" borderId="28" xfId="0" applyFont="1" applyFill="1" applyBorder="1" applyAlignment="1">
      <alignment horizontal="center" vertical="center"/>
    </xf>
    <xf numFmtId="0" fontId="35" fillId="15" borderId="31" xfId="0" applyFont="1" applyFill="1" applyBorder="1" applyAlignment="1">
      <alignment horizontal="center" vertical="center"/>
    </xf>
    <xf numFmtId="0" fontId="0" fillId="15" borderId="28" xfId="0" applyFill="1" applyBorder="1"/>
    <xf numFmtId="0" fontId="3" fillId="4" borderId="0" xfId="0" applyFont="1" applyFill="1" applyBorder="1" applyAlignment="1">
      <alignment horizontal="center" wrapText="1"/>
    </xf>
    <xf numFmtId="0" fontId="9" fillId="4" borderId="0" xfId="0" applyFont="1" applyFill="1" applyBorder="1" applyAlignment="1">
      <alignment horizontal="center" wrapText="1"/>
    </xf>
    <xf numFmtId="0" fontId="0" fillId="15" borderId="31" xfId="0" applyFill="1" applyBorder="1"/>
    <xf numFmtId="0" fontId="0" fillId="0" borderId="0" xfId="0" applyBorder="1" applyAlignment="1">
      <alignment horizontal="left" indent="4"/>
    </xf>
    <xf numFmtId="167" fontId="0" fillId="0" borderId="0" xfId="1" applyNumberFormat="1" applyFont="1" applyBorder="1" applyAlignment="1">
      <alignment horizontal="left" indent="4"/>
    </xf>
    <xf numFmtId="165" fontId="0" fillId="8" borderId="0" xfId="4" applyFont="1" applyFill="1" applyBorder="1"/>
    <xf numFmtId="170" fontId="3" fillId="4" borderId="0" xfId="4" applyNumberFormat="1" applyFont="1" applyFill="1" applyBorder="1"/>
    <xf numFmtId="0" fontId="0" fillId="8" borderId="0" xfId="0" applyFill="1" applyBorder="1"/>
    <xf numFmtId="0" fontId="3" fillId="0" borderId="0" xfId="0" applyFont="1" applyFill="1" applyBorder="1"/>
    <xf numFmtId="167" fontId="0" fillId="0" borderId="0" xfId="0" applyNumberFormat="1" applyFill="1" applyBorder="1"/>
    <xf numFmtId="170" fontId="0" fillId="0" borderId="0" xfId="0" applyNumberFormat="1" applyBorder="1"/>
    <xf numFmtId="0" fontId="0" fillId="11" borderId="0" xfId="0" applyFill="1" applyBorder="1"/>
    <xf numFmtId="0" fontId="0" fillId="12" borderId="0" xfId="0" applyFill="1" applyBorder="1"/>
    <xf numFmtId="0" fontId="0" fillId="15" borderId="0" xfId="0" applyFill="1" applyBorder="1"/>
    <xf numFmtId="0" fontId="0" fillId="0" borderId="29" xfId="0" applyBorder="1"/>
    <xf numFmtId="167" fontId="0" fillId="8" borderId="7" xfId="1" applyNumberFormat="1" applyFont="1" applyFill="1" applyBorder="1"/>
    <xf numFmtId="9" fontId="0" fillId="8" borderId="8" xfId="2" applyFont="1" applyFill="1" applyBorder="1"/>
    <xf numFmtId="0" fontId="23" fillId="7" borderId="0" xfId="0" applyFont="1" applyFill="1"/>
    <xf numFmtId="167" fontId="17" fillId="9" borderId="2" xfId="1" applyNumberFormat="1" applyFont="1" applyFill="1" applyBorder="1" applyAlignment="1">
      <alignment vertical="center"/>
    </xf>
    <xf numFmtId="167" fontId="18" fillId="9" borderId="2" xfId="1" applyNumberFormat="1" applyFont="1" applyFill="1" applyBorder="1" applyAlignment="1">
      <alignment vertical="center"/>
    </xf>
    <xf numFmtId="167" fontId="18" fillId="9" borderId="2" xfId="1" applyNumberFormat="1" applyFont="1" applyFill="1" applyBorder="1" applyAlignment="1" applyProtection="1">
      <alignment horizontal="center" vertical="center"/>
    </xf>
    <xf numFmtId="167" fontId="18" fillId="9" borderId="2" xfId="1" applyNumberFormat="1" applyFont="1" applyFill="1" applyBorder="1" applyAlignment="1">
      <alignment horizontal="right" vertical="center"/>
    </xf>
    <xf numFmtId="167" fontId="20" fillId="9" borderId="2" xfId="1" applyNumberFormat="1" applyFont="1" applyFill="1" applyBorder="1" applyAlignment="1">
      <alignment vertical="center"/>
    </xf>
    <xf numFmtId="167" fontId="0" fillId="0" borderId="34" xfId="1" applyNumberFormat="1" applyFont="1" applyBorder="1" applyProtection="1"/>
    <xf numFmtId="170" fontId="0" fillId="8" borderId="15" xfId="4" applyNumberFormat="1" applyFont="1" applyFill="1" applyBorder="1" applyProtection="1"/>
    <xf numFmtId="167" fontId="0" fillId="14" borderId="51" xfId="1" applyNumberFormat="1" applyFont="1" applyFill="1" applyBorder="1" applyProtection="1">
      <protection locked="0"/>
    </xf>
    <xf numFmtId="167" fontId="0" fillId="0" borderId="20" xfId="1" applyNumberFormat="1" applyFont="1" applyBorder="1" applyProtection="1"/>
    <xf numFmtId="167" fontId="0" fillId="0" borderId="49" xfId="1" applyNumberFormat="1" applyFont="1" applyBorder="1" applyProtection="1"/>
    <xf numFmtId="170" fontId="0" fillId="8" borderId="18" xfId="4" applyNumberFormat="1" applyFont="1" applyFill="1" applyBorder="1" applyProtection="1"/>
    <xf numFmtId="167" fontId="1" fillId="0" borderId="20" xfId="1" applyNumberFormat="1" applyFont="1" applyBorder="1"/>
    <xf numFmtId="0" fontId="0" fillId="0" borderId="49" xfId="0" applyBorder="1" applyProtection="1"/>
    <xf numFmtId="167" fontId="0" fillId="0" borderId="19" xfId="1" applyNumberFormat="1" applyFont="1" applyBorder="1" applyProtection="1"/>
    <xf numFmtId="167" fontId="0" fillId="0" borderId="37" xfId="1" applyNumberFormat="1" applyFont="1" applyBorder="1" applyProtection="1"/>
    <xf numFmtId="170" fontId="0" fillId="8" borderId="11" xfId="4" applyNumberFormat="1" applyFont="1" applyFill="1" applyBorder="1" applyProtection="1"/>
    <xf numFmtId="167" fontId="3" fillId="0" borderId="34" xfId="1" applyNumberFormat="1" applyFont="1" applyBorder="1" applyProtection="1"/>
    <xf numFmtId="2" fontId="3" fillId="4" borderId="15" xfId="4" applyNumberFormat="1" applyFont="1" applyFill="1" applyBorder="1" applyProtection="1"/>
    <xf numFmtId="167" fontId="0" fillId="8" borderId="0" xfId="1" applyNumberFormat="1" applyFont="1" applyFill="1" applyBorder="1" applyProtection="1"/>
    <xf numFmtId="170" fontId="0" fillId="4" borderId="15" xfId="4" applyNumberFormat="1" applyFont="1" applyFill="1" applyBorder="1" applyProtection="1"/>
    <xf numFmtId="170" fontId="3" fillId="4" borderId="15" xfId="4" applyNumberFormat="1" applyFont="1" applyFill="1" applyBorder="1" applyProtection="1"/>
    <xf numFmtId="166" fontId="3" fillId="4" borderId="15" xfId="1" applyNumberFormat="1" applyFont="1" applyFill="1" applyBorder="1" applyProtection="1"/>
    <xf numFmtId="170" fontId="7" fillId="19" borderId="15" xfId="4" applyNumberFormat="1" applyFont="1" applyFill="1" applyBorder="1" applyProtection="1"/>
    <xf numFmtId="168" fontId="0" fillId="0" borderId="49" xfId="2" applyNumberFormat="1" applyFont="1" applyBorder="1" applyProtection="1"/>
    <xf numFmtId="10" fontId="0" fillId="4" borderId="18" xfId="2" applyNumberFormat="1" applyFont="1" applyFill="1" applyBorder="1" applyProtection="1"/>
    <xf numFmtId="167" fontId="0" fillId="7" borderId="0" xfId="1" applyNumberFormat="1" applyFont="1" applyFill="1" applyBorder="1" applyProtection="1"/>
    <xf numFmtId="167" fontId="0" fillId="15" borderId="28" xfId="1" applyNumberFormat="1" applyFont="1" applyFill="1" applyBorder="1"/>
    <xf numFmtId="167" fontId="0" fillId="15" borderId="31" xfId="1" applyNumberFormat="1" applyFont="1" applyFill="1" applyBorder="1"/>
    <xf numFmtId="167" fontId="3" fillId="15" borderId="28" xfId="1" applyNumberFormat="1" applyFont="1" applyFill="1" applyBorder="1"/>
    <xf numFmtId="167" fontId="3" fillId="15" borderId="31" xfId="1" applyNumberFormat="1" applyFont="1" applyFill="1" applyBorder="1"/>
    <xf numFmtId="167" fontId="1" fillId="15" borderId="28" xfId="1" applyNumberFormat="1" applyFont="1" applyFill="1" applyBorder="1"/>
    <xf numFmtId="167" fontId="1" fillId="15" borderId="31" xfId="1" applyNumberFormat="1" applyFont="1" applyFill="1" applyBorder="1"/>
    <xf numFmtId="167" fontId="7" fillId="15" borderId="28" xfId="1" applyNumberFormat="1" applyFont="1" applyFill="1" applyBorder="1"/>
    <xf numFmtId="167" fontId="7" fillId="15" borderId="31" xfId="1" applyNumberFormat="1" applyFont="1" applyFill="1" applyBorder="1"/>
    <xf numFmtId="0" fontId="2" fillId="0" borderId="0" xfId="0" applyFont="1" applyBorder="1"/>
    <xf numFmtId="167" fontId="0" fillId="15" borderId="32" xfId="1" applyNumberFormat="1" applyFont="1" applyFill="1" applyBorder="1"/>
    <xf numFmtId="10" fontId="0" fillId="7" borderId="0" xfId="2" applyNumberFormat="1" applyFont="1" applyFill="1" applyBorder="1" applyProtection="1"/>
    <xf numFmtId="167" fontId="35" fillId="7" borderId="0" xfId="1" applyNumberFormat="1" applyFont="1" applyFill="1" applyAlignment="1"/>
    <xf numFmtId="167" fontId="30" fillId="7" borderId="0" xfId="1" applyNumberFormat="1" applyFont="1" applyFill="1"/>
    <xf numFmtId="0" fontId="46" fillId="0" borderId="28" xfId="5" applyFont="1" applyBorder="1" applyAlignment="1">
      <alignment horizontal="left" indent="1"/>
    </xf>
    <xf numFmtId="0" fontId="64" fillId="0" borderId="28" xfId="0" applyFont="1" applyBorder="1" applyAlignment="1">
      <alignment horizontal="left" indent="1"/>
    </xf>
    <xf numFmtId="0" fontId="18" fillId="0" borderId="28" xfId="1" applyNumberFormat="1" applyFont="1" applyBorder="1" applyAlignment="1">
      <alignment horizontal="left" indent="1"/>
    </xf>
    <xf numFmtId="167" fontId="0" fillId="0" borderId="8" xfId="1" applyNumberFormat="1" applyFont="1" applyBorder="1"/>
    <xf numFmtId="167" fontId="3" fillId="0" borderId="3" xfId="1" applyNumberFormat="1" applyFont="1" applyBorder="1"/>
    <xf numFmtId="10" fontId="1" fillId="8" borderId="8" xfId="2" applyNumberFormat="1" applyFont="1" applyFill="1" applyBorder="1" applyAlignment="1" applyProtection="1">
      <alignment horizontal="center"/>
    </xf>
    <xf numFmtId="0" fontId="23" fillId="14" borderId="0" xfId="0" applyFont="1" applyFill="1" applyBorder="1"/>
    <xf numFmtId="167" fontId="26" fillId="14" borderId="0" xfId="1" applyNumberFormat="1" applyFont="1" applyFill="1" applyBorder="1"/>
    <xf numFmtId="0" fontId="21" fillId="14" borderId="0" xfId="0" applyFont="1" applyFill="1" applyBorder="1"/>
    <xf numFmtId="167" fontId="47" fillId="0" borderId="0" xfId="1" applyNumberFormat="1" applyFont="1" applyAlignment="1">
      <alignment horizontal="left" indent="4"/>
    </xf>
    <xf numFmtId="0" fontId="30" fillId="0" borderId="0" xfId="0" applyFont="1" applyFill="1"/>
    <xf numFmtId="0" fontId="18" fillId="0" borderId="0" xfId="1" applyNumberFormat="1" applyFont="1" applyAlignment="1">
      <alignment horizontal="left" indent="5"/>
    </xf>
    <xf numFmtId="0" fontId="18" fillId="0" borderId="27" xfId="0" applyFont="1" applyFill="1" applyBorder="1" applyAlignment="1">
      <alignment horizontal="left" indent="2"/>
    </xf>
    <xf numFmtId="0" fontId="57" fillId="0" borderId="10" xfId="0" applyFont="1" applyFill="1" applyBorder="1" applyAlignment="1">
      <alignment horizontal="left" indent="2"/>
    </xf>
    <xf numFmtId="0" fontId="18" fillId="0" borderId="10" xfId="0" applyFont="1" applyFill="1" applyBorder="1" applyAlignment="1">
      <alignment horizontal="left" indent="2"/>
    </xf>
    <xf numFmtId="0" fontId="18" fillId="0" borderId="30" xfId="0" applyFont="1" applyFill="1" applyBorder="1" applyAlignment="1">
      <alignment horizontal="left" indent="2"/>
    </xf>
    <xf numFmtId="166" fontId="3" fillId="7" borderId="0" xfId="1" applyNumberFormat="1" applyFont="1" applyFill="1" applyBorder="1" applyProtection="1">
      <protection locked="0"/>
    </xf>
    <xf numFmtId="0" fontId="0" fillId="0" borderId="0" xfId="0" applyBorder="1" applyAlignment="1">
      <alignment horizontal="center"/>
    </xf>
    <xf numFmtId="167" fontId="0" fillId="0" borderId="0" xfId="1" applyNumberFormat="1" applyFont="1" applyBorder="1" applyAlignment="1"/>
    <xf numFmtId="167" fontId="0" fillId="0" borderId="0" xfId="1" applyNumberFormat="1" applyFont="1" applyBorder="1" applyAlignment="1">
      <alignment wrapText="1"/>
    </xf>
    <xf numFmtId="0" fontId="0" fillId="0" borderId="0" xfId="0" applyBorder="1" applyProtection="1">
      <protection locked="0"/>
    </xf>
    <xf numFmtId="0" fontId="2" fillId="0" borderId="0" xfId="0" applyFont="1" applyBorder="1" applyProtection="1">
      <protection locked="0"/>
    </xf>
    <xf numFmtId="167" fontId="0" fillId="0" borderId="0" xfId="1" applyNumberFormat="1" applyFont="1" applyBorder="1" applyAlignment="1" applyProtection="1">
      <alignment horizontal="right"/>
      <protection locked="0"/>
    </xf>
    <xf numFmtId="0" fontId="0" fillId="15" borderId="29" xfId="0" applyFill="1" applyBorder="1"/>
    <xf numFmtId="0" fontId="0" fillId="15" borderId="26" xfId="0" applyFill="1" applyBorder="1"/>
    <xf numFmtId="0" fontId="0" fillId="15" borderId="32" xfId="0" applyFill="1" applyBorder="1"/>
    <xf numFmtId="168" fontId="21" fillId="0" borderId="30" xfId="2" applyNumberFormat="1" applyFont="1" applyFill="1" applyBorder="1" applyAlignment="1">
      <alignment horizontal="center" vertical="center"/>
    </xf>
    <xf numFmtId="168" fontId="21" fillId="0" borderId="31" xfId="2" applyNumberFormat="1" applyFont="1" applyFill="1" applyBorder="1" applyAlignment="1">
      <alignment horizontal="center" vertical="center"/>
    </xf>
    <xf numFmtId="0" fontId="1" fillId="7" borderId="32" xfId="0" applyFont="1" applyFill="1" applyBorder="1"/>
    <xf numFmtId="170" fontId="14" fillId="7" borderId="0" xfId="4" applyNumberFormat="1" applyFont="1" applyFill="1" applyBorder="1"/>
    <xf numFmtId="176" fontId="0" fillId="14" borderId="8" xfId="4" applyNumberFormat="1" applyFont="1" applyFill="1" applyBorder="1" applyProtection="1">
      <protection locked="0"/>
    </xf>
    <xf numFmtId="10" fontId="0" fillId="14" borderId="51" xfId="2" applyNumberFormat="1" applyFont="1" applyFill="1" applyBorder="1" applyProtection="1">
      <protection locked="0"/>
    </xf>
    <xf numFmtId="0" fontId="0" fillId="15" borderId="0" xfId="0" applyFill="1" applyAlignment="1">
      <alignment horizontal="center"/>
    </xf>
    <xf numFmtId="168" fontId="21" fillId="7" borderId="30" xfId="2" applyNumberFormat="1" applyFont="1" applyFill="1" applyBorder="1" applyAlignment="1">
      <alignment horizontal="center" vertical="center" wrapText="1"/>
    </xf>
    <xf numFmtId="168" fontId="21" fillId="7" borderId="31" xfId="2" applyNumberFormat="1" applyFont="1" applyFill="1" applyBorder="1" applyAlignment="1">
      <alignment horizontal="center" vertical="center" wrapText="1"/>
    </xf>
    <xf numFmtId="168" fontId="21" fillId="7" borderId="32" xfId="2" applyNumberFormat="1" applyFont="1" applyFill="1" applyBorder="1" applyAlignment="1">
      <alignment horizontal="center" vertical="center" wrapText="1"/>
    </xf>
    <xf numFmtId="167" fontId="0" fillId="0" borderId="26" xfId="1" applyNumberFormat="1" applyFont="1" applyBorder="1"/>
    <xf numFmtId="170" fontId="1" fillId="8" borderId="26" xfId="4" applyNumberFormat="1" applyFont="1" applyFill="1" applyBorder="1"/>
    <xf numFmtId="167" fontId="14" fillId="0" borderId="64" xfId="1" applyNumberFormat="1" applyFont="1" applyBorder="1"/>
    <xf numFmtId="170" fontId="14" fillId="8" borderId="64" xfId="4" applyNumberFormat="1" applyFont="1" applyFill="1" applyBorder="1"/>
    <xf numFmtId="167" fontId="0" fillId="0" borderId="65" xfId="1" applyNumberFormat="1" applyFont="1" applyBorder="1"/>
    <xf numFmtId="167" fontId="3" fillId="0" borderId="20" xfId="1" applyNumberFormat="1" applyFont="1" applyBorder="1" applyProtection="1"/>
    <xf numFmtId="166" fontId="3" fillId="4" borderId="18" xfId="1" applyNumberFormat="1" applyFont="1" applyFill="1" applyBorder="1" applyProtection="1"/>
    <xf numFmtId="167" fontId="0" fillId="0" borderId="20" xfId="1" applyNumberFormat="1" applyFont="1" applyFill="1" applyBorder="1" applyProtection="1"/>
    <xf numFmtId="167" fontId="0" fillId="0" borderId="49" xfId="1" applyNumberFormat="1" applyFont="1" applyFill="1" applyBorder="1" applyProtection="1"/>
    <xf numFmtId="2" fontId="0" fillId="0" borderId="49" xfId="1" applyNumberFormat="1" applyFont="1" applyFill="1" applyBorder="1" applyAlignment="1" applyProtection="1">
      <alignment horizontal="center" wrapText="1"/>
    </xf>
    <xf numFmtId="170" fontId="0" fillId="0" borderId="18" xfId="4" applyNumberFormat="1" applyFont="1" applyFill="1" applyBorder="1" applyProtection="1"/>
    <xf numFmtId="167" fontId="3" fillId="0" borderId="34" xfId="1" applyNumberFormat="1" applyFont="1" applyFill="1" applyBorder="1" applyProtection="1"/>
    <xf numFmtId="166" fontId="3" fillId="0" borderId="15" xfId="1" applyNumberFormat="1" applyFont="1" applyFill="1" applyBorder="1" applyProtection="1"/>
    <xf numFmtId="167" fontId="0" fillId="7" borderId="19" xfId="1" applyNumberFormat="1" applyFont="1" applyFill="1" applyBorder="1" applyProtection="1"/>
    <xf numFmtId="167" fontId="0" fillId="7" borderId="37" xfId="1" applyNumberFormat="1" applyFont="1" applyFill="1" applyBorder="1" applyProtection="1"/>
    <xf numFmtId="2" fontId="0" fillId="7" borderId="37" xfId="1" applyNumberFormat="1" applyFont="1" applyFill="1" applyBorder="1" applyAlignment="1" applyProtection="1">
      <alignment horizontal="center" wrapText="1"/>
    </xf>
    <xf numFmtId="170" fontId="0" fillId="7" borderId="11" xfId="4" applyNumberFormat="1" applyFont="1" applyFill="1" applyBorder="1" applyProtection="1"/>
    <xf numFmtId="167" fontId="1" fillId="7" borderId="19" xfId="1" applyNumberFormat="1" applyFont="1" applyFill="1" applyBorder="1"/>
    <xf numFmtId="167" fontId="1" fillId="7" borderId="34" xfId="1" applyNumberFormat="1" applyFont="1" applyFill="1" applyBorder="1"/>
    <xf numFmtId="167" fontId="1" fillId="7" borderId="34" xfId="1" applyNumberFormat="1" applyFont="1" applyFill="1" applyBorder="1" applyProtection="1"/>
    <xf numFmtId="167" fontId="1" fillId="7" borderId="20" xfId="1" applyNumberFormat="1" applyFont="1" applyFill="1" applyBorder="1" applyProtection="1"/>
    <xf numFmtId="170" fontId="1" fillId="14" borderId="51" xfId="4" applyNumberFormat="1" applyFont="1" applyFill="1" applyBorder="1" applyProtection="1">
      <protection locked="0"/>
    </xf>
    <xf numFmtId="167" fontId="1" fillId="14" borderId="51" xfId="1" applyNumberFormat="1" applyFont="1" applyFill="1" applyBorder="1" applyProtection="1">
      <protection locked="0"/>
    </xf>
    <xf numFmtId="167" fontId="1" fillId="14" borderId="54" xfId="1" applyNumberFormat="1" applyFont="1" applyFill="1" applyBorder="1" applyProtection="1">
      <protection locked="0"/>
    </xf>
    <xf numFmtId="10" fontId="1" fillId="14" borderId="25" xfId="2" applyNumberFormat="1" applyFont="1" applyFill="1" applyBorder="1" applyProtection="1">
      <protection locked="0"/>
    </xf>
    <xf numFmtId="167" fontId="32" fillId="0" borderId="34" xfId="1" applyNumberFormat="1" applyFont="1" applyBorder="1" applyProtection="1"/>
    <xf numFmtId="166" fontId="3" fillId="17" borderId="15" xfId="1" applyNumberFormat="1" applyFont="1" applyFill="1" applyBorder="1" applyAlignment="1" applyProtection="1">
      <alignment horizontal="right"/>
    </xf>
    <xf numFmtId="167" fontId="0" fillId="0" borderId="19" xfId="1" applyNumberFormat="1" applyFont="1" applyBorder="1" applyProtection="1">
      <protection locked="0"/>
    </xf>
    <xf numFmtId="0" fontId="0" fillId="0" borderId="37" xfId="0" applyBorder="1" applyProtection="1">
      <protection locked="0"/>
    </xf>
    <xf numFmtId="170" fontId="0" fillId="8" borderId="11" xfId="4" applyNumberFormat="1" applyFont="1" applyFill="1" applyBorder="1" applyProtection="1">
      <protection locked="0"/>
    </xf>
    <xf numFmtId="167" fontId="0" fillId="0" borderId="34" xfId="1" applyNumberFormat="1" applyFont="1" applyBorder="1" applyProtection="1">
      <protection locked="0"/>
    </xf>
    <xf numFmtId="10" fontId="0" fillId="8" borderId="15" xfId="2" applyNumberFormat="1" applyFont="1" applyFill="1" applyBorder="1" applyProtection="1">
      <protection locked="0"/>
    </xf>
    <xf numFmtId="0" fontId="0" fillId="8" borderId="15" xfId="4" applyNumberFormat="1" applyFont="1" applyFill="1" applyBorder="1" applyProtection="1">
      <protection locked="0"/>
    </xf>
    <xf numFmtId="170" fontId="0" fillId="8" borderId="15" xfId="4" applyNumberFormat="1" applyFont="1" applyFill="1" applyBorder="1" applyProtection="1">
      <protection locked="0"/>
    </xf>
    <xf numFmtId="2" fontId="0" fillId="4" borderId="15" xfId="4" applyNumberFormat="1" applyFont="1" applyFill="1" applyBorder="1" applyProtection="1">
      <protection locked="0"/>
    </xf>
    <xf numFmtId="167" fontId="50" fillId="7" borderId="34" xfId="1" applyNumberFormat="1" applyFont="1" applyFill="1" applyBorder="1" applyProtection="1"/>
    <xf numFmtId="166" fontId="26" fillId="17" borderId="15" xfId="1" applyNumberFormat="1" applyFont="1" applyFill="1" applyBorder="1" applyAlignment="1" applyProtection="1">
      <alignment horizontal="right"/>
    </xf>
    <xf numFmtId="167" fontId="3" fillId="0" borderId="20" xfId="1" applyNumberFormat="1" applyFont="1" applyBorder="1" applyProtection="1">
      <protection locked="0"/>
    </xf>
    <xf numFmtId="0" fontId="0" fillId="0" borderId="49" xfId="0" applyBorder="1" applyProtection="1">
      <protection locked="0"/>
    </xf>
    <xf numFmtId="167" fontId="0" fillId="8" borderId="49" xfId="1" applyNumberFormat="1" applyFont="1" applyFill="1" applyBorder="1" applyProtection="1">
      <protection locked="0"/>
    </xf>
    <xf numFmtId="166" fontId="0" fillId="8" borderId="49" xfId="1" applyNumberFormat="1" applyFont="1" applyFill="1" applyBorder="1" applyProtection="1">
      <protection locked="0"/>
    </xf>
    <xf numFmtId="170" fontId="0" fillId="4" borderId="18" xfId="4" applyNumberFormat="1" applyFont="1" applyFill="1" applyBorder="1" applyProtection="1">
      <protection locked="0"/>
    </xf>
    <xf numFmtId="167" fontId="3" fillId="0" borderId="19" xfId="1" applyNumberFormat="1" applyFont="1" applyBorder="1" applyProtection="1">
      <protection locked="0"/>
    </xf>
    <xf numFmtId="167" fontId="0" fillId="0" borderId="37" xfId="1" applyNumberFormat="1" applyFont="1" applyBorder="1" applyProtection="1">
      <protection locked="0"/>
    </xf>
    <xf numFmtId="170" fontId="3" fillId="4" borderId="11" xfId="4" applyNumberFormat="1" applyFont="1" applyFill="1" applyBorder="1" applyProtection="1">
      <protection locked="0"/>
    </xf>
    <xf numFmtId="167" fontId="0" fillId="0" borderId="49" xfId="1" applyNumberFormat="1" applyFont="1" applyBorder="1" applyProtection="1">
      <protection locked="0"/>
    </xf>
    <xf numFmtId="166" fontId="3" fillId="4" borderId="18" xfId="1" applyNumberFormat="1" applyFont="1" applyFill="1" applyBorder="1" applyProtection="1">
      <protection locked="0"/>
    </xf>
    <xf numFmtId="167" fontId="17" fillId="0" borderId="0" xfId="1" applyNumberFormat="1" applyFont="1" applyFill="1" applyBorder="1" applyAlignment="1">
      <alignment vertical="center"/>
    </xf>
    <xf numFmtId="167" fontId="18" fillId="0" borderId="0" xfId="1" applyNumberFormat="1" applyFont="1" applyFill="1" applyBorder="1" applyAlignment="1">
      <alignment vertical="center"/>
    </xf>
    <xf numFmtId="167" fontId="18" fillId="0" borderId="0" xfId="1" applyNumberFormat="1" applyFont="1" applyFill="1" applyBorder="1" applyAlignment="1" applyProtection="1">
      <alignment horizontal="center" vertical="center"/>
    </xf>
    <xf numFmtId="167" fontId="18" fillId="0" borderId="0" xfId="1" applyNumberFormat="1" applyFont="1" applyFill="1" applyBorder="1" applyAlignment="1">
      <alignment horizontal="right" vertical="center"/>
    </xf>
    <xf numFmtId="167" fontId="20" fillId="0" borderId="0" xfId="1" applyNumberFormat="1" applyFont="1" applyFill="1" applyBorder="1" applyAlignment="1">
      <alignment vertical="center"/>
    </xf>
    <xf numFmtId="167" fontId="3" fillId="7" borderId="34" xfId="1" applyNumberFormat="1" applyFont="1" applyFill="1" applyBorder="1"/>
    <xf numFmtId="167" fontId="32" fillId="0" borderId="0" xfId="1" applyNumberFormat="1" applyFont="1" applyBorder="1" applyAlignment="1" applyProtection="1">
      <alignment horizontal="left"/>
    </xf>
    <xf numFmtId="0" fontId="21" fillId="0" borderId="5" xfId="0" applyFont="1" applyBorder="1"/>
    <xf numFmtId="167" fontId="6" fillId="0" borderId="0" xfId="1" applyNumberFormat="1" applyFont="1" applyBorder="1" applyAlignment="1">
      <alignment horizontal="center"/>
    </xf>
    <xf numFmtId="170" fontId="21" fillId="14" borderId="8" xfId="4" applyNumberFormat="1" applyFont="1" applyFill="1" applyBorder="1" applyProtection="1">
      <protection locked="0"/>
    </xf>
    <xf numFmtId="167" fontId="21" fillId="13" borderId="7" xfId="1" applyNumberFormat="1" applyFont="1" applyFill="1" applyBorder="1"/>
    <xf numFmtId="0" fontId="0" fillId="0" borderId="0" xfId="0" applyAlignment="1">
      <alignment vertical="center" wrapText="1"/>
    </xf>
    <xf numFmtId="0" fontId="0" fillId="0" borderId="0" xfId="0" applyAlignment="1">
      <alignment horizontal="center" vertical="top" wrapText="1"/>
    </xf>
    <xf numFmtId="167" fontId="17" fillId="9" borderId="1" xfId="1" applyNumberFormat="1" applyFont="1" applyFill="1" applyBorder="1" applyAlignment="1">
      <alignment horizontal="center"/>
    </xf>
    <xf numFmtId="167" fontId="17" fillId="9" borderId="2" xfId="1" applyNumberFormat="1" applyFont="1" applyFill="1" applyBorder="1" applyAlignment="1">
      <alignment horizontal="center"/>
    </xf>
    <xf numFmtId="167" fontId="17" fillId="9" borderId="3" xfId="1" applyNumberFormat="1" applyFont="1" applyFill="1" applyBorder="1" applyAlignment="1">
      <alignment horizontal="center"/>
    </xf>
    <xf numFmtId="167" fontId="52" fillId="16" borderId="1" xfId="1" applyNumberFormat="1" applyFont="1" applyFill="1" applyBorder="1" applyAlignment="1">
      <alignment horizontal="center"/>
    </xf>
    <xf numFmtId="167" fontId="52" fillId="16" borderId="2" xfId="1" applyNumberFormat="1" applyFont="1" applyFill="1" applyBorder="1" applyAlignment="1">
      <alignment horizontal="center"/>
    </xf>
    <xf numFmtId="167" fontId="52" fillId="16" borderId="3" xfId="1" applyNumberFormat="1" applyFont="1" applyFill="1" applyBorder="1" applyAlignment="1">
      <alignment horizontal="center"/>
    </xf>
    <xf numFmtId="0" fontId="53" fillId="7" borderId="29" xfId="0" applyFont="1" applyFill="1" applyBorder="1" applyAlignment="1">
      <alignment horizontal="left" vertical="top" wrapText="1"/>
    </xf>
    <xf numFmtId="0" fontId="53" fillId="7" borderId="26" xfId="0" applyFont="1" applyFill="1" applyBorder="1" applyAlignment="1">
      <alignment horizontal="left" vertical="top" wrapText="1"/>
    </xf>
    <xf numFmtId="0" fontId="53" fillId="7" borderId="32" xfId="0" applyFont="1" applyFill="1" applyBorder="1" applyAlignment="1">
      <alignment horizontal="left" vertical="top" wrapText="1"/>
    </xf>
    <xf numFmtId="0" fontId="0" fillId="0" borderId="38" xfId="0" applyFill="1" applyBorder="1" applyAlignment="1">
      <alignment vertical="center" wrapText="1"/>
    </xf>
    <xf numFmtId="0" fontId="0" fillId="0" borderId="39" xfId="0" applyFill="1" applyBorder="1" applyAlignment="1">
      <alignment vertical="center" wrapText="1"/>
    </xf>
    <xf numFmtId="0" fontId="0" fillId="0" borderId="40" xfId="0" applyFill="1" applyBorder="1" applyAlignment="1">
      <alignment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3" fillId="4" borderId="1" xfId="0" applyFont="1" applyFill="1" applyBorder="1" applyAlignment="1">
      <alignment horizontal="left" wrapText="1"/>
    </xf>
    <xf numFmtId="0" fontId="3" fillId="4" borderId="2" xfId="0" applyFont="1" applyFill="1" applyBorder="1" applyAlignment="1">
      <alignment horizontal="left" wrapText="1"/>
    </xf>
    <xf numFmtId="0" fontId="19" fillId="4" borderId="1" xfId="5" applyFill="1" applyBorder="1" applyAlignment="1">
      <alignment horizontal="left" wrapText="1"/>
    </xf>
    <xf numFmtId="0" fontId="19" fillId="4" borderId="2" xfId="5" applyFill="1" applyBorder="1" applyAlignment="1">
      <alignment horizontal="left" wrapText="1"/>
    </xf>
    <xf numFmtId="0" fontId="19" fillId="4" borderId="1" xfId="5" applyFill="1" applyBorder="1" applyAlignment="1">
      <alignment wrapText="1"/>
    </xf>
    <xf numFmtId="0" fontId="19" fillId="4" borderId="2" xfId="5" applyFill="1" applyBorder="1" applyAlignment="1">
      <alignment wrapText="1"/>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35" fillId="15" borderId="0" xfId="0" applyFont="1" applyFill="1" applyBorder="1" applyAlignment="1">
      <alignment horizontal="center" vertical="top" wrapText="1"/>
    </xf>
    <xf numFmtId="0" fontId="35" fillId="15" borderId="0" xfId="0" applyFont="1" applyFill="1" applyBorder="1" applyAlignment="1">
      <alignment horizontal="center" vertical="top"/>
    </xf>
    <xf numFmtId="0" fontId="41" fillId="0" borderId="0" xfId="0" applyFont="1" applyAlignment="1">
      <alignment horizontal="center" vertical="center" wrapText="1"/>
    </xf>
    <xf numFmtId="0" fontId="38" fillId="16" borderId="1" xfId="0" applyFont="1" applyFill="1" applyBorder="1" applyAlignment="1">
      <alignment horizontal="center" vertical="center" wrapText="1"/>
    </xf>
    <xf numFmtId="0" fontId="38" fillId="16" borderId="2" xfId="0" applyFont="1" applyFill="1" applyBorder="1" applyAlignment="1">
      <alignment horizontal="center" vertical="center" wrapText="1"/>
    </xf>
    <xf numFmtId="0" fontId="38" fillId="16" borderId="3"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15" borderId="3" xfId="0" applyFont="1" applyFill="1" applyBorder="1" applyAlignment="1">
      <alignment horizontal="center" vertical="center" wrapText="1"/>
    </xf>
    <xf numFmtId="168" fontId="14" fillId="7" borderId="0" xfId="0" applyNumberFormat="1" applyFont="1" applyFill="1" applyBorder="1" applyAlignment="1">
      <alignment horizontal="center"/>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168" fontId="14" fillId="7" borderId="1" xfId="0" applyNumberFormat="1" applyFont="1" applyFill="1" applyBorder="1" applyAlignment="1">
      <alignment horizontal="center"/>
    </xf>
    <xf numFmtId="168" fontId="14" fillId="7" borderId="2" xfId="0" applyNumberFormat="1" applyFont="1" applyFill="1" applyBorder="1" applyAlignment="1">
      <alignment horizontal="center"/>
    </xf>
    <xf numFmtId="168" fontId="14" fillId="7" borderId="3" xfId="0" applyNumberFormat="1" applyFont="1" applyFill="1" applyBorder="1" applyAlignment="1">
      <alignment horizontal="center"/>
    </xf>
    <xf numFmtId="0" fontId="14" fillId="4" borderId="27"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35" fillId="15" borderId="0" xfId="0" applyFont="1" applyFill="1" applyBorder="1" applyAlignment="1">
      <alignment horizontal="center" vertical="center"/>
    </xf>
    <xf numFmtId="0" fontId="0" fillId="15" borderId="0" xfId="0" applyFill="1" applyAlignment="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18" fillId="0" borderId="10" xfId="0" applyFont="1" applyBorder="1" applyAlignment="1">
      <alignment horizontal="left" wrapText="1"/>
    </xf>
    <xf numFmtId="167" fontId="18" fillId="0" borderId="1" xfId="1" applyNumberFormat="1" applyFont="1" applyBorder="1" applyAlignment="1">
      <alignment horizontal="center"/>
    </xf>
    <xf numFmtId="167" fontId="18" fillId="0" borderId="2" xfId="1" applyNumberFormat="1" applyFont="1" applyBorder="1" applyAlignment="1">
      <alignment horizontal="center"/>
    </xf>
    <xf numFmtId="167" fontId="18" fillId="0" borderId="3" xfId="1" applyNumberFormat="1" applyFont="1" applyBorder="1" applyAlignment="1">
      <alignment horizontal="center"/>
    </xf>
    <xf numFmtId="167" fontId="46" fillId="9" borderId="1" xfId="5" applyNumberFormat="1" applyFont="1" applyFill="1" applyBorder="1" applyAlignment="1">
      <alignment horizontal="center"/>
    </xf>
    <xf numFmtId="167" fontId="46" fillId="9" borderId="2" xfId="5" applyNumberFormat="1" applyFont="1" applyFill="1" applyBorder="1" applyAlignment="1">
      <alignment horizontal="center"/>
    </xf>
    <xf numFmtId="167" fontId="46" fillId="9" borderId="3" xfId="5" applyNumberFormat="1" applyFont="1" applyFill="1" applyBorder="1" applyAlignment="1">
      <alignment horizontal="center"/>
    </xf>
    <xf numFmtId="0" fontId="0" fillId="0" borderId="34" xfId="0" applyFont="1" applyFill="1" applyBorder="1" applyAlignment="1">
      <alignment horizontal="center"/>
    </xf>
    <xf numFmtId="0" fontId="0" fillId="0" borderId="0" xfId="0" applyFont="1" applyFill="1" applyBorder="1" applyAlignment="1">
      <alignment horizontal="center"/>
    </xf>
    <xf numFmtId="0" fontId="3" fillId="17" borderId="4" xfId="0" applyFont="1" applyFill="1" applyBorder="1" applyAlignment="1">
      <alignment horizontal="center" wrapText="1"/>
    </xf>
    <xf numFmtId="0" fontId="3" fillId="17" borderId="6" xfId="0" applyFont="1" applyFill="1" applyBorder="1" applyAlignment="1">
      <alignment horizontal="center" wrapText="1"/>
    </xf>
    <xf numFmtId="166" fontId="1" fillId="7" borderId="34" xfId="1" applyNumberFormat="1" applyFont="1" applyFill="1" applyBorder="1" applyAlignment="1">
      <alignment horizontal="center" vertical="center" wrapText="1"/>
    </xf>
    <xf numFmtId="166" fontId="1" fillId="7" borderId="15" xfId="1" applyNumberFormat="1" applyFont="1" applyFill="1" applyBorder="1" applyAlignment="1">
      <alignment horizontal="center" vertical="center" wrapText="1"/>
    </xf>
    <xf numFmtId="166" fontId="1" fillId="7" borderId="20" xfId="1" applyNumberFormat="1" applyFont="1" applyFill="1" applyBorder="1" applyAlignment="1">
      <alignment horizontal="center" vertical="center" wrapText="1"/>
    </xf>
    <xf numFmtId="166" fontId="1" fillId="7" borderId="18" xfId="1" applyNumberFormat="1" applyFont="1" applyFill="1" applyBorder="1" applyAlignment="1">
      <alignment horizontal="center" vertical="center" wrapText="1"/>
    </xf>
    <xf numFmtId="0" fontId="0" fillId="0" borderId="34" xfId="0" applyBorder="1" applyAlignment="1">
      <alignment horizontal="center" vertical="center" wrapText="1"/>
    </xf>
    <xf numFmtId="0" fontId="0" fillId="0" borderId="0" xfId="0" applyBorder="1" applyAlignment="1">
      <alignment horizontal="center" vertical="center" wrapText="1"/>
    </xf>
    <xf numFmtId="166" fontId="1" fillId="0" borderId="20" xfId="1" applyNumberFormat="1" applyFont="1" applyFill="1" applyBorder="1" applyAlignment="1">
      <alignment horizontal="center" vertical="center" wrapText="1"/>
    </xf>
    <xf numFmtId="166" fontId="1" fillId="0" borderId="18" xfId="1" applyNumberFormat="1" applyFont="1" applyFill="1" applyBorder="1" applyAlignment="1">
      <alignment horizontal="center" vertical="center" wrapText="1"/>
    </xf>
    <xf numFmtId="167" fontId="35" fillId="15" borderId="0" xfId="1" applyNumberFormat="1" applyFont="1" applyFill="1" applyBorder="1" applyAlignment="1">
      <alignment horizontal="center"/>
    </xf>
    <xf numFmtId="0" fontId="1" fillId="0" borderId="34" xfId="0" applyFont="1" applyFill="1" applyBorder="1" applyAlignment="1">
      <alignment horizontal="center"/>
    </xf>
    <xf numFmtId="0" fontId="1" fillId="0" borderId="0" xfId="0" applyFont="1" applyFill="1" applyBorder="1" applyAlignment="1">
      <alignment horizontal="center"/>
    </xf>
    <xf numFmtId="167" fontId="38" fillId="9" borderId="1" xfId="1" applyNumberFormat="1" applyFont="1" applyFill="1" applyBorder="1" applyAlignment="1">
      <alignment horizontal="center"/>
    </xf>
    <xf numFmtId="167" fontId="38" fillId="9" borderId="2" xfId="1" applyNumberFormat="1" applyFont="1" applyFill="1" applyBorder="1" applyAlignment="1">
      <alignment horizontal="center"/>
    </xf>
    <xf numFmtId="167" fontId="38" fillId="9" borderId="3" xfId="1" applyNumberFormat="1" applyFont="1" applyFill="1" applyBorder="1" applyAlignment="1">
      <alignment horizontal="center"/>
    </xf>
    <xf numFmtId="167" fontId="58" fillId="0" borderId="1" xfId="1" applyNumberFormat="1" applyFont="1" applyBorder="1" applyAlignment="1">
      <alignment horizontal="center"/>
    </xf>
    <xf numFmtId="167" fontId="58" fillId="0" borderId="2" xfId="1" applyNumberFormat="1" applyFont="1" applyBorder="1" applyAlignment="1">
      <alignment horizontal="center"/>
    </xf>
    <xf numFmtId="167" fontId="58" fillId="0" borderId="3" xfId="1" applyNumberFormat="1" applyFont="1" applyBorder="1" applyAlignment="1">
      <alignment horizontal="center"/>
    </xf>
    <xf numFmtId="0" fontId="18" fillId="0" borderId="0" xfId="1" applyNumberFormat="1" applyFont="1" applyAlignment="1">
      <alignment horizontal="left" wrapText="1"/>
    </xf>
    <xf numFmtId="0" fontId="0" fillId="0" borderId="1"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3" xfId="0" applyFill="1" applyBorder="1" applyAlignment="1" applyProtection="1">
      <alignment wrapText="1"/>
      <protection locked="0"/>
    </xf>
    <xf numFmtId="167" fontId="59" fillId="0" borderId="0" xfId="1" applyNumberFormat="1" applyFont="1" applyFill="1" applyBorder="1" applyAlignment="1">
      <alignment horizontal="left" vertical="top" wrapText="1"/>
    </xf>
    <xf numFmtId="0" fontId="3" fillId="7" borderId="44" xfId="0" applyFont="1" applyFill="1" applyBorder="1" applyAlignment="1">
      <alignment horizontal="center" wrapText="1"/>
    </xf>
    <xf numFmtId="0" fontId="3" fillId="7" borderId="5" xfId="0" applyFont="1" applyFill="1" applyBorder="1" applyAlignment="1">
      <alignment horizontal="center" wrapText="1"/>
    </xf>
    <xf numFmtId="0" fontId="3" fillId="7" borderId="6" xfId="0" applyFont="1" applyFill="1" applyBorder="1" applyAlignment="1">
      <alignment horizontal="center" wrapText="1"/>
    </xf>
    <xf numFmtId="0" fontId="35" fillId="15" borderId="27" xfId="0" applyFont="1" applyFill="1" applyBorder="1" applyAlignment="1">
      <alignment horizontal="center" vertical="center"/>
    </xf>
    <xf numFmtId="0" fontId="35" fillId="15" borderId="10" xfId="0" applyFont="1" applyFill="1" applyBorder="1" applyAlignment="1">
      <alignment horizontal="center" vertical="center"/>
    </xf>
    <xf numFmtId="0" fontId="7" fillId="0" borderId="27"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0" borderId="30" xfId="0" applyFont="1" applyFill="1" applyBorder="1" applyAlignment="1" applyProtection="1">
      <alignment horizontal="left" vertical="top" wrapText="1"/>
      <protection locked="0"/>
    </xf>
    <xf numFmtId="0" fontId="7" fillId="0" borderId="28"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31"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0" borderId="26" xfId="0" applyFont="1" applyFill="1" applyBorder="1" applyAlignment="1" applyProtection="1">
      <alignment horizontal="left" vertical="top" wrapText="1"/>
      <protection locked="0"/>
    </xf>
    <xf numFmtId="0" fontId="7" fillId="0" borderId="32" xfId="0" applyFont="1" applyFill="1" applyBorder="1" applyAlignment="1" applyProtection="1">
      <alignment horizontal="left" vertical="top" wrapText="1"/>
      <protection locked="0"/>
    </xf>
    <xf numFmtId="0" fontId="3" fillId="2" borderId="26" xfId="0" applyFont="1" applyFill="1" applyBorder="1" applyAlignment="1">
      <alignment horizontal="center"/>
    </xf>
    <xf numFmtId="177" fontId="0" fillId="0" borderId="1" xfId="0" applyNumberFormat="1" applyFill="1" applyBorder="1" applyAlignment="1" applyProtection="1">
      <alignment wrapText="1"/>
      <protection locked="0"/>
    </xf>
    <xf numFmtId="177" fontId="0" fillId="0" borderId="2" xfId="0" applyNumberFormat="1" applyFill="1" applyBorder="1" applyAlignment="1" applyProtection="1">
      <alignment wrapText="1"/>
      <protection locked="0"/>
    </xf>
    <xf numFmtId="177" fontId="0" fillId="0" borderId="3" xfId="0" applyNumberFormat="1" applyFill="1" applyBorder="1" applyAlignment="1" applyProtection="1">
      <alignment wrapText="1"/>
      <protection locked="0"/>
    </xf>
    <xf numFmtId="170" fontId="0" fillId="0" borderId="1" xfId="0" applyNumberFormat="1" applyFill="1" applyBorder="1" applyAlignment="1" applyProtection="1">
      <alignment wrapText="1"/>
      <protection locked="0"/>
    </xf>
    <xf numFmtId="165" fontId="0" fillId="0" borderId="1" xfId="0" applyNumberFormat="1" applyFill="1" applyBorder="1" applyAlignment="1" applyProtection="1">
      <alignment wrapText="1"/>
      <protection locked="0"/>
    </xf>
    <xf numFmtId="167" fontId="3" fillId="7" borderId="37" xfId="1" applyNumberFormat="1" applyFont="1" applyFill="1" applyBorder="1" applyAlignment="1">
      <alignment horizontal="center" vertical="center" wrapText="1"/>
    </xf>
    <xf numFmtId="167" fontId="3" fillId="7" borderId="11" xfId="1" applyNumberFormat="1" applyFont="1" applyFill="1" applyBorder="1" applyAlignment="1">
      <alignment horizontal="center" vertical="center" wrapText="1"/>
    </xf>
    <xf numFmtId="167" fontId="3" fillId="7" borderId="57" xfId="1" applyNumberFormat="1" applyFont="1" applyFill="1" applyBorder="1" applyAlignment="1">
      <alignment horizontal="center" vertical="center" wrapText="1"/>
    </xf>
    <xf numFmtId="167" fontId="3" fillId="7" borderId="25" xfId="1" applyNumberFormat="1" applyFont="1" applyFill="1" applyBorder="1" applyAlignment="1">
      <alignment horizontal="center" vertical="center" wrapText="1"/>
    </xf>
    <xf numFmtId="0" fontId="3" fillId="18" borderId="1" xfId="0" applyFont="1" applyFill="1" applyBorder="1" applyAlignment="1">
      <alignment horizontal="center" wrapText="1"/>
    </xf>
    <xf numFmtId="0" fontId="3" fillId="18" borderId="2" xfId="0" applyFont="1" applyFill="1" applyBorder="1" applyAlignment="1">
      <alignment horizontal="center" wrapText="1"/>
    </xf>
    <xf numFmtId="0" fontId="3" fillId="18" borderId="3" xfId="0" applyFont="1" applyFill="1" applyBorder="1" applyAlignment="1">
      <alignment horizontal="center" wrapText="1"/>
    </xf>
    <xf numFmtId="0" fontId="35" fillId="15" borderId="29" xfId="0" applyFont="1" applyFill="1" applyBorder="1" applyAlignment="1">
      <alignment horizontal="center" vertical="center"/>
    </xf>
    <xf numFmtId="0" fontId="35" fillId="15" borderId="26" xfId="0" applyFont="1" applyFill="1" applyBorder="1" applyAlignment="1">
      <alignment horizontal="center" vertical="center"/>
    </xf>
    <xf numFmtId="167" fontId="0" fillId="0" borderId="0" xfId="1" applyNumberFormat="1" applyFont="1" applyFill="1" applyBorder="1" applyAlignment="1">
      <alignment horizontal="center"/>
    </xf>
    <xf numFmtId="167" fontId="3" fillId="9" borderId="4" xfId="1" applyNumberFormat="1" applyFont="1" applyFill="1" applyBorder="1" applyAlignment="1" applyProtection="1">
      <alignment horizontal="center"/>
    </xf>
    <xf numFmtId="167" fontId="3" fillId="9" borderId="5" xfId="1" applyNumberFormat="1" applyFont="1" applyFill="1" applyBorder="1" applyAlignment="1" applyProtection="1">
      <alignment horizontal="center"/>
    </xf>
    <xf numFmtId="167" fontId="3" fillId="9" borderId="6" xfId="1" applyNumberFormat="1" applyFont="1" applyFill="1" applyBorder="1" applyAlignment="1" applyProtection="1">
      <alignment horizontal="center"/>
    </xf>
    <xf numFmtId="167" fontId="17" fillId="0" borderId="0" xfId="1" applyNumberFormat="1" applyFont="1" applyBorder="1" applyAlignment="1">
      <alignment horizontal="left" vertical="center"/>
    </xf>
    <xf numFmtId="167" fontId="32" fillId="20" borderId="19" xfId="1" applyNumberFormat="1" applyFont="1" applyFill="1" applyBorder="1" applyAlignment="1">
      <alignment wrapText="1"/>
    </xf>
    <xf numFmtId="167" fontId="32" fillId="20" borderId="37" xfId="1" applyNumberFormat="1" applyFont="1" applyFill="1" applyBorder="1" applyAlignment="1">
      <alignment wrapText="1"/>
    </xf>
    <xf numFmtId="167" fontId="32" fillId="20" borderId="11" xfId="1" applyNumberFormat="1" applyFont="1" applyFill="1" applyBorder="1" applyAlignment="1">
      <alignment wrapText="1"/>
    </xf>
    <xf numFmtId="167" fontId="32" fillId="20" borderId="20" xfId="1" applyNumberFormat="1" applyFont="1" applyFill="1" applyBorder="1" applyAlignment="1">
      <alignment wrapText="1"/>
    </xf>
    <xf numFmtId="167" fontId="32" fillId="20" borderId="49" xfId="1" applyNumberFormat="1" applyFont="1" applyFill="1" applyBorder="1" applyAlignment="1">
      <alignment wrapText="1"/>
    </xf>
    <xf numFmtId="167" fontId="32" fillId="20" borderId="18" xfId="1" applyNumberFormat="1" applyFont="1" applyFill="1" applyBorder="1" applyAlignment="1">
      <alignment wrapText="1"/>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8" borderId="6" xfId="0" applyFont="1" applyFill="1" applyBorder="1" applyAlignment="1">
      <alignment horizontal="center"/>
    </xf>
    <xf numFmtId="0" fontId="0" fillId="7" borderId="8" xfId="0" applyFill="1" applyBorder="1" applyAlignment="1" applyProtection="1">
      <alignment vertical="top" wrapText="1"/>
      <protection locked="0"/>
    </xf>
    <xf numFmtId="0" fontId="3" fillId="7" borderId="8" xfId="0" applyFont="1" applyFill="1" applyBorder="1" applyAlignment="1">
      <alignment horizontal="center" wrapText="1"/>
    </xf>
    <xf numFmtId="176" fontId="0" fillId="14" borderId="7" xfId="4" applyNumberFormat="1" applyFont="1" applyFill="1" applyBorder="1" applyAlignment="1" applyProtection="1">
      <alignment horizontal="center" vertical="center"/>
      <protection locked="0"/>
    </xf>
    <xf numFmtId="176" fontId="0" fillId="14" borderId="12" xfId="4" applyNumberFormat="1" applyFont="1" applyFill="1" applyBorder="1" applyAlignment="1" applyProtection="1">
      <alignment horizontal="center" vertical="center"/>
      <protection locked="0"/>
    </xf>
    <xf numFmtId="167" fontId="21" fillId="5" borderId="7" xfId="1" applyNumberFormat="1" applyFont="1" applyFill="1" applyBorder="1" applyProtection="1"/>
    <xf numFmtId="167" fontId="21" fillId="5" borderId="8" xfId="1" applyNumberFormat="1" applyFont="1" applyFill="1" applyBorder="1" applyProtection="1"/>
    <xf numFmtId="167" fontId="21" fillId="5" borderId="7" xfId="1" applyNumberFormat="1" applyFont="1" applyFill="1" applyBorder="1" applyProtection="1">
      <protection locked="0"/>
    </xf>
    <xf numFmtId="10" fontId="21" fillId="8" borderId="8" xfId="2" applyNumberFormat="1" applyFont="1" applyFill="1" applyBorder="1" applyAlignment="1" applyProtection="1">
      <alignment horizontal="center"/>
    </xf>
  </cellXfs>
  <cellStyles count="6">
    <cellStyle name="Comma 2" xfId="3" xr:uid="{00000000-0005-0000-0000-000001000000}"/>
    <cellStyle name="Lien hypertexte" xfId="5" builtinId="8"/>
    <cellStyle name="Milliers" xfId="1" builtinId="3"/>
    <cellStyle name="Monétaire" xfId="4" builtinId="4"/>
    <cellStyle name="Normal" xfId="0" builtinId="0"/>
    <cellStyle name="Pourcentage" xfId="2" builtinId="5"/>
  </cellStyles>
  <dxfs count="51">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3300"/>
        </patternFill>
      </fill>
    </dxf>
    <dxf>
      <fill>
        <patternFill>
          <bgColor rgb="FFFFC7CE"/>
        </patternFill>
      </fill>
    </dxf>
    <dxf>
      <font>
        <color theme="0" tint="-0.34998626667073579"/>
      </font>
    </dxf>
    <dxf>
      <fill>
        <patternFill>
          <bgColor rgb="FFFF3300"/>
        </patternFill>
      </fill>
    </dxf>
    <dxf>
      <fill>
        <patternFill>
          <bgColor rgb="FFFFC7CE"/>
        </patternFill>
      </fill>
    </dxf>
    <dxf>
      <fill>
        <patternFill>
          <bgColor rgb="FFFF0000"/>
        </patternFill>
      </fill>
    </dxf>
    <dxf>
      <fill>
        <patternFill>
          <bgColor rgb="FFFFC7CE"/>
        </patternFill>
      </fill>
    </dxf>
    <dxf>
      <fill>
        <patternFill>
          <bgColor rgb="FFFF0000"/>
        </patternFill>
      </fill>
    </dxf>
    <dxf>
      <fill>
        <patternFill>
          <bgColor rgb="FFFFC7CE"/>
        </patternFill>
      </fill>
    </dxf>
    <dxf>
      <font>
        <color theme="0" tint="-0.34998626667073579"/>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66"/>
      <color rgb="FFFF6600"/>
      <color rgb="FFFF5050"/>
      <color rgb="FFFF3300"/>
      <color rgb="FFCC3300"/>
      <color rgb="FF00CC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163285</xdr:colOff>
      <xdr:row>26</xdr:row>
      <xdr:rowOff>32655</xdr:rowOff>
    </xdr:from>
    <xdr:to>
      <xdr:col>2</xdr:col>
      <xdr:colOff>553991</xdr:colOff>
      <xdr:row>28</xdr:row>
      <xdr:rowOff>44507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91885" y="5464626"/>
          <a:ext cx="1089932" cy="380697"/>
        </a:xfrm>
        <a:prstGeom prst="rect">
          <a:avLst/>
        </a:prstGeom>
      </xdr:spPr>
    </xdr:pic>
    <xdr:clientData/>
  </xdr:twoCellAnchor>
  <xdr:twoCellAnchor editAs="oneCell">
    <xdr:from>
      <xdr:col>8</xdr:col>
      <xdr:colOff>2374448</xdr:colOff>
      <xdr:row>25</xdr:row>
      <xdr:rowOff>108857</xdr:rowOff>
    </xdr:from>
    <xdr:to>
      <xdr:col>9</xdr:col>
      <xdr:colOff>97201</xdr:colOff>
      <xdr:row>30</xdr:row>
      <xdr:rowOff>10794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8111219" y="5355771"/>
          <a:ext cx="1779315" cy="82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679450</xdr:colOff>
          <xdr:row>131</xdr:row>
          <xdr:rowOff>31750</xdr:rowOff>
        </xdr:from>
        <xdr:to>
          <xdr:col>1</xdr:col>
          <xdr:colOff>1600200</xdr:colOff>
          <xdr:row>132</xdr:row>
          <xdr:rowOff>184150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135</xdr:row>
          <xdr:rowOff>31750</xdr:rowOff>
        </xdr:from>
        <xdr:to>
          <xdr:col>1</xdr:col>
          <xdr:colOff>990600</xdr:colOff>
          <xdr:row>136</xdr:row>
          <xdr:rowOff>184150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1270000</xdr:colOff>
          <xdr:row>135</xdr:row>
          <xdr:rowOff>31750</xdr:rowOff>
        </xdr:from>
        <xdr:to>
          <xdr:col>1</xdr:col>
          <xdr:colOff>2222500</xdr:colOff>
          <xdr:row>136</xdr:row>
          <xdr:rowOff>184150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1289050</xdr:colOff>
          <xdr:row>131</xdr:row>
          <xdr:rowOff>31750</xdr:rowOff>
        </xdr:from>
        <xdr:to>
          <xdr:col>2</xdr:col>
          <xdr:colOff>2241550</xdr:colOff>
          <xdr:row>132</xdr:row>
          <xdr:rowOff>184150</xdr:rowOff>
        </xdr:to>
        <xdr:sp macro="" textlink="">
          <xdr:nvSpPr>
            <xdr:cNvPr id="20484" name="Button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131</xdr:row>
          <xdr:rowOff>31750</xdr:rowOff>
        </xdr:from>
        <xdr:to>
          <xdr:col>2</xdr:col>
          <xdr:colOff>1003300</xdr:colOff>
          <xdr:row>132</xdr:row>
          <xdr:rowOff>184150</xdr:rowOff>
        </xdr:to>
        <xdr:sp macro="" textlink="">
          <xdr:nvSpPr>
            <xdr:cNvPr id="20485" name="Button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135</xdr:row>
          <xdr:rowOff>31750</xdr:rowOff>
        </xdr:from>
        <xdr:to>
          <xdr:col>2</xdr:col>
          <xdr:colOff>990600</xdr:colOff>
          <xdr:row>136</xdr:row>
          <xdr:rowOff>184150</xdr:rowOff>
        </xdr:to>
        <xdr:sp macro="" textlink="">
          <xdr:nvSpPr>
            <xdr:cNvPr id="20486" name="Button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679450</xdr:colOff>
          <xdr:row>177</xdr:row>
          <xdr:rowOff>31750</xdr:rowOff>
        </xdr:from>
        <xdr:to>
          <xdr:col>1</xdr:col>
          <xdr:colOff>1600200</xdr:colOff>
          <xdr:row>178</xdr:row>
          <xdr:rowOff>184150</xdr:rowOff>
        </xdr:to>
        <xdr:sp macro="" textlink="">
          <xdr:nvSpPr>
            <xdr:cNvPr id="20487" name="Button 7"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181</xdr:row>
          <xdr:rowOff>31750</xdr:rowOff>
        </xdr:from>
        <xdr:to>
          <xdr:col>1</xdr:col>
          <xdr:colOff>990600</xdr:colOff>
          <xdr:row>182</xdr:row>
          <xdr:rowOff>184150</xdr:rowOff>
        </xdr:to>
        <xdr:sp macro="" textlink="">
          <xdr:nvSpPr>
            <xdr:cNvPr id="20488" name="Button 8"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1270000</xdr:colOff>
          <xdr:row>181</xdr:row>
          <xdr:rowOff>31750</xdr:rowOff>
        </xdr:from>
        <xdr:to>
          <xdr:col>1</xdr:col>
          <xdr:colOff>2222500</xdr:colOff>
          <xdr:row>182</xdr:row>
          <xdr:rowOff>184150</xdr:rowOff>
        </xdr:to>
        <xdr:sp macro="" textlink="">
          <xdr:nvSpPr>
            <xdr:cNvPr id="20489" name="Button 9"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1289050</xdr:colOff>
          <xdr:row>177</xdr:row>
          <xdr:rowOff>31750</xdr:rowOff>
        </xdr:from>
        <xdr:to>
          <xdr:col>2</xdr:col>
          <xdr:colOff>2241550</xdr:colOff>
          <xdr:row>178</xdr:row>
          <xdr:rowOff>184150</xdr:rowOff>
        </xdr:to>
        <xdr:sp macro="" textlink="">
          <xdr:nvSpPr>
            <xdr:cNvPr id="20490" name="Button 10"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177</xdr:row>
          <xdr:rowOff>31750</xdr:rowOff>
        </xdr:from>
        <xdr:to>
          <xdr:col>2</xdr:col>
          <xdr:colOff>1003300</xdr:colOff>
          <xdr:row>178</xdr:row>
          <xdr:rowOff>184150</xdr:rowOff>
        </xdr:to>
        <xdr:sp macro="" textlink="">
          <xdr:nvSpPr>
            <xdr:cNvPr id="20491" name="Button 11"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181</xdr:row>
          <xdr:rowOff>31750</xdr:rowOff>
        </xdr:from>
        <xdr:to>
          <xdr:col>2</xdr:col>
          <xdr:colOff>990600</xdr:colOff>
          <xdr:row>182</xdr:row>
          <xdr:rowOff>184150</xdr:rowOff>
        </xdr:to>
        <xdr:sp macro="" textlink="">
          <xdr:nvSpPr>
            <xdr:cNvPr id="20492" name="Button 12" hidden="1">
              <a:extLst>
                <a:ext uri="{63B3BB69-23CF-44E3-9099-C40C66FF867C}">
                  <a14:compatExt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mc:Choice>
    <mc:Fallback/>
  </mc:AlternateContent>
  <xdr:twoCellAnchor>
    <xdr:from>
      <xdr:col>1</xdr:col>
      <xdr:colOff>676275</xdr:colOff>
      <xdr:row>186</xdr:row>
      <xdr:rowOff>28575</xdr:rowOff>
    </xdr:from>
    <xdr:to>
      <xdr:col>1</xdr:col>
      <xdr:colOff>1600200</xdr:colOff>
      <xdr:row>187</xdr:row>
      <xdr:rowOff>180975</xdr:rowOff>
    </xdr:to>
    <xdr:sp macro="" textlink="">
      <xdr:nvSpPr>
        <xdr:cNvPr id="23" name="Button 1" hidden="1">
          <a:extLst>
            <a:ext uri="{63B3BB69-23CF-44E3-9099-C40C66FF867C}">
              <a14:compatExt xmlns:a14="http://schemas.microsoft.com/office/drawing/2010/main" spid="_x0000_s13313"/>
            </a:ext>
            <a:ext uri="{FF2B5EF4-FFF2-40B4-BE49-F238E27FC236}">
              <a16:creationId xmlns:a16="http://schemas.microsoft.com/office/drawing/2014/main" id="{00000000-0008-0000-0100-000017000000}"/>
            </a:ext>
          </a:extLst>
        </xdr:cNvPr>
        <xdr:cNvSpPr/>
      </xdr:nvSpPr>
      <xdr:spPr bwMode="auto">
        <a:xfrm>
          <a:off x="859155" y="19711035"/>
          <a:ext cx="923925" cy="3810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38100</xdr:colOff>
      <xdr:row>193</xdr:row>
      <xdr:rowOff>28575</xdr:rowOff>
    </xdr:from>
    <xdr:to>
      <xdr:col>1</xdr:col>
      <xdr:colOff>990600</xdr:colOff>
      <xdr:row>194</xdr:row>
      <xdr:rowOff>180975</xdr:rowOff>
    </xdr:to>
    <xdr:sp macro="" textlink="">
      <xdr:nvSpPr>
        <xdr:cNvPr id="24" name="Button 2" hidden="1">
          <a:extLst>
            <a:ext uri="{63B3BB69-23CF-44E3-9099-C40C66FF867C}">
              <a14:compatExt xmlns:a14="http://schemas.microsoft.com/office/drawing/2010/main" spid="_x0000_s13314"/>
            </a:ext>
            <a:ext uri="{FF2B5EF4-FFF2-40B4-BE49-F238E27FC236}">
              <a16:creationId xmlns:a16="http://schemas.microsoft.com/office/drawing/2014/main" id="{00000000-0008-0000-0100-000018000000}"/>
            </a:ext>
          </a:extLst>
        </xdr:cNvPr>
        <xdr:cNvSpPr/>
      </xdr:nvSpPr>
      <xdr:spPr bwMode="auto">
        <a:xfrm>
          <a:off x="220980" y="21311235"/>
          <a:ext cx="952500" cy="3810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193</xdr:row>
      <xdr:rowOff>28575</xdr:rowOff>
    </xdr:from>
    <xdr:to>
      <xdr:col>1</xdr:col>
      <xdr:colOff>2219325</xdr:colOff>
      <xdr:row>194</xdr:row>
      <xdr:rowOff>180975</xdr:rowOff>
    </xdr:to>
    <xdr:sp macro="" textlink="">
      <xdr:nvSpPr>
        <xdr:cNvPr id="25" name="Button 3" hidden="1">
          <a:extLst>
            <a:ext uri="{63B3BB69-23CF-44E3-9099-C40C66FF867C}">
              <a14:compatExt xmlns:a14="http://schemas.microsoft.com/office/drawing/2010/main" spid="_x0000_s13315"/>
            </a:ext>
            <a:ext uri="{FF2B5EF4-FFF2-40B4-BE49-F238E27FC236}">
              <a16:creationId xmlns:a16="http://schemas.microsoft.com/office/drawing/2014/main" id="{00000000-0008-0000-0100-000019000000}"/>
            </a:ext>
          </a:extLst>
        </xdr:cNvPr>
        <xdr:cNvSpPr/>
      </xdr:nvSpPr>
      <xdr:spPr bwMode="auto">
        <a:xfrm>
          <a:off x="1449705" y="21311235"/>
          <a:ext cx="952500" cy="3810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2</xdr:col>
      <xdr:colOff>1285875</xdr:colOff>
      <xdr:row>186</xdr:row>
      <xdr:rowOff>28575</xdr:rowOff>
    </xdr:from>
    <xdr:to>
      <xdr:col>2</xdr:col>
      <xdr:colOff>2238375</xdr:colOff>
      <xdr:row>187</xdr:row>
      <xdr:rowOff>180975</xdr:rowOff>
    </xdr:to>
    <xdr:sp macro="" textlink="">
      <xdr:nvSpPr>
        <xdr:cNvPr id="26" name="Button 4" hidden="1">
          <a:extLst>
            <a:ext uri="{63B3BB69-23CF-44E3-9099-C40C66FF867C}">
              <a14:compatExt xmlns:a14="http://schemas.microsoft.com/office/drawing/2010/main" spid="_x0000_s13316"/>
            </a:ext>
            <a:ext uri="{FF2B5EF4-FFF2-40B4-BE49-F238E27FC236}">
              <a16:creationId xmlns:a16="http://schemas.microsoft.com/office/drawing/2014/main" id="{00000000-0008-0000-0100-00001A000000}"/>
            </a:ext>
          </a:extLst>
        </xdr:cNvPr>
        <xdr:cNvSpPr/>
      </xdr:nvSpPr>
      <xdr:spPr bwMode="auto">
        <a:xfrm>
          <a:off x="2575560" y="19711035"/>
          <a:ext cx="0" cy="3810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2</xdr:col>
      <xdr:colOff>38100</xdr:colOff>
      <xdr:row>186</xdr:row>
      <xdr:rowOff>28575</xdr:rowOff>
    </xdr:from>
    <xdr:to>
      <xdr:col>2</xdr:col>
      <xdr:colOff>1000125</xdr:colOff>
      <xdr:row>187</xdr:row>
      <xdr:rowOff>180975</xdr:rowOff>
    </xdr:to>
    <xdr:sp macro="" textlink="">
      <xdr:nvSpPr>
        <xdr:cNvPr id="27" name="Button 5" hidden="1">
          <a:extLst>
            <a:ext uri="{63B3BB69-23CF-44E3-9099-C40C66FF867C}">
              <a14:compatExt xmlns:a14="http://schemas.microsoft.com/office/drawing/2010/main" spid="_x0000_s13317"/>
            </a:ext>
            <a:ext uri="{FF2B5EF4-FFF2-40B4-BE49-F238E27FC236}">
              <a16:creationId xmlns:a16="http://schemas.microsoft.com/office/drawing/2014/main" id="{00000000-0008-0000-0100-00001B000000}"/>
            </a:ext>
          </a:extLst>
        </xdr:cNvPr>
        <xdr:cNvSpPr/>
      </xdr:nvSpPr>
      <xdr:spPr bwMode="auto">
        <a:xfrm>
          <a:off x="2575560" y="19711035"/>
          <a:ext cx="0" cy="3810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2</xdr:col>
      <xdr:colOff>38100</xdr:colOff>
      <xdr:row>193</xdr:row>
      <xdr:rowOff>28575</xdr:rowOff>
    </xdr:from>
    <xdr:to>
      <xdr:col>2</xdr:col>
      <xdr:colOff>990600</xdr:colOff>
      <xdr:row>194</xdr:row>
      <xdr:rowOff>180975</xdr:rowOff>
    </xdr:to>
    <xdr:sp macro="" textlink="">
      <xdr:nvSpPr>
        <xdr:cNvPr id="28" name="Button 6" hidden="1">
          <a:extLst>
            <a:ext uri="{63B3BB69-23CF-44E3-9099-C40C66FF867C}">
              <a14:compatExt xmlns:a14="http://schemas.microsoft.com/office/drawing/2010/main" spid="_x0000_s13318"/>
            </a:ext>
            <a:ext uri="{FF2B5EF4-FFF2-40B4-BE49-F238E27FC236}">
              <a16:creationId xmlns:a16="http://schemas.microsoft.com/office/drawing/2014/main" id="{00000000-0008-0000-0100-00001C000000}"/>
            </a:ext>
          </a:extLst>
        </xdr:cNvPr>
        <xdr:cNvSpPr/>
      </xdr:nvSpPr>
      <xdr:spPr bwMode="auto">
        <a:xfrm>
          <a:off x="2575560" y="21311235"/>
          <a:ext cx="0" cy="3810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1289050</xdr:colOff>
          <xdr:row>57</xdr:row>
          <xdr:rowOff>31750</xdr:rowOff>
        </xdr:from>
        <xdr:to>
          <xdr:col>1</xdr:col>
          <xdr:colOff>2241550</xdr:colOff>
          <xdr:row>58</xdr:row>
          <xdr:rowOff>184150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61</xdr:row>
          <xdr:rowOff>31750</xdr:rowOff>
        </xdr:from>
        <xdr:to>
          <xdr:col>1</xdr:col>
          <xdr:colOff>990600</xdr:colOff>
          <xdr:row>62</xdr:row>
          <xdr:rowOff>184150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1270000</xdr:colOff>
          <xdr:row>61</xdr:row>
          <xdr:rowOff>31750</xdr:rowOff>
        </xdr:from>
        <xdr:to>
          <xdr:col>1</xdr:col>
          <xdr:colOff>2222500</xdr:colOff>
          <xdr:row>62</xdr:row>
          <xdr:rowOff>184150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57</xdr:row>
          <xdr:rowOff>31750</xdr:rowOff>
        </xdr:from>
        <xdr:to>
          <xdr:col>1</xdr:col>
          <xdr:colOff>1003300</xdr:colOff>
          <xdr:row>58</xdr:row>
          <xdr:rowOff>184150</xdr:rowOff>
        </xdr:to>
        <xdr:sp macro="" textlink="">
          <xdr:nvSpPr>
            <xdr:cNvPr id="2061" name="Button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79</xdr:row>
          <xdr:rowOff>31750</xdr:rowOff>
        </xdr:from>
        <xdr:to>
          <xdr:col>1</xdr:col>
          <xdr:colOff>876300</xdr:colOff>
          <xdr:row>80</xdr:row>
          <xdr:rowOff>184150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1174750</xdr:colOff>
          <xdr:row>79</xdr:row>
          <xdr:rowOff>31750</xdr:rowOff>
        </xdr:from>
        <xdr:to>
          <xdr:col>1</xdr:col>
          <xdr:colOff>2127250</xdr:colOff>
          <xdr:row>80</xdr:row>
          <xdr:rowOff>184150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146050</xdr:colOff>
          <xdr:row>83</xdr:row>
          <xdr:rowOff>12700</xdr:rowOff>
        </xdr:from>
        <xdr:to>
          <xdr:col>1</xdr:col>
          <xdr:colOff>889000</xdr:colOff>
          <xdr:row>84</xdr:row>
          <xdr:rowOff>184150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1174750</xdr:colOff>
          <xdr:row>83</xdr:row>
          <xdr:rowOff>12700</xdr:rowOff>
        </xdr:from>
        <xdr:to>
          <xdr:col>1</xdr:col>
          <xdr:colOff>2127250</xdr:colOff>
          <xdr:row>84</xdr:row>
          <xdr:rowOff>184150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342900</xdr:colOff>
          <xdr:row>121</xdr:row>
          <xdr:rowOff>31750</xdr:rowOff>
        </xdr:from>
        <xdr:to>
          <xdr:col>1</xdr:col>
          <xdr:colOff>1295400</xdr:colOff>
          <xdr:row>122</xdr:row>
          <xdr:rowOff>184150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1593850</xdr:colOff>
          <xdr:row>121</xdr:row>
          <xdr:rowOff>31750</xdr:rowOff>
        </xdr:from>
        <xdr:to>
          <xdr:col>1</xdr:col>
          <xdr:colOff>2546350</xdr:colOff>
          <xdr:row>122</xdr:row>
          <xdr:rowOff>184150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336550</xdr:colOff>
          <xdr:row>125</xdr:row>
          <xdr:rowOff>31750</xdr:rowOff>
        </xdr:from>
        <xdr:to>
          <xdr:col>1</xdr:col>
          <xdr:colOff>1289050</xdr:colOff>
          <xdr:row>127</xdr:row>
          <xdr:rowOff>12700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1562100</xdr:colOff>
          <xdr:row>125</xdr:row>
          <xdr:rowOff>31750</xdr:rowOff>
        </xdr:from>
        <xdr:to>
          <xdr:col>1</xdr:col>
          <xdr:colOff>2514600</xdr:colOff>
          <xdr:row>127</xdr:row>
          <xdr:rowOff>12700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152400</xdr:colOff>
          <xdr:row>90</xdr:row>
          <xdr:rowOff>12700</xdr:rowOff>
        </xdr:from>
        <xdr:to>
          <xdr:col>1</xdr:col>
          <xdr:colOff>1104900</xdr:colOff>
          <xdr:row>91</xdr:row>
          <xdr:rowOff>184150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114300</xdr:colOff>
          <xdr:row>94</xdr:row>
          <xdr:rowOff>12700</xdr:rowOff>
        </xdr:from>
        <xdr:to>
          <xdr:col>1</xdr:col>
          <xdr:colOff>1066800</xdr:colOff>
          <xdr:row>95</xdr:row>
          <xdr:rowOff>184150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1346200</xdr:colOff>
          <xdr:row>94</xdr:row>
          <xdr:rowOff>12700</xdr:rowOff>
        </xdr:from>
        <xdr:to>
          <xdr:col>1</xdr:col>
          <xdr:colOff>2298700</xdr:colOff>
          <xdr:row>95</xdr:row>
          <xdr:rowOff>184150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1384300</xdr:colOff>
          <xdr:row>90</xdr:row>
          <xdr:rowOff>12700</xdr:rowOff>
        </xdr:from>
        <xdr:to>
          <xdr:col>1</xdr:col>
          <xdr:colOff>2336800</xdr:colOff>
          <xdr:row>91</xdr:row>
          <xdr:rowOff>184150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457200</xdr:colOff>
          <xdr:row>50</xdr:row>
          <xdr:rowOff>31750</xdr:rowOff>
        </xdr:from>
        <xdr:to>
          <xdr:col>1</xdr:col>
          <xdr:colOff>1409700</xdr:colOff>
          <xdr:row>51</xdr:row>
          <xdr:rowOff>184150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600-000006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12700</xdr:colOff>
          <xdr:row>50</xdr:row>
          <xdr:rowOff>31750</xdr:rowOff>
        </xdr:from>
        <xdr:to>
          <xdr:col>2</xdr:col>
          <xdr:colOff>1028700</xdr:colOff>
          <xdr:row>51</xdr:row>
          <xdr:rowOff>184150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600-000007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46</xdr:row>
          <xdr:rowOff>12700</xdr:rowOff>
        </xdr:from>
        <xdr:to>
          <xdr:col>2</xdr:col>
          <xdr:colOff>203200</xdr:colOff>
          <xdr:row>47</xdr:row>
          <xdr:rowOff>165100</xdr:rowOff>
        </xdr:to>
        <xdr:sp macro="" textlink="">
          <xdr:nvSpPr>
            <xdr:cNvPr id="12296" name="Button 8" hidden="1">
              <a:extLst>
                <a:ext uri="{63B3BB69-23CF-44E3-9099-C40C66FF867C}">
                  <a14:compatExt spid="_x0000_s12296"/>
                </a:ext>
                <a:ext uri="{FF2B5EF4-FFF2-40B4-BE49-F238E27FC236}">
                  <a16:creationId xmlns:a16="http://schemas.microsoft.com/office/drawing/2014/main" id="{00000000-0008-0000-0600-000008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CF/Task-Lynn/Viability%20Sheet%20-%20upgrade/Updated%20grid%20-%20RR-%2001-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coring Grid"/>
      <sheetName val="Rents &amp; Affordability"/>
      <sheetName val="Project Budget "/>
      <sheetName val="Proforma - Residential"/>
      <sheetName val="Proforma - Non-Residential"/>
      <sheetName val="Drawdown Schedule "/>
    </sheetNames>
    <sheetDataSet>
      <sheetData sheetId="0"/>
      <sheetData sheetId="1"/>
      <sheetData sheetId="2">
        <row r="37">
          <cell r="D37">
            <v>0</v>
          </cell>
        </row>
      </sheetData>
      <sheetData sheetId="3"/>
      <sheetData sheetId="4"/>
      <sheetData sheetId="5">
        <row r="22">
          <cell r="B22" t="str">
            <v xml:space="preserve">Maximum Loan Amount at 75% of costs </v>
          </cell>
          <cell r="C22">
            <v>0</v>
          </cell>
        </row>
        <row r="23">
          <cell r="B23" t="str">
            <v>Loan Still Required</v>
          </cell>
          <cell r="C23">
            <v>0</v>
          </cell>
        </row>
        <row r="70">
          <cell r="B70" t="str">
            <v>4. Loan - DCR and Ratio Calculation (Applicable ONLY for NHCF Loan Request)</v>
          </cell>
        </row>
        <row r="71">
          <cell r="B71" t="str">
            <v>Loan (Non-Residential component)</v>
          </cell>
          <cell r="G71">
            <v>0</v>
          </cell>
          <cell r="H71" t="str">
            <v>Lesser of 75% LTC, 75% of LTV and Loan still required</v>
          </cell>
        </row>
        <row r="72">
          <cell r="B72" t="str">
            <v>CMHC Qualifying Rate</v>
          </cell>
          <cell r="G72">
            <v>0</v>
          </cell>
        </row>
        <row r="73">
          <cell r="B73" t="str">
            <v>Loan Amortization ( years)</v>
          </cell>
          <cell r="G73">
            <v>0</v>
          </cell>
        </row>
        <row r="74">
          <cell r="B74" t="str">
            <v>Mortgage Payment (monthly) P+I</v>
          </cell>
          <cell r="G74">
            <v>0</v>
          </cell>
        </row>
        <row r="75">
          <cell r="B75" t="str">
            <v>Mortgage Payment (annually) P+I</v>
          </cell>
          <cell r="G75">
            <v>0</v>
          </cell>
        </row>
        <row r="76">
          <cell r="B76" t="str">
            <v xml:space="preserve">Debt Coverage Ratio (DCR) </v>
          </cell>
          <cell r="G76">
            <v>0</v>
          </cell>
        </row>
        <row r="77">
          <cell r="B77" t="str">
            <v>Max loan at Min DCR</v>
          </cell>
          <cell r="D77" t="str">
            <v>Minimum DCR</v>
          </cell>
          <cell r="F77">
            <v>1.4</v>
          </cell>
          <cell r="G77">
            <v>0</v>
          </cell>
        </row>
        <row r="79">
          <cell r="B79" t="str">
            <v>Recommended NHCF Loan - Non-Residential Portion</v>
          </cell>
          <cell r="G79">
            <v>0</v>
          </cell>
        </row>
        <row r="80">
          <cell r="B80" t="str">
            <v>Mortgage Payment (monthly) P+I</v>
          </cell>
          <cell r="G80">
            <v>0</v>
          </cell>
        </row>
        <row r="81">
          <cell r="B81" t="str">
            <v>Mortgage Payment (annually) P+I</v>
          </cell>
          <cell r="G81">
            <v>0</v>
          </cell>
        </row>
        <row r="82">
          <cell r="B82" t="str">
            <v>Debt Coverage Ratio (DCR) - on Non-Residential loan only</v>
          </cell>
          <cell r="G82">
            <v>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ppdscrmssa01.blob.core.windows.net/cmhcprodcontainer/files/pdf/co-invest%20fund/nhs-co-invest-fund-funding-eligibility-en.pdf" TargetMode="External"/><Relationship Id="rId2" Type="http://schemas.openxmlformats.org/officeDocument/2006/relationships/hyperlink" Target="https://eppdscrmssa01.blob.core.windows.net/cmhcprodcontainer/files/pdf/co-invest%20fund/nhs-co-invest-fund-highlight-sheet-aug2018-en.pdf" TargetMode="External"/><Relationship Id="rId1" Type="http://schemas.openxmlformats.org/officeDocument/2006/relationships/hyperlink" Target="https://www.cmhc-schl.gc.ca/en/maintaining-and-managing/managing-affordable-housing/connect-with-affordable-housing-specialist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eppdscrmssa01.blob.core.windows.net/cmhcprodcontainer/files/pdf/co-invest%20fund/nhs-co-invest-fund-environmental-and-accessibility-new-construction-aug2018-en.pdf"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assets.cmhc-schl.gc.ca/sites/cmhc/nhs/co-investment-fund/nhs-co-invest-fund-environmental-and-accessibility-repairs-renewal-en.pdf?rev=172d47e5-8c83-4550-98ac-efe37fbce689" TargetMode="External"/><Relationship Id="rId16" Type="http://schemas.openxmlformats.org/officeDocument/2006/relationships/ctrlProp" Target="../ctrlProps/ctrlProp9.xml"/><Relationship Id="rId1" Type="http://schemas.openxmlformats.org/officeDocument/2006/relationships/hyperlink" Target="https://eppdscrmssa01.blob.core.windows.net/cmhcprodcontainer/files/pdf/co-invest%20fund/nhs-co-invest-fund-highlight-sheet-aug2018-en.pdf"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assets.cmhc-schl.gc.ca/sites/cmhc/nhs/co-investment-fund/nhs-co-invest-fund-environmental-and-accessibility-repairs-renewal-en.pdf?rev=172d47e5-8c83-4550-98ac-efe37fbce689"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3.xml"/><Relationship Id="rId7" Type="http://schemas.openxmlformats.org/officeDocument/2006/relationships/ctrlProp" Target="../ctrlProps/ctrlProp15.xml"/><Relationship Id="rId2" Type="http://schemas.openxmlformats.org/officeDocument/2006/relationships/printerSettings" Target="../printerSettings/printerSettings3.bin"/><Relationship Id="rId1" Type="http://schemas.openxmlformats.org/officeDocument/2006/relationships/hyperlink" Target="https://www03.cmhc-schl.gc.ca/hmip-pimh/en" TargetMode="Externa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2.v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drawing" Target="../drawings/drawing4.xml"/><Relationship Id="rId7" Type="http://schemas.openxmlformats.org/officeDocument/2006/relationships/ctrlProp" Target="../ctrlProps/ctrlProp19.xml"/><Relationship Id="rId2" Type="http://schemas.openxmlformats.org/officeDocument/2006/relationships/printerSettings" Target="../printerSettings/printerSettings4.bin"/><Relationship Id="rId1" Type="http://schemas.openxmlformats.org/officeDocument/2006/relationships/hyperlink" Target="https://eppdscrmssa01.blob.core.windows.net/cmhcprodcontainer/files/pdf/co-invest%20fund/nhs-co-invest-fund-funding-eligibility-en.pdf" TargetMode="Externa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3.vm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drawing" Target="../drawings/drawing5.xml"/><Relationship Id="rId7" Type="http://schemas.openxmlformats.org/officeDocument/2006/relationships/ctrlProp" Target="../ctrlProps/ctrlProp23.xml"/><Relationship Id="rId2" Type="http://schemas.openxmlformats.org/officeDocument/2006/relationships/printerSettings" Target="../printerSettings/printerSettings5.bin"/><Relationship Id="rId1" Type="http://schemas.openxmlformats.org/officeDocument/2006/relationships/hyperlink" Target="https://www03.cmhc-schl.gc.ca/hmip-pimh/en" TargetMode="External"/><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vmlDrawing" Target="../drawings/vmlDrawing4.v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5.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2:L25"/>
  <sheetViews>
    <sheetView showGridLines="0" zoomScale="70" zoomScaleNormal="70" workbookViewId="0">
      <selection activeCell="B7" sqref="B7:L14"/>
    </sheetView>
  </sheetViews>
  <sheetFormatPr baseColWidth="10" defaultColWidth="9.1796875" defaultRowHeight="14.5" x14ac:dyDescent="0.35"/>
  <cols>
    <col min="1" max="1" width="3.26953125" customWidth="1"/>
    <col min="2" max="2" width="10.26953125" bestFit="1" customWidth="1"/>
    <col min="3" max="3" width="23" bestFit="1" customWidth="1"/>
    <col min="8" max="8" width="11" customWidth="1"/>
    <col min="9" max="9" width="59.26953125" customWidth="1"/>
    <col min="10" max="10" width="25.7265625" customWidth="1"/>
  </cols>
  <sheetData>
    <row r="2" spans="2:12" ht="28.5" x14ac:dyDescent="0.65">
      <c r="B2" s="381" t="s">
        <v>265</v>
      </c>
    </row>
    <row r="3" spans="2:12" ht="18.649999999999999" customHeight="1" x14ac:dyDescent="0.5">
      <c r="B3" s="382" t="s">
        <v>266</v>
      </c>
    </row>
    <row r="4" spans="2:12" ht="15" customHeight="1" thickBot="1" x14ac:dyDescent="0.4"/>
    <row r="5" spans="2:12" ht="19" thickBot="1" x14ac:dyDescent="0.5">
      <c r="B5" s="321" t="s">
        <v>232</v>
      </c>
      <c r="C5" s="322" t="s">
        <v>233</v>
      </c>
    </row>
    <row r="6" spans="2:12" ht="19" thickBot="1" x14ac:dyDescent="0.5">
      <c r="B6" s="323" t="s">
        <v>105</v>
      </c>
      <c r="C6" s="324">
        <v>44917</v>
      </c>
    </row>
    <row r="7" spans="2:12" ht="14.5" customHeight="1" x14ac:dyDescent="0.35">
      <c r="B7" s="677" t="s">
        <v>267</v>
      </c>
      <c r="C7" s="677"/>
      <c r="D7" s="677"/>
      <c r="E7" s="677"/>
      <c r="F7" s="677"/>
      <c r="G7" s="677"/>
      <c r="H7" s="677"/>
      <c r="I7" s="677"/>
      <c r="J7" s="677"/>
      <c r="K7" s="677"/>
      <c r="L7" s="677"/>
    </row>
    <row r="8" spans="2:12" x14ac:dyDescent="0.35">
      <c r="B8" s="677"/>
      <c r="C8" s="677"/>
      <c r="D8" s="677"/>
      <c r="E8" s="677"/>
      <c r="F8" s="677"/>
      <c r="G8" s="677"/>
      <c r="H8" s="677"/>
      <c r="I8" s="677"/>
      <c r="J8" s="677"/>
      <c r="K8" s="677"/>
      <c r="L8" s="677"/>
    </row>
    <row r="9" spans="2:12" x14ac:dyDescent="0.35">
      <c r="B9" s="677"/>
      <c r="C9" s="677"/>
      <c r="D9" s="677"/>
      <c r="E9" s="677"/>
      <c r="F9" s="677"/>
      <c r="G9" s="677"/>
      <c r="H9" s="677"/>
      <c r="I9" s="677"/>
      <c r="J9" s="677"/>
      <c r="K9" s="677"/>
      <c r="L9" s="677"/>
    </row>
    <row r="10" spans="2:12" x14ac:dyDescent="0.35">
      <c r="B10" s="677"/>
      <c r="C10" s="677"/>
      <c r="D10" s="677"/>
      <c r="E10" s="677"/>
      <c r="F10" s="677"/>
      <c r="G10" s="677"/>
      <c r="H10" s="677"/>
      <c r="I10" s="677"/>
      <c r="J10" s="677"/>
      <c r="K10" s="677"/>
      <c r="L10" s="677"/>
    </row>
    <row r="11" spans="2:12" x14ac:dyDescent="0.35">
      <c r="B11" s="677"/>
      <c r="C11" s="677"/>
      <c r="D11" s="677"/>
      <c r="E11" s="677"/>
      <c r="F11" s="677"/>
      <c r="G11" s="677"/>
      <c r="H11" s="677"/>
      <c r="I11" s="677"/>
      <c r="J11" s="677"/>
      <c r="K11" s="677"/>
      <c r="L11" s="677"/>
    </row>
    <row r="12" spans="2:12" x14ac:dyDescent="0.35">
      <c r="B12" s="677"/>
      <c r="C12" s="677"/>
      <c r="D12" s="677"/>
      <c r="E12" s="677"/>
      <c r="F12" s="677"/>
      <c r="G12" s="677"/>
      <c r="H12" s="677"/>
      <c r="I12" s="677"/>
      <c r="J12" s="677"/>
      <c r="K12" s="677"/>
      <c r="L12" s="677"/>
    </row>
    <row r="13" spans="2:12" x14ac:dyDescent="0.35">
      <c r="B13" s="677"/>
      <c r="C13" s="677"/>
      <c r="D13" s="677"/>
      <c r="E13" s="677"/>
      <c r="F13" s="677"/>
      <c r="G13" s="677"/>
      <c r="H13" s="677"/>
      <c r="I13" s="677"/>
      <c r="J13" s="677"/>
      <c r="K13" s="677"/>
      <c r="L13" s="677"/>
    </row>
    <row r="14" spans="2:12" x14ac:dyDescent="0.35">
      <c r="B14" s="677"/>
      <c r="C14" s="677"/>
      <c r="D14" s="677"/>
      <c r="E14" s="677"/>
      <c r="F14" s="677"/>
      <c r="G14" s="677"/>
      <c r="H14" s="677"/>
      <c r="I14" s="677"/>
      <c r="J14" s="677"/>
      <c r="K14" s="677"/>
      <c r="L14" s="677"/>
    </row>
    <row r="15" spans="2:12" x14ac:dyDescent="0.35">
      <c r="B15" s="376"/>
      <c r="C15" s="376"/>
      <c r="D15" s="376"/>
      <c r="E15" s="376"/>
      <c r="F15" s="376"/>
      <c r="G15" s="376"/>
      <c r="H15" s="376"/>
      <c r="I15" s="376"/>
      <c r="J15" s="376"/>
      <c r="K15" s="376"/>
    </row>
    <row r="16" spans="2:12" x14ac:dyDescent="0.35">
      <c r="B16" s="678" t="s">
        <v>268</v>
      </c>
      <c r="C16" s="678"/>
      <c r="D16" s="678"/>
      <c r="E16" s="678"/>
      <c r="F16" s="678"/>
      <c r="G16" s="678"/>
      <c r="H16" s="678"/>
      <c r="I16" s="678"/>
      <c r="J16" s="678"/>
      <c r="K16" s="678"/>
      <c r="L16" s="678"/>
    </row>
    <row r="17" spans="2:12" x14ac:dyDescent="0.35">
      <c r="B17" s="678"/>
      <c r="C17" s="678"/>
      <c r="D17" s="678"/>
      <c r="E17" s="678"/>
      <c r="F17" s="678"/>
      <c r="G17" s="678"/>
      <c r="H17" s="678"/>
      <c r="I17" s="678"/>
      <c r="J17" s="678"/>
      <c r="K17" s="678"/>
      <c r="L17" s="678"/>
    </row>
    <row r="18" spans="2:12" x14ac:dyDescent="0.35">
      <c r="B18" s="678"/>
      <c r="C18" s="678"/>
      <c r="D18" s="678"/>
      <c r="E18" s="678"/>
      <c r="F18" s="678"/>
      <c r="G18" s="678"/>
      <c r="H18" s="678"/>
      <c r="I18" s="678"/>
      <c r="J18" s="678"/>
      <c r="K18" s="678"/>
      <c r="L18" s="678"/>
    </row>
    <row r="19" spans="2:12" ht="14.5" customHeight="1" x14ac:dyDescent="0.35">
      <c r="B19" s="678"/>
      <c r="C19" s="678"/>
      <c r="D19" s="678"/>
      <c r="E19" s="678"/>
      <c r="F19" s="678"/>
      <c r="G19" s="678"/>
      <c r="H19" s="678"/>
      <c r="I19" s="678"/>
      <c r="J19" s="678"/>
      <c r="K19" s="678"/>
      <c r="L19" s="678"/>
    </row>
    <row r="20" spans="2:12" ht="18.5" x14ac:dyDescent="0.45">
      <c r="B20" s="679" t="s">
        <v>269</v>
      </c>
      <c r="C20" s="680"/>
      <c r="D20" s="680"/>
      <c r="E20" s="680"/>
      <c r="F20" s="680"/>
      <c r="G20" s="680"/>
      <c r="H20" s="680"/>
      <c r="I20" s="681"/>
    </row>
    <row r="21" spans="2:12" ht="18.5" x14ac:dyDescent="0.45">
      <c r="B21" s="383" t="s">
        <v>270</v>
      </c>
      <c r="C21" s="384" t="s">
        <v>271</v>
      </c>
      <c r="D21" s="385"/>
      <c r="E21" s="385"/>
      <c r="F21" s="386"/>
      <c r="G21" s="385"/>
      <c r="H21" s="385"/>
      <c r="I21" s="387"/>
    </row>
    <row r="22" spans="2:12" ht="18.5" x14ac:dyDescent="0.45">
      <c r="B22" s="383" t="s">
        <v>270</v>
      </c>
      <c r="C22" s="384" t="s">
        <v>272</v>
      </c>
      <c r="D22" s="385"/>
      <c r="E22" s="385"/>
      <c r="F22" s="386"/>
      <c r="G22" s="385"/>
      <c r="H22" s="385"/>
      <c r="I22" s="387"/>
    </row>
    <row r="23" spans="2:12" ht="18.5" x14ac:dyDescent="0.45">
      <c r="B23" s="383" t="s">
        <v>270</v>
      </c>
      <c r="C23" s="384" t="s">
        <v>273</v>
      </c>
      <c r="D23" s="385"/>
      <c r="E23" s="385"/>
      <c r="F23" s="386"/>
      <c r="G23" s="385"/>
      <c r="H23" s="385"/>
      <c r="I23" s="387"/>
    </row>
    <row r="24" spans="2:12" ht="18.5" x14ac:dyDescent="0.45">
      <c r="B24" s="383" t="s">
        <v>270</v>
      </c>
      <c r="C24" s="388" t="s">
        <v>274</v>
      </c>
      <c r="D24" s="8"/>
      <c r="E24" s="8"/>
      <c r="F24" s="8"/>
      <c r="G24" s="8"/>
      <c r="H24" s="8"/>
      <c r="I24" s="75"/>
    </row>
    <row r="25" spans="2:12" ht="18.5" x14ac:dyDescent="0.45">
      <c r="B25" s="389" t="s">
        <v>270</v>
      </c>
      <c r="C25" s="390" t="s">
        <v>275</v>
      </c>
      <c r="D25" s="390"/>
      <c r="E25" s="390"/>
      <c r="F25" s="391"/>
      <c r="G25" s="390"/>
      <c r="H25" s="390"/>
      <c r="I25" s="392"/>
    </row>
  </sheetData>
  <sheetProtection algorithmName="SHA-512" hashValue="hwWMCWDbQ+hdbp0nEVCLYQVLhJ9RDKJhEyTLZE7C0uk44996JRUXfjxPUcOrv9gAXU+UCOuHOubDFx3Rv4QbJQ==" saltValue="zvaeQELPQuZbhYGbgh+e9w==" spinCount="100000" sheet="1" selectLockedCells="1" selectUnlockedCells="1"/>
  <mergeCells count="3">
    <mergeCell ref="B7:L14"/>
    <mergeCell ref="B16:L19"/>
    <mergeCell ref="B20:I20"/>
  </mergeCells>
  <hyperlinks>
    <hyperlink ref="C21" r:id="rId1" xr:uid="{00000000-0004-0000-0000-000000000000}"/>
    <hyperlink ref="C22" r:id="rId2" xr:uid="{00000000-0004-0000-0000-000001000000}"/>
    <hyperlink ref="C23" r:id="rId3" xr:uid="{00000000-0004-0000-0000-000002000000}"/>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197"/>
  <sheetViews>
    <sheetView showGridLines="0" showZeros="0" topLeftCell="A11" zoomScale="70" zoomScaleNormal="70" workbookViewId="0">
      <selection activeCell="E118" sqref="E118"/>
    </sheetView>
  </sheetViews>
  <sheetFormatPr baseColWidth="10" defaultColWidth="9.1796875" defaultRowHeight="14.5" x14ac:dyDescent="0.35"/>
  <cols>
    <col min="1" max="1" width="2.7265625" style="1" customWidth="1"/>
    <col min="2" max="2" width="30.7265625" style="1" customWidth="1"/>
    <col min="3" max="3" width="38.1796875" style="1" hidden="1" customWidth="1"/>
    <col min="4" max="4" width="5.1796875" style="1" customWidth="1"/>
    <col min="5" max="5" width="32.7265625" style="1" customWidth="1"/>
    <col min="6" max="6" width="14.81640625" style="1" hidden="1" customWidth="1"/>
    <col min="7" max="7" width="18.1796875" style="1" hidden="1" customWidth="1"/>
    <col min="8" max="8" width="11.26953125" style="1" customWidth="1"/>
    <col min="9" max="9" width="88.1796875" style="1" customWidth="1"/>
    <col min="10" max="10" width="9.1796875" style="1" hidden="1" customWidth="1"/>
    <col min="11" max="11" width="23" style="1" customWidth="1"/>
    <col min="12" max="12" width="21" style="1" customWidth="1"/>
    <col min="13" max="13" width="4.26953125" style="1" hidden="1" customWidth="1"/>
    <col min="14" max="14" width="2.54296875" style="1" customWidth="1"/>
    <col min="15" max="16384" width="9.1796875" style="1"/>
  </cols>
  <sheetData>
    <row r="1" spans="1:18" s="4" customFormat="1" x14ac:dyDescent="0.35">
      <c r="A1" s="90" t="s">
        <v>80</v>
      </c>
      <c r="B1" s="91"/>
      <c r="C1" s="91"/>
      <c r="D1" s="91"/>
      <c r="E1" s="91"/>
      <c r="F1" s="91"/>
      <c r="J1"/>
      <c r="K1"/>
      <c r="L1"/>
      <c r="M1"/>
      <c r="R1" s="5"/>
    </row>
    <row r="2" spans="1:18" ht="23.5" x14ac:dyDescent="0.35">
      <c r="A2" s="722" t="s">
        <v>276</v>
      </c>
      <c r="B2" s="722"/>
      <c r="C2" s="722"/>
      <c r="D2" s="722"/>
      <c r="E2" s="722"/>
      <c r="F2" s="722"/>
      <c r="G2" s="722"/>
      <c r="H2" s="722"/>
      <c r="I2" s="722"/>
      <c r="J2" s="722"/>
      <c r="K2" s="722"/>
      <c r="L2" s="722"/>
      <c r="M2" s="722"/>
      <c r="N2" s="722"/>
    </row>
    <row r="3" spans="1:18" ht="26" x14ac:dyDescent="0.6">
      <c r="A3" s="373"/>
      <c r="B3" s="394" t="s">
        <v>277</v>
      </c>
      <c r="C3" s="393"/>
      <c r="D3" s="393"/>
      <c r="E3" s="393"/>
      <c r="F3" s="393"/>
      <c r="G3" s="393"/>
      <c r="H3" s="393"/>
      <c r="I3" s="393"/>
      <c r="J3" s="393"/>
      <c r="K3" s="393"/>
      <c r="L3" s="393"/>
      <c r="M3"/>
      <c r="N3" s="723"/>
    </row>
    <row r="4" spans="1:18" ht="18.5" x14ac:dyDescent="0.45">
      <c r="A4" s="378"/>
      <c r="B4" s="395" t="s">
        <v>278</v>
      </c>
      <c r="C4" s="393"/>
      <c r="D4" s="393"/>
      <c r="E4" s="393"/>
      <c r="F4" s="393"/>
      <c r="G4" s="393"/>
      <c r="H4" s="393"/>
      <c r="I4" s="393"/>
      <c r="J4" s="393"/>
      <c r="K4" s="393"/>
      <c r="L4" s="393"/>
      <c r="M4"/>
      <c r="N4" s="723"/>
    </row>
    <row r="5" spans="1:18" ht="18.5" x14ac:dyDescent="0.45">
      <c r="A5" s="378"/>
      <c r="B5" s="396" t="s">
        <v>279</v>
      </c>
      <c r="C5" s="393"/>
      <c r="D5" s="393"/>
      <c r="E5" s="393"/>
      <c r="F5" s="393"/>
      <c r="G5" s="393"/>
      <c r="H5" s="393"/>
      <c r="I5" s="393"/>
      <c r="J5" s="393"/>
      <c r="K5" s="393"/>
      <c r="L5" s="393"/>
      <c r="M5"/>
      <c r="N5" s="723"/>
    </row>
    <row r="6" spans="1:18" ht="18.5" x14ac:dyDescent="0.45">
      <c r="A6" s="378"/>
      <c r="B6" s="396" t="s">
        <v>280</v>
      </c>
      <c r="C6" s="393"/>
      <c r="D6" s="393"/>
      <c r="E6" s="393"/>
      <c r="F6" s="393"/>
      <c r="G6" s="393"/>
      <c r="H6" s="393"/>
      <c r="I6" s="393"/>
      <c r="J6" s="393"/>
      <c r="K6" s="393"/>
      <c r="L6" s="393"/>
      <c r="M6"/>
      <c r="N6" s="723"/>
    </row>
    <row r="7" spans="1:18" ht="18.5" x14ac:dyDescent="0.45">
      <c r="A7" s="378"/>
      <c r="B7" s="396" t="s">
        <v>439</v>
      </c>
      <c r="C7" s="393"/>
      <c r="D7" s="393"/>
      <c r="E7" s="393"/>
      <c r="F7" s="393"/>
      <c r="G7" s="393"/>
      <c r="H7" s="393"/>
      <c r="I7" s="393"/>
      <c r="J7" s="393"/>
      <c r="K7" s="393"/>
      <c r="L7" s="393"/>
      <c r="M7"/>
      <c r="N7" s="723"/>
    </row>
    <row r="8" spans="1:18" ht="18.5" x14ac:dyDescent="0.35">
      <c r="A8" s="378"/>
      <c r="B8" s="393"/>
      <c r="C8" s="393"/>
      <c r="D8" s="393"/>
      <c r="E8" s="393"/>
      <c r="F8" s="393"/>
      <c r="G8" s="393"/>
      <c r="H8" s="393"/>
      <c r="I8" s="393"/>
      <c r="J8" s="393"/>
      <c r="K8" s="393"/>
      <c r="L8" s="393"/>
      <c r="M8"/>
      <c r="N8" s="723"/>
    </row>
    <row r="9" spans="1:18" s="310" customFormat="1" ht="41.25" customHeight="1" x14ac:dyDescent="0.35">
      <c r="A9" s="373"/>
      <c r="B9" s="264"/>
      <c r="C9" s="264"/>
      <c r="D9" s="264"/>
      <c r="E9" s="264"/>
      <c r="F9" s="264" t="s">
        <v>115</v>
      </c>
      <c r="G9" s="265" t="s">
        <v>116</v>
      </c>
      <c r="H9" s="265"/>
      <c r="I9" s="398" t="s">
        <v>117</v>
      </c>
      <c r="J9" s="398" t="s">
        <v>118</v>
      </c>
      <c r="K9" s="399" t="s">
        <v>118</v>
      </c>
      <c r="L9" s="397" t="s">
        <v>284</v>
      </c>
      <c r="M9" s="264"/>
      <c r="N9" s="723"/>
    </row>
    <row r="10" spans="1:18" x14ac:dyDescent="0.35">
      <c r="A10" s="373"/>
      <c r="B10" s="694" t="s">
        <v>281</v>
      </c>
      <c r="C10" s="695"/>
      <c r="D10" s="695"/>
      <c r="E10" s="695"/>
      <c r="F10" s="695"/>
      <c r="G10" s="695"/>
      <c r="H10" s="695"/>
      <c r="I10" s="695"/>
      <c r="J10" s="229">
        <f>SUM(J11,J18)</f>
        <v>0</v>
      </c>
      <c r="K10" s="229">
        <f>SUM(K11,K18)</f>
        <v>0</v>
      </c>
      <c r="L10" s="230">
        <f>(K11+K18)/((F11*G11)+(F18*G18))</f>
        <v>0</v>
      </c>
      <c r="M10"/>
      <c r="N10" s="723"/>
    </row>
    <row r="11" spans="1:18" ht="42" customHeight="1" x14ac:dyDescent="0.35">
      <c r="A11" s="373"/>
      <c r="B11" s="700" t="s">
        <v>119</v>
      </c>
      <c r="C11" s="701"/>
      <c r="D11" s="701"/>
      <c r="E11" s="702"/>
      <c r="F11" s="266">
        <v>15</v>
      </c>
      <c r="G11" s="266">
        <v>5</v>
      </c>
      <c r="H11" s="267" t="s">
        <v>120</v>
      </c>
      <c r="I11" s="400"/>
      <c r="J11" s="266">
        <f>IF(I11=C12,G12,IF(I11=C13,G13,IF(I11=C14,G14,IF(I11=C15,G15,IF(I11=C16,G16,IF(I11=C17,G17,))))))</f>
        <v>0</v>
      </c>
      <c r="K11" s="266">
        <f>J11*F11</f>
        <v>0</v>
      </c>
      <c r="L11" s="268"/>
      <c r="M11"/>
      <c r="N11" s="723"/>
    </row>
    <row r="12" spans="1:18" ht="15" hidden="1" customHeight="1" x14ac:dyDescent="0.35">
      <c r="A12" s="373"/>
      <c r="B12"/>
      <c r="C12" t="s">
        <v>121</v>
      </c>
      <c r="D12"/>
      <c r="E12"/>
      <c r="F12" s="269"/>
      <c r="G12" s="269">
        <v>0</v>
      </c>
      <c r="H12" s="269"/>
      <c r="I12" s="276"/>
      <c r="J12" s="269"/>
      <c r="K12" s="269"/>
      <c r="L12"/>
      <c r="M12"/>
      <c r="N12" s="723"/>
    </row>
    <row r="13" spans="1:18" ht="15" hidden="1" customHeight="1" x14ac:dyDescent="0.35">
      <c r="A13" s="373"/>
      <c r="B13"/>
      <c r="C13" t="s">
        <v>122</v>
      </c>
      <c r="D13"/>
      <c r="E13"/>
      <c r="F13" s="269"/>
      <c r="G13" s="269">
        <v>1</v>
      </c>
      <c r="H13" s="269"/>
      <c r="I13" s="276"/>
      <c r="J13" s="269"/>
      <c r="K13" s="269"/>
      <c r="L13"/>
      <c r="M13"/>
      <c r="N13" s="723"/>
    </row>
    <row r="14" spans="1:18" ht="15" hidden="1" customHeight="1" x14ac:dyDescent="0.35">
      <c r="A14" s="373"/>
      <c r="B14"/>
      <c r="C14" t="s">
        <v>123</v>
      </c>
      <c r="D14"/>
      <c r="E14"/>
      <c r="F14" s="269"/>
      <c r="G14" s="269">
        <v>2</v>
      </c>
      <c r="H14" s="269"/>
      <c r="I14" s="276"/>
      <c r="J14" s="269"/>
      <c r="K14" s="269"/>
      <c r="L14"/>
      <c r="M14"/>
      <c r="N14" s="723"/>
    </row>
    <row r="15" spans="1:18" ht="15" hidden="1" customHeight="1" x14ac:dyDescent="0.35">
      <c r="A15" s="373"/>
      <c r="B15"/>
      <c r="C15" t="s">
        <v>124</v>
      </c>
      <c r="D15"/>
      <c r="E15"/>
      <c r="F15" s="269"/>
      <c r="G15" s="269">
        <v>3</v>
      </c>
      <c r="H15" s="269"/>
      <c r="I15" s="276"/>
      <c r="J15" s="269"/>
      <c r="K15" s="269"/>
      <c r="L15"/>
      <c r="M15"/>
      <c r="N15" s="723"/>
    </row>
    <row r="16" spans="1:18" ht="15" hidden="1" customHeight="1" x14ac:dyDescent="0.35">
      <c r="A16" s="373"/>
      <c r="B16"/>
      <c r="C16" t="s">
        <v>125</v>
      </c>
      <c r="D16"/>
      <c r="E16"/>
      <c r="F16" s="269"/>
      <c r="G16" s="269">
        <v>5</v>
      </c>
      <c r="H16" s="269"/>
      <c r="I16" s="276"/>
      <c r="J16" s="269"/>
      <c r="K16" s="269"/>
      <c r="L16"/>
      <c r="M16"/>
      <c r="N16" s="723"/>
    </row>
    <row r="17" spans="1:14" x14ac:dyDescent="0.35">
      <c r="A17" s="373"/>
      <c r="B17"/>
      <c r="C17"/>
      <c r="D17"/>
      <c r="E17"/>
      <c r="F17" s="269"/>
      <c r="G17" s="269"/>
      <c r="H17" s="269"/>
      <c r="I17" s="276"/>
      <c r="J17" s="269"/>
      <c r="K17" s="269"/>
      <c r="L17"/>
      <c r="M17"/>
      <c r="N17" s="723"/>
    </row>
    <row r="18" spans="1:14" ht="46.5" customHeight="1" x14ac:dyDescent="0.35">
      <c r="A18" s="373"/>
      <c r="B18" s="700" t="s">
        <v>126</v>
      </c>
      <c r="C18" s="701"/>
      <c r="D18" s="701"/>
      <c r="E18" s="702"/>
      <c r="F18" s="266">
        <v>15</v>
      </c>
      <c r="G18" s="266">
        <v>5</v>
      </c>
      <c r="H18" s="267" t="s">
        <v>120</v>
      </c>
      <c r="I18" s="400"/>
      <c r="J18" s="266">
        <f>IF(I18=C19,G19,IF(I18=C20,G20,IF(I18=C21,G21,IF(I18=C22,G22,IF(I18=C23,G23,IF(I18=C24,G24,))))))</f>
        <v>0</v>
      </c>
      <c r="K18" s="266">
        <f>J18*F18</f>
        <v>0</v>
      </c>
      <c r="L18" s="268"/>
      <c r="M18"/>
      <c r="N18" s="723"/>
    </row>
    <row r="19" spans="1:14" ht="15" hidden="1" customHeight="1" x14ac:dyDescent="0.35">
      <c r="A19" s="373"/>
      <c r="B19"/>
      <c r="C19" t="s">
        <v>436</v>
      </c>
      <c r="D19"/>
      <c r="E19"/>
      <c r="F19" s="269"/>
      <c r="G19" s="269">
        <v>0</v>
      </c>
      <c r="H19" s="269"/>
      <c r="I19" s="276"/>
      <c r="J19" s="269"/>
      <c r="K19" s="269"/>
      <c r="L19"/>
      <c r="M19"/>
      <c r="N19" s="723"/>
    </row>
    <row r="20" spans="1:14" ht="15" hidden="1" customHeight="1" x14ac:dyDescent="0.35">
      <c r="A20" s="373"/>
      <c r="B20"/>
      <c r="C20" t="s">
        <v>127</v>
      </c>
      <c r="D20"/>
      <c r="E20"/>
      <c r="F20" s="269"/>
      <c r="G20" s="269">
        <v>1</v>
      </c>
      <c r="H20" s="269"/>
      <c r="I20" s="276"/>
      <c r="J20" s="269"/>
      <c r="K20" s="269"/>
      <c r="L20"/>
      <c r="M20"/>
      <c r="N20" s="723"/>
    </row>
    <row r="21" spans="1:14" ht="15" hidden="1" customHeight="1" x14ac:dyDescent="0.35">
      <c r="A21" s="373"/>
      <c r="B21"/>
      <c r="C21" t="s">
        <v>128</v>
      </c>
      <c r="D21"/>
      <c r="E21"/>
      <c r="F21" s="269"/>
      <c r="G21" s="269">
        <v>2</v>
      </c>
      <c r="H21" s="269"/>
      <c r="I21" s="276"/>
      <c r="J21" s="269"/>
      <c r="K21" s="269"/>
      <c r="L21"/>
      <c r="M21"/>
      <c r="N21" s="723"/>
    </row>
    <row r="22" spans="1:14" ht="15" hidden="1" customHeight="1" x14ac:dyDescent="0.35">
      <c r="A22" s="373"/>
      <c r="B22"/>
      <c r="C22" t="s">
        <v>129</v>
      </c>
      <c r="D22"/>
      <c r="E22"/>
      <c r="F22" s="269"/>
      <c r="G22" s="269">
        <v>3</v>
      </c>
      <c r="H22" s="269"/>
      <c r="I22" s="276"/>
      <c r="J22" s="269"/>
      <c r="K22" s="269"/>
      <c r="L22"/>
      <c r="M22"/>
      <c r="N22" s="723"/>
    </row>
    <row r="23" spans="1:14" ht="15" hidden="1" customHeight="1" x14ac:dyDescent="0.35">
      <c r="A23" s="373"/>
      <c r="B23"/>
      <c r="C23" t="s">
        <v>130</v>
      </c>
      <c r="D23"/>
      <c r="E23"/>
      <c r="F23" s="269"/>
      <c r="G23" s="269">
        <v>5</v>
      </c>
      <c r="H23" s="269"/>
      <c r="I23" s="276"/>
      <c r="J23" s="269"/>
      <c r="K23" s="269"/>
      <c r="L23"/>
      <c r="M23"/>
      <c r="N23" s="723"/>
    </row>
    <row r="24" spans="1:14" x14ac:dyDescent="0.35">
      <c r="A24" s="373"/>
      <c r="B24"/>
      <c r="C24"/>
      <c r="D24"/>
      <c r="E24"/>
      <c r="F24" s="269"/>
      <c r="G24" s="269"/>
      <c r="H24" s="269"/>
      <c r="I24" s="276"/>
      <c r="J24" s="269"/>
      <c r="K24" s="269"/>
      <c r="L24"/>
      <c r="M24"/>
      <c r="N24" s="723"/>
    </row>
    <row r="25" spans="1:14" x14ac:dyDescent="0.35">
      <c r="A25" s="373"/>
      <c r="B25" s="696" t="s">
        <v>282</v>
      </c>
      <c r="C25" s="697"/>
      <c r="D25" s="697"/>
      <c r="E25" s="697"/>
      <c r="F25" s="229">
        <v>15</v>
      </c>
      <c r="G25" s="229">
        <f>G26</f>
        <v>5</v>
      </c>
      <c r="H25" s="229"/>
      <c r="I25" s="401"/>
      <c r="J25" s="229">
        <f>J26</f>
        <v>0</v>
      </c>
      <c r="K25" s="229">
        <f>K26</f>
        <v>0</v>
      </c>
      <c r="L25" s="230">
        <f>K25/(F25*G25)</f>
        <v>0</v>
      </c>
      <c r="M25"/>
      <c r="N25" s="723"/>
    </row>
    <row r="26" spans="1:14" ht="44.65" customHeight="1" x14ac:dyDescent="0.35">
      <c r="A26" s="373"/>
      <c r="B26" s="700" t="s">
        <v>131</v>
      </c>
      <c r="C26" s="701"/>
      <c r="D26" s="701"/>
      <c r="E26" s="702"/>
      <c r="F26" s="266">
        <v>15</v>
      </c>
      <c r="G26" s="266">
        <v>5</v>
      </c>
      <c r="H26" s="267" t="s">
        <v>120</v>
      </c>
      <c r="I26" s="400"/>
      <c r="J26" s="266">
        <f>IF(I26=C27,G27,IF(I26=C28,G28,IF(I26=C29,G29,IF(I26=C30,G30,IF(I26=C31,G31,)))))</f>
        <v>0</v>
      </c>
      <c r="K26" s="266">
        <f>J26*F26</f>
        <v>0</v>
      </c>
      <c r="L26" s="268"/>
      <c r="M26"/>
      <c r="N26" s="723"/>
    </row>
    <row r="27" spans="1:14" ht="15" hidden="1" customHeight="1" x14ac:dyDescent="0.35">
      <c r="A27" s="373"/>
      <c r="B27"/>
      <c r="C27" t="s">
        <v>220</v>
      </c>
      <c r="D27"/>
      <c r="E27"/>
      <c r="F27" s="269"/>
      <c r="G27" s="269">
        <v>0</v>
      </c>
      <c r="H27" s="269"/>
      <c r="I27" s="276"/>
      <c r="J27" s="269"/>
      <c r="K27" s="269"/>
      <c r="L27"/>
      <c r="M27"/>
      <c r="N27" s="723"/>
    </row>
    <row r="28" spans="1:14" ht="15" hidden="1" customHeight="1" x14ac:dyDescent="0.35">
      <c r="A28" s="373"/>
      <c r="B28"/>
      <c r="C28" t="s">
        <v>221</v>
      </c>
      <c r="D28"/>
      <c r="E28"/>
      <c r="F28" s="269"/>
      <c r="G28" s="269">
        <v>1</v>
      </c>
      <c r="H28" s="269"/>
      <c r="I28" s="276"/>
      <c r="J28" s="269"/>
      <c r="K28" s="269"/>
      <c r="L28"/>
      <c r="M28"/>
      <c r="N28" s="723"/>
    </row>
    <row r="29" spans="1:14" ht="15" hidden="1" customHeight="1" x14ac:dyDescent="0.35">
      <c r="A29" s="373"/>
      <c r="B29"/>
      <c r="C29" t="s">
        <v>222</v>
      </c>
      <c r="D29"/>
      <c r="E29"/>
      <c r="F29" s="269"/>
      <c r="G29" s="269">
        <v>3</v>
      </c>
      <c r="H29" s="269"/>
      <c r="I29" s="276"/>
      <c r="J29" s="269"/>
      <c r="K29" s="269"/>
      <c r="L29"/>
      <c r="M29"/>
      <c r="N29" s="723"/>
    </row>
    <row r="30" spans="1:14" ht="15" hidden="1" customHeight="1" x14ac:dyDescent="0.35">
      <c r="A30" s="373"/>
      <c r="B30"/>
      <c r="C30" t="s">
        <v>223</v>
      </c>
      <c r="D30"/>
      <c r="E30"/>
      <c r="F30" s="269"/>
      <c r="G30" s="269">
        <v>5</v>
      </c>
      <c r="H30" s="269"/>
      <c r="I30" s="276"/>
      <c r="J30" s="269"/>
      <c r="K30" s="269"/>
      <c r="L30"/>
      <c r="M30"/>
      <c r="N30" s="723"/>
    </row>
    <row r="31" spans="1:14" x14ac:dyDescent="0.35">
      <c r="A31" s="373"/>
      <c r="B31"/>
      <c r="C31"/>
      <c r="D31"/>
      <c r="E31"/>
      <c r="F31" s="269"/>
      <c r="G31" s="269"/>
      <c r="H31" s="269"/>
      <c r="I31" s="276"/>
      <c r="J31" s="269"/>
      <c r="K31" s="269"/>
      <c r="L31"/>
      <c r="M31"/>
      <c r="N31" s="723"/>
    </row>
    <row r="32" spans="1:14" x14ac:dyDescent="0.35">
      <c r="A32" s="373"/>
      <c r="B32" s="698" t="s">
        <v>283</v>
      </c>
      <c r="C32" s="699"/>
      <c r="D32" s="699"/>
      <c r="E32" s="699"/>
      <c r="F32" s="229">
        <v>15</v>
      </c>
      <c r="G32" s="229">
        <f>G33</f>
        <v>5</v>
      </c>
      <c r="H32" s="229"/>
      <c r="I32" s="401"/>
      <c r="J32" s="229">
        <f>J33</f>
        <v>0</v>
      </c>
      <c r="K32" s="229">
        <f>K33</f>
        <v>0</v>
      </c>
      <c r="L32" s="230">
        <f>K32/(F33*G33)</f>
        <v>0</v>
      </c>
      <c r="M32"/>
      <c r="N32" s="723"/>
    </row>
    <row r="33" spans="1:14" ht="42" customHeight="1" x14ac:dyDescent="0.35">
      <c r="A33" s="373"/>
      <c r="B33" s="700" t="s">
        <v>132</v>
      </c>
      <c r="C33" s="701"/>
      <c r="D33" s="701"/>
      <c r="E33" s="702"/>
      <c r="F33" s="266">
        <v>15</v>
      </c>
      <c r="G33" s="266">
        <v>5</v>
      </c>
      <c r="H33" s="267" t="s">
        <v>120</v>
      </c>
      <c r="I33" s="400"/>
      <c r="J33" s="266">
        <f>IF(I33=C34,G34,IF(I33=C35,G35,IF(I33=C36,G36,IF(I33=C37,G37,))))</f>
        <v>0</v>
      </c>
      <c r="K33" s="266">
        <f>J33*F33</f>
        <v>0</v>
      </c>
      <c r="L33" s="268"/>
      <c r="M33"/>
      <c r="N33" s="723"/>
    </row>
    <row r="34" spans="1:14" ht="15" hidden="1" customHeight="1" x14ac:dyDescent="0.35">
      <c r="A34" s="373"/>
      <c r="B34"/>
      <c r="C34" t="s">
        <v>437</v>
      </c>
      <c r="D34"/>
      <c r="E34"/>
      <c r="F34" s="269"/>
      <c r="G34" s="269">
        <v>0</v>
      </c>
      <c r="H34" s="269"/>
      <c r="I34" s="276"/>
      <c r="J34" s="269"/>
      <c r="K34" s="269"/>
      <c r="L34"/>
      <c r="M34"/>
      <c r="N34" s="723"/>
    </row>
    <row r="35" spans="1:14" ht="15" hidden="1" customHeight="1" x14ac:dyDescent="0.35">
      <c r="A35" s="373"/>
      <c r="B35"/>
      <c r="C35" t="s">
        <v>133</v>
      </c>
      <c r="D35"/>
      <c r="E35"/>
      <c r="F35" s="269"/>
      <c r="G35" s="269">
        <v>1</v>
      </c>
      <c r="H35" s="269"/>
      <c r="I35" s="276"/>
      <c r="J35" s="269"/>
      <c r="K35" s="269"/>
      <c r="L35"/>
      <c r="M35"/>
      <c r="N35" s="723"/>
    </row>
    <row r="36" spans="1:14" ht="15" hidden="1" customHeight="1" x14ac:dyDescent="0.35">
      <c r="A36" s="373"/>
      <c r="B36"/>
      <c r="C36" t="s">
        <v>134</v>
      </c>
      <c r="D36"/>
      <c r="E36"/>
      <c r="F36" s="269"/>
      <c r="G36" s="269">
        <v>2</v>
      </c>
      <c r="H36" s="269"/>
      <c r="I36" s="276"/>
      <c r="J36" s="269"/>
      <c r="K36" s="269"/>
      <c r="L36"/>
      <c r="M36"/>
      <c r="N36" s="723"/>
    </row>
    <row r="37" spans="1:14" ht="15" hidden="1" customHeight="1" x14ac:dyDescent="0.35">
      <c r="A37" s="373"/>
      <c r="B37"/>
      <c r="C37" t="s">
        <v>224</v>
      </c>
      <c r="D37"/>
      <c r="E37"/>
      <c r="F37" s="269"/>
      <c r="G37" s="269">
        <v>5</v>
      </c>
      <c r="H37" s="269"/>
      <c r="I37" s="276"/>
      <c r="J37" s="269"/>
      <c r="K37" s="269"/>
      <c r="L37"/>
      <c r="M37"/>
      <c r="N37" s="723"/>
    </row>
    <row r="38" spans="1:14" x14ac:dyDescent="0.35">
      <c r="A38" s="373"/>
      <c r="B38"/>
      <c r="C38"/>
      <c r="D38"/>
      <c r="E38"/>
      <c r="F38" s="269"/>
      <c r="G38" s="269"/>
      <c r="H38" s="269"/>
      <c r="I38" s="276"/>
      <c r="J38" s="269"/>
      <c r="K38" s="269"/>
      <c r="L38"/>
      <c r="M38"/>
      <c r="N38" s="723"/>
    </row>
    <row r="39" spans="1:14" x14ac:dyDescent="0.35">
      <c r="A39" s="373"/>
      <c r="B39" s="228" t="s">
        <v>135</v>
      </c>
      <c r="C39" s="228"/>
      <c r="D39" s="228"/>
      <c r="E39" s="228"/>
      <c r="F39" s="229">
        <v>15</v>
      </c>
      <c r="G39" s="229">
        <f>G40</f>
        <v>5</v>
      </c>
      <c r="H39" s="229"/>
      <c r="I39" s="401"/>
      <c r="J39" s="229">
        <f>J40</f>
        <v>0</v>
      </c>
      <c r="K39" s="229">
        <f>K40</f>
        <v>0</v>
      </c>
      <c r="L39" s="230">
        <f>K39/(F40*G40)</f>
        <v>0</v>
      </c>
      <c r="M39"/>
      <c r="N39" s="723"/>
    </row>
    <row r="40" spans="1:14" ht="40.9" customHeight="1" x14ac:dyDescent="0.35">
      <c r="A40" s="373"/>
      <c r="B40" s="700" t="s">
        <v>136</v>
      </c>
      <c r="C40" s="701"/>
      <c r="D40" s="701"/>
      <c r="E40" s="702"/>
      <c r="F40" s="266">
        <v>15</v>
      </c>
      <c r="G40" s="266">
        <v>5</v>
      </c>
      <c r="H40" s="267" t="s">
        <v>120</v>
      </c>
      <c r="I40" s="400"/>
      <c r="J40" s="266">
        <f>IF(I40=C41,G41,IF(I40=C42,G42,IF(I40=C43,G43,IF(I40=C44,G44,IF(I40=C45,G45,IF(I40=C46,G46,IF(I40=C47,G47,)))))))</f>
        <v>0</v>
      </c>
      <c r="K40" s="266">
        <f>J40*F40</f>
        <v>0</v>
      </c>
      <c r="L40" s="268"/>
      <c r="M40"/>
      <c r="N40" s="723"/>
    </row>
    <row r="41" spans="1:14" ht="14.65" hidden="1" customHeight="1" x14ac:dyDescent="0.35">
      <c r="A41" s="373"/>
      <c r="B41"/>
      <c r="C41" t="s">
        <v>137</v>
      </c>
      <c r="D41"/>
      <c r="E41"/>
      <c r="F41" s="269"/>
      <c r="G41" s="269">
        <v>0</v>
      </c>
      <c r="H41" s="269"/>
      <c r="I41" s="276"/>
      <c r="J41" s="269"/>
      <c r="K41" s="269"/>
      <c r="L41"/>
      <c r="M41"/>
      <c r="N41" s="723"/>
    </row>
    <row r="42" spans="1:14" ht="15" hidden="1" customHeight="1" x14ac:dyDescent="0.35">
      <c r="A42" s="373"/>
      <c r="B42"/>
      <c r="C42" t="s">
        <v>138</v>
      </c>
      <c r="D42"/>
      <c r="E42"/>
      <c r="F42" s="269"/>
      <c r="G42" s="269">
        <v>1</v>
      </c>
      <c r="H42" s="269"/>
      <c r="I42" s="276"/>
      <c r="J42" s="269"/>
      <c r="K42" s="269"/>
      <c r="L42"/>
      <c r="M42"/>
      <c r="N42" s="723"/>
    </row>
    <row r="43" spans="1:14" ht="15" hidden="1" customHeight="1" x14ac:dyDescent="0.35">
      <c r="A43" s="373"/>
      <c r="B43"/>
      <c r="C43" t="s">
        <v>139</v>
      </c>
      <c r="D43"/>
      <c r="E43"/>
      <c r="F43" s="269"/>
      <c r="G43" s="269">
        <v>2</v>
      </c>
      <c r="H43" s="269"/>
      <c r="I43" s="276"/>
      <c r="J43" s="269"/>
      <c r="K43" s="269"/>
      <c r="L43"/>
      <c r="M43"/>
      <c r="N43" s="723"/>
    </row>
    <row r="44" spans="1:14" ht="15" hidden="1" customHeight="1" x14ac:dyDescent="0.35">
      <c r="A44" s="373"/>
      <c r="B44"/>
      <c r="C44" t="s">
        <v>140</v>
      </c>
      <c r="D44"/>
      <c r="E44"/>
      <c r="F44" s="269"/>
      <c r="G44" s="269">
        <v>3</v>
      </c>
      <c r="H44" s="269"/>
      <c r="I44" s="276"/>
      <c r="J44" s="269"/>
      <c r="K44" s="269"/>
      <c r="L44"/>
      <c r="M44"/>
      <c r="N44" s="723"/>
    </row>
    <row r="45" spans="1:14" ht="15" hidden="1" customHeight="1" x14ac:dyDescent="0.35">
      <c r="A45" s="373"/>
      <c r="B45"/>
      <c r="C45" t="s">
        <v>141</v>
      </c>
      <c r="D45"/>
      <c r="E45"/>
      <c r="F45" s="269"/>
      <c r="G45" s="269">
        <v>4</v>
      </c>
      <c r="H45" s="269"/>
      <c r="I45" s="276"/>
      <c r="J45" s="269"/>
      <c r="K45" s="269"/>
      <c r="L45"/>
      <c r="M45"/>
      <c r="N45" s="723"/>
    </row>
    <row r="46" spans="1:14" ht="15" hidden="1" customHeight="1" x14ac:dyDescent="0.35">
      <c r="A46" s="373"/>
      <c r="B46"/>
      <c r="C46" t="s">
        <v>142</v>
      </c>
      <c r="D46"/>
      <c r="E46"/>
      <c r="F46" s="269"/>
      <c r="G46" s="269">
        <v>5</v>
      </c>
      <c r="H46" s="269"/>
      <c r="I46" s="276"/>
      <c r="J46" s="269"/>
      <c r="K46" s="269"/>
      <c r="L46"/>
      <c r="M46"/>
      <c r="N46" s="723"/>
    </row>
    <row r="47" spans="1:14" x14ac:dyDescent="0.35">
      <c r="A47" s="373"/>
      <c r="B47"/>
      <c r="C47"/>
      <c r="D47"/>
      <c r="E47"/>
      <c r="F47" s="269"/>
      <c r="G47" s="269"/>
      <c r="H47" s="269"/>
      <c r="I47" s="276"/>
      <c r="J47" s="269"/>
      <c r="K47" s="269"/>
      <c r="L47"/>
      <c r="M47"/>
      <c r="N47" s="723"/>
    </row>
    <row r="48" spans="1:14" x14ac:dyDescent="0.35">
      <c r="A48" s="373"/>
      <c r="B48" s="228" t="s">
        <v>143</v>
      </c>
      <c r="C48" s="228"/>
      <c r="D48" s="228"/>
      <c r="E48" s="228"/>
      <c r="F48" s="229">
        <v>10</v>
      </c>
      <c r="G48" s="229">
        <f>SUM(G49,G53,G57,G61,G65,G69,G73,G77,G81,G85)</f>
        <v>50</v>
      </c>
      <c r="H48" s="229"/>
      <c r="I48" s="401"/>
      <c r="J48" s="229">
        <f>SUM(J49,J53,J57,J61,J65,J69,J73,J77,J81,J85)</f>
        <v>0</v>
      </c>
      <c r="K48" s="229">
        <f>SUM(K49,K53,K57,K61,K65,K69,K73,K77,K81,K85)</f>
        <v>0</v>
      </c>
      <c r="L48" s="230">
        <f>K48/((F49*G49)+(F53*G53)+(F57*G57)+(F61*G61)+(F65*G65)+(F69*G69)+(F73*G73)+(F77*G77)+(F81*G81)+(F85*G85))</f>
        <v>0</v>
      </c>
      <c r="M48"/>
      <c r="N48" s="723"/>
    </row>
    <row r="49" spans="1:14" ht="30.75" customHeight="1" x14ac:dyDescent="0.35">
      <c r="A49" s="373"/>
      <c r="B49" s="700" t="s">
        <v>144</v>
      </c>
      <c r="C49" s="701"/>
      <c r="D49" s="701"/>
      <c r="E49" s="702"/>
      <c r="F49" s="270">
        <v>1</v>
      </c>
      <c r="G49" s="270">
        <v>5</v>
      </c>
      <c r="H49" s="267" t="s">
        <v>120</v>
      </c>
      <c r="I49" s="400"/>
      <c r="J49" s="266">
        <f>IF(I49=C50,G50,IF(I49=C51,G51,IF(I49=C52,G52,)))</f>
        <v>0</v>
      </c>
      <c r="K49" s="266">
        <f>J49*F49</f>
        <v>0</v>
      </c>
      <c r="L49" s="268"/>
      <c r="M49"/>
      <c r="N49" s="723"/>
    </row>
    <row r="50" spans="1:14" ht="14.65" hidden="1" customHeight="1" x14ac:dyDescent="0.35">
      <c r="A50" s="373"/>
      <c r="B50" s="38"/>
      <c r="C50" t="s">
        <v>145</v>
      </c>
      <c r="D50"/>
      <c r="E50"/>
      <c r="F50" s="28"/>
      <c r="G50" s="28">
        <v>5</v>
      </c>
      <c r="H50" s="28"/>
      <c r="I50" s="276"/>
      <c r="J50" s="28"/>
      <c r="K50" s="28"/>
      <c r="L50"/>
      <c r="M50"/>
      <c r="N50" s="723"/>
    </row>
    <row r="51" spans="1:14" ht="15" hidden="1" customHeight="1" x14ac:dyDescent="0.35">
      <c r="A51" s="373"/>
      <c r="B51" s="38"/>
      <c r="C51" t="s">
        <v>146</v>
      </c>
      <c r="D51"/>
      <c r="E51"/>
      <c r="F51" s="28"/>
      <c r="G51" s="28">
        <v>0</v>
      </c>
      <c r="H51" s="28"/>
      <c r="I51" s="276"/>
      <c r="J51" s="28"/>
      <c r="K51" s="28"/>
      <c r="L51"/>
      <c r="M51"/>
      <c r="N51" s="723"/>
    </row>
    <row r="52" spans="1:14" x14ac:dyDescent="0.35">
      <c r="A52" s="373"/>
      <c r="B52" s="38"/>
      <c r="C52"/>
      <c r="D52"/>
      <c r="E52"/>
      <c r="F52" s="28"/>
      <c r="G52" s="28"/>
      <c r="H52" s="28"/>
      <c r="I52" s="276"/>
      <c r="J52" s="28"/>
      <c r="K52" s="28"/>
      <c r="L52"/>
      <c r="M52"/>
      <c r="N52" s="723"/>
    </row>
    <row r="53" spans="1:14" ht="24.65" customHeight="1" x14ac:dyDescent="0.35">
      <c r="A53" s="373"/>
      <c r="B53" s="700" t="s">
        <v>147</v>
      </c>
      <c r="C53" s="701"/>
      <c r="D53" s="701"/>
      <c r="E53" s="702"/>
      <c r="F53" s="270">
        <v>1</v>
      </c>
      <c r="G53" s="270">
        <v>5</v>
      </c>
      <c r="H53" s="267" t="s">
        <v>120</v>
      </c>
      <c r="I53" s="400"/>
      <c r="J53" s="266">
        <f>IF(I53=C54,G54,IF(I53=C55,G55,IF(I53=C56,G56,)))</f>
        <v>0</v>
      </c>
      <c r="K53" s="266">
        <f>J53*F53</f>
        <v>0</v>
      </c>
      <c r="L53" s="268"/>
      <c r="M53"/>
      <c r="N53" s="723"/>
    </row>
    <row r="54" spans="1:14" ht="15" hidden="1" customHeight="1" x14ac:dyDescent="0.35">
      <c r="A54" s="373"/>
      <c r="B54" s="38"/>
      <c r="C54" t="s">
        <v>145</v>
      </c>
      <c r="D54"/>
      <c r="E54"/>
      <c r="F54" s="28"/>
      <c r="G54" s="28">
        <v>5</v>
      </c>
      <c r="H54" s="28"/>
      <c r="I54" s="276"/>
      <c r="J54" s="28"/>
      <c r="K54" s="28"/>
      <c r="L54"/>
      <c r="M54"/>
      <c r="N54" s="723"/>
    </row>
    <row r="55" spans="1:14" ht="15" hidden="1" customHeight="1" x14ac:dyDescent="0.35">
      <c r="A55" s="373"/>
      <c r="B55" s="38"/>
      <c r="C55" t="s">
        <v>146</v>
      </c>
      <c r="D55"/>
      <c r="E55"/>
      <c r="F55" s="28"/>
      <c r="G55" s="28">
        <v>0</v>
      </c>
      <c r="H55" s="28"/>
      <c r="I55" s="276"/>
      <c r="J55" s="28"/>
      <c r="K55" s="28"/>
      <c r="L55"/>
      <c r="M55"/>
      <c r="N55" s="723"/>
    </row>
    <row r="56" spans="1:14" x14ac:dyDescent="0.35">
      <c r="A56" s="373"/>
      <c r="B56" s="38"/>
      <c r="C56"/>
      <c r="D56"/>
      <c r="E56"/>
      <c r="F56" s="28"/>
      <c r="G56" s="28"/>
      <c r="H56" s="28"/>
      <c r="I56" s="276"/>
      <c r="J56" s="28"/>
      <c r="K56" s="28"/>
      <c r="L56"/>
      <c r="M56"/>
      <c r="N56" s="723"/>
    </row>
    <row r="57" spans="1:14" ht="24.65" customHeight="1" x14ac:dyDescent="0.35">
      <c r="A57" s="373"/>
      <c r="B57" s="700" t="s">
        <v>148</v>
      </c>
      <c r="C57" s="701"/>
      <c r="D57" s="701"/>
      <c r="E57" s="702"/>
      <c r="F57" s="270">
        <v>1</v>
      </c>
      <c r="G57" s="270">
        <v>5</v>
      </c>
      <c r="H57" s="267" t="s">
        <v>120</v>
      </c>
      <c r="I57" s="400"/>
      <c r="J57" s="266">
        <f>IF(I57=C58,G58,IF(I57=C59,G59,IF(I57=C60,G60,)))</f>
        <v>0</v>
      </c>
      <c r="K57" s="266">
        <f>J57*F57</f>
        <v>0</v>
      </c>
      <c r="L57" s="268"/>
      <c r="M57"/>
      <c r="N57" s="723"/>
    </row>
    <row r="58" spans="1:14" ht="15" hidden="1" customHeight="1" x14ac:dyDescent="0.35">
      <c r="A58" s="373"/>
      <c r="B58" s="38"/>
      <c r="C58" t="s">
        <v>145</v>
      </c>
      <c r="D58"/>
      <c r="E58"/>
      <c r="F58" s="28"/>
      <c r="G58" s="28">
        <v>5</v>
      </c>
      <c r="H58" s="28"/>
      <c r="I58" s="276"/>
      <c r="J58" s="28"/>
      <c r="K58" s="28"/>
      <c r="L58"/>
      <c r="M58"/>
      <c r="N58" s="723"/>
    </row>
    <row r="59" spans="1:14" ht="15" hidden="1" customHeight="1" x14ac:dyDescent="0.35">
      <c r="A59" s="373"/>
      <c r="B59" s="38"/>
      <c r="C59" t="s">
        <v>146</v>
      </c>
      <c r="D59"/>
      <c r="E59"/>
      <c r="F59" s="28"/>
      <c r="G59" s="28">
        <v>0</v>
      </c>
      <c r="H59" s="28"/>
      <c r="I59" s="276"/>
      <c r="J59" s="28"/>
      <c r="K59" s="28"/>
      <c r="L59"/>
      <c r="M59"/>
      <c r="N59" s="723"/>
    </row>
    <row r="60" spans="1:14" x14ac:dyDescent="0.35">
      <c r="A60" s="373"/>
      <c r="B60" s="38"/>
      <c r="C60"/>
      <c r="D60"/>
      <c r="E60"/>
      <c r="F60" s="28"/>
      <c r="G60" s="28"/>
      <c r="H60" s="28"/>
      <c r="I60" s="276"/>
      <c r="J60" s="28"/>
      <c r="K60" s="28"/>
      <c r="L60"/>
      <c r="M60"/>
      <c r="N60" s="723"/>
    </row>
    <row r="61" spans="1:14" ht="24.65" customHeight="1" x14ac:dyDescent="0.35">
      <c r="A61" s="373"/>
      <c r="B61" s="700" t="s">
        <v>149</v>
      </c>
      <c r="C61" s="701"/>
      <c r="D61" s="701"/>
      <c r="E61" s="702"/>
      <c r="F61" s="270">
        <v>1</v>
      </c>
      <c r="G61" s="270">
        <v>5</v>
      </c>
      <c r="H61" s="267" t="s">
        <v>120</v>
      </c>
      <c r="I61" s="400"/>
      <c r="J61" s="266">
        <f>IF(I61=C62,G62,IF(I61=C63,G63,IF(I61=C64,G64,)))</f>
        <v>0</v>
      </c>
      <c r="K61" s="266">
        <f>J61*F61</f>
        <v>0</v>
      </c>
      <c r="L61" s="268"/>
      <c r="M61"/>
      <c r="N61" s="723"/>
    </row>
    <row r="62" spans="1:14" ht="15" hidden="1" customHeight="1" x14ac:dyDescent="0.35">
      <c r="A62" s="373"/>
      <c r="B62" s="38"/>
      <c r="C62" t="s">
        <v>145</v>
      </c>
      <c r="D62"/>
      <c r="E62"/>
      <c r="F62" s="28"/>
      <c r="G62" s="28">
        <v>5</v>
      </c>
      <c r="H62" s="28"/>
      <c r="I62" s="276"/>
      <c r="J62" s="28"/>
      <c r="K62" s="28"/>
      <c r="L62"/>
      <c r="M62"/>
      <c r="N62" s="723"/>
    </row>
    <row r="63" spans="1:14" ht="15" hidden="1" customHeight="1" x14ac:dyDescent="0.35">
      <c r="A63" s="373"/>
      <c r="B63" s="38"/>
      <c r="C63" t="s">
        <v>146</v>
      </c>
      <c r="D63"/>
      <c r="E63"/>
      <c r="F63" s="28"/>
      <c r="G63" s="28">
        <v>0</v>
      </c>
      <c r="H63" s="28"/>
      <c r="I63" s="276"/>
      <c r="J63" s="28"/>
      <c r="K63" s="28"/>
      <c r="L63"/>
      <c r="M63"/>
      <c r="N63" s="723"/>
    </row>
    <row r="64" spans="1:14" x14ac:dyDescent="0.35">
      <c r="A64" s="373"/>
      <c r="B64" s="38"/>
      <c r="C64"/>
      <c r="D64"/>
      <c r="E64"/>
      <c r="F64" s="28"/>
      <c r="G64" s="28"/>
      <c r="H64" s="28"/>
      <c r="I64" s="276"/>
      <c r="J64" s="28"/>
      <c r="K64" s="28"/>
      <c r="L64"/>
      <c r="M64"/>
      <c r="N64" s="723"/>
    </row>
    <row r="65" spans="1:14" ht="24.65" customHeight="1" x14ac:dyDescent="0.35">
      <c r="A65" s="373"/>
      <c r="B65" s="700" t="s">
        <v>150</v>
      </c>
      <c r="C65" s="701"/>
      <c r="D65" s="701"/>
      <c r="E65" s="702"/>
      <c r="F65" s="270">
        <v>1</v>
      </c>
      <c r="G65" s="270">
        <v>5</v>
      </c>
      <c r="H65" s="267" t="s">
        <v>120</v>
      </c>
      <c r="I65" s="400"/>
      <c r="J65" s="266">
        <f>IF(I65=C66,G66,IF(I65=C67,G67,IF(I65=C68,G68,)))</f>
        <v>0</v>
      </c>
      <c r="K65" s="266">
        <f>J65*F65</f>
        <v>0</v>
      </c>
      <c r="L65" s="268"/>
      <c r="M65"/>
      <c r="N65" s="723"/>
    </row>
    <row r="66" spans="1:14" ht="15" hidden="1" customHeight="1" x14ac:dyDescent="0.35">
      <c r="A66" s="373"/>
      <c r="B66" s="38"/>
      <c r="C66" t="s">
        <v>145</v>
      </c>
      <c r="D66"/>
      <c r="E66"/>
      <c r="F66" s="28"/>
      <c r="G66" s="28">
        <v>5</v>
      </c>
      <c r="H66" s="28"/>
      <c r="I66" s="276"/>
      <c r="J66" s="28"/>
      <c r="K66" s="28"/>
      <c r="L66"/>
      <c r="M66"/>
      <c r="N66" s="723"/>
    </row>
    <row r="67" spans="1:14" ht="15" hidden="1" customHeight="1" x14ac:dyDescent="0.35">
      <c r="A67" s="373"/>
      <c r="B67" s="38"/>
      <c r="C67" t="s">
        <v>146</v>
      </c>
      <c r="D67"/>
      <c r="E67"/>
      <c r="F67" s="28"/>
      <c r="G67" s="28">
        <v>0</v>
      </c>
      <c r="H67" s="28"/>
      <c r="I67" s="276"/>
      <c r="J67" s="28"/>
      <c r="K67" s="28"/>
      <c r="L67"/>
      <c r="M67"/>
      <c r="N67" s="723"/>
    </row>
    <row r="68" spans="1:14" x14ac:dyDescent="0.35">
      <c r="A68" s="373"/>
      <c r="B68" s="38"/>
      <c r="C68"/>
      <c r="D68"/>
      <c r="E68"/>
      <c r="F68" s="28"/>
      <c r="G68" s="28"/>
      <c r="H68" s="28"/>
      <c r="I68" s="276"/>
      <c r="J68" s="28"/>
      <c r="K68" s="28"/>
      <c r="L68"/>
      <c r="M68"/>
      <c r="N68" s="723"/>
    </row>
    <row r="69" spans="1:14" ht="33.75" customHeight="1" x14ac:dyDescent="0.35">
      <c r="A69" s="373"/>
      <c r="B69" s="700" t="s">
        <v>151</v>
      </c>
      <c r="C69" s="701"/>
      <c r="D69" s="701"/>
      <c r="E69" s="702"/>
      <c r="F69" s="270">
        <v>1</v>
      </c>
      <c r="G69" s="270">
        <v>5</v>
      </c>
      <c r="H69" s="267" t="s">
        <v>120</v>
      </c>
      <c r="I69" s="400"/>
      <c r="J69" s="266">
        <f>IF(I69=C70,G70,IF(I69=C71,G71,IF(I69=C72,G72,)))</f>
        <v>0</v>
      </c>
      <c r="K69" s="266">
        <f>J69*F69</f>
        <v>0</v>
      </c>
      <c r="L69" s="268"/>
      <c r="M69"/>
      <c r="N69" s="723"/>
    </row>
    <row r="70" spans="1:14" ht="14.65" hidden="1" customHeight="1" x14ac:dyDescent="0.35">
      <c r="A70" s="373"/>
      <c r="B70" s="38"/>
      <c r="C70" t="s">
        <v>145</v>
      </c>
      <c r="D70"/>
      <c r="E70"/>
      <c r="F70" s="28"/>
      <c r="G70" s="28">
        <v>5</v>
      </c>
      <c r="H70" s="28"/>
      <c r="I70" s="276"/>
      <c r="J70" s="28"/>
      <c r="K70" s="28"/>
      <c r="L70"/>
      <c r="M70"/>
      <c r="N70" s="723"/>
    </row>
    <row r="71" spans="1:14" ht="14.65" hidden="1" customHeight="1" x14ac:dyDescent="0.35">
      <c r="A71" s="373"/>
      <c r="B71" s="38"/>
      <c r="C71" t="s">
        <v>146</v>
      </c>
      <c r="D71"/>
      <c r="E71"/>
      <c r="F71" s="28"/>
      <c r="G71" s="28">
        <v>0</v>
      </c>
      <c r="H71" s="28"/>
      <c r="I71" s="276"/>
      <c r="J71" s="28"/>
      <c r="K71" s="28"/>
      <c r="L71"/>
      <c r="M71"/>
      <c r="N71" s="723"/>
    </row>
    <row r="72" spans="1:14" ht="15" customHeight="1" x14ac:dyDescent="0.35">
      <c r="A72" s="373"/>
      <c r="B72" s="38"/>
      <c r="C72"/>
      <c r="D72"/>
      <c r="E72"/>
      <c r="F72" s="28"/>
      <c r="G72" s="28"/>
      <c r="H72" s="28"/>
      <c r="I72" s="276"/>
      <c r="J72" s="28"/>
      <c r="K72" s="28"/>
      <c r="L72"/>
      <c r="M72"/>
      <c r="N72" s="723"/>
    </row>
    <row r="73" spans="1:14" ht="24.65" customHeight="1" x14ac:dyDescent="0.35">
      <c r="A73" s="373"/>
      <c r="B73" s="700" t="s">
        <v>152</v>
      </c>
      <c r="C73" s="701"/>
      <c r="D73" s="701"/>
      <c r="E73" s="702"/>
      <c r="F73" s="270">
        <v>1</v>
      </c>
      <c r="G73" s="270">
        <v>5</v>
      </c>
      <c r="H73" s="267" t="s">
        <v>120</v>
      </c>
      <c r="I73" s="400"/>
      <c r="J73" s="266">
        <f>IF(I73=C74,G74,IF(I73=C75,G75,IF(I73=C76,G76,)))</f>
        <v>0</v>
      </c>
      <c r="K73" s="266">
        <f>J73*F73</f>
        <v>0</v>
      </c>
      <c r="L73" s="268"/>
      <c r="M73"/>
      <c r="N73" s="723"/>
    </row>
    <row r="74" spans="1:14" ht="15" hidden="1" customHeight="1" x14ac:dyDescent="0.35">
      <c r="A74" s="373"/>
      <c r="B74" s="38"/>
      <c r="C74" t="s">
        <v>145</v>
      </c>
      <c r="D74"/>
      <c r="E74"/>
      <c r="F74" s="28"/>
      <c r="G74" s="28">
        <v>5</v>
      </c>
      <c r="H74" s="28"/>
      <c r="I74" s="276"/>
      <c r="J74" s="28"/>
      <c r="K74" s="28"/>
      <c r="L74"/>
      <c r="M74"/>
      <c r="N74" s="723"/>
    </row>
    <row r="75" spans="1:14" ht="15" hidden="1" customHeight="1" x14ac:dyDescent="0.35">
      <c r="A75" s="373"/>
      <c r="B75" s="38"/>
      <c r="C75" t="s">
        <v>146</v>
      </c>
      <c r="D75"/>
      <c r="E75"/>
      <c r="F75" s="28"/>
      <c r="G75" s="28">
        <v>0</v>
      </c>
      <c r="H75" s="28"/>
      <c r="I75" s="276"/>
      <c r="J75" s="28"/>
      <c r="K75" s="28"/>
      <c r="L75"/>
      <c r="M75"/>
      <c r="N75" s="723"/>
    </row>
    <row r="76" spans="1:14" x14ac:dyDescent="0.35">
      <c r="A76" s="373"/>
      <c r="B76" s="38"/>
      <c r="C76"/>
      <c r="D76"/>
      <c r="E76"/>
      <c r="F76" s="28"/>
      <c r="G76" s="28"/>
      <c r="H76" s="28"/>
      <c r="I76" s="276"/>
      <c r="J76" s="28"/>
      <c r="K76" s="28"/>
      <c r="L76"/>
      <c r="M76"/>
      <c r="N76" s="723"/>
    </row>
    <row r="77" spans="1:14" ht="24.65" customHeight="1" x14ac:dyDescent="0.35">
      <c r="A77" s="373"/>
      <c r="B77" s="700" t="s">
        <v>153</v>
      </c>
      <c r="C77" s="701"/>
      <c r="D77" s="701"/>
      <c r="E77" s="702"/>
      <c r="F77" s="270">
        <v>1</v>
      </c>
      <c r="G77" s="270">
        <v>5</v>
      </c>
      <c r="H77" s="267" t="s">
        <v>120</v>
      </c>
      <c r="I77" s="400"/>
      <c r="J77" s="266">
        <f>IF(I77=C78,G78,IF(I77=C79,G79,IF(I77=C80,G80,)))</f>
        <v>0</v>
      </c>
      <c r="K77" s="266">
        <f>J77*F77</f>
        <v>0</v>
      </c>
      <c r="L77" s="268"/>
      <c r="M77"/>
      <c r="N77" s="723"/>
    </row>
    <row r="78" spans="1:14" ht="15" hidden="1" customHeight="1" x14ac:dyDescent="0.35">
      <c r="A78" s="373"/>
      <c r="B78" s="38"/>
      <c r="C78" t="s">
        <v>145</v>
      </c>
      <c r="D78"/>
      <c r="E78"/>
      <c r="F78" s="28"/>
      <c r="G78" s="28">
        <v>5</v>
      </c>
      <c r="H78" s="28"/>
      <c r="I78" s="276"/>
      <c r="J78" s="28"/>
      <c r="K78" s="28"/>
      <c r="L78"/>
      <c r="M78"/>
      <c r="N78" s="723"/>
    </row>
    <row r="79" spans="1:14" ht="15" hidden="1" customHeight="1" x14ac:dyDescent="0.35">
      <c r="A79" s="373"/>
      <c r="B79" s="38"/>
      <c r="C79" t="s">
        <v>146</v>
      </c>
      <c r="D79"/>
      <c r="E79"/>
      <c r="F79" s="28"/>
      <c r="G79" s="28">
        <v>0</v>
      </c>
      <c r="H79" s="28"/>
      <c r="I79" s="276"/>
      <c r="J79" s="28"/>
      <c r="K79" s="28"/>
      <c r="L79"/>
      <c r="M79"/>
      <c r="N79" s="723"/>
    </row>
    <row r="80" spans="1:14" x14ac:dyDescent="0.35">
      <c r="A80" s="373"/>
      <c r="B80" s="38"/>
      <c r="C80"/>
      <c r="D80"/>
      <c r="E80"/>
      <c r="F80" s="28"/>
      <c r="G80" s="28"/>
      <c r="H80" s="28"/>
      <c r="I80" s="276"/>
      <c r="J80" s="28"/>
      <c r="K80" s="28"/>
      <c r="L80"/>
      <c r="M80"/>
      <c r="N80" s="723"/>
    </row>
    <row r="81" spans="1:14" ht="32.25" customHeight="1" x14ac:dyDescent="0.35">
      <c r="A81" s="373"/>
      <c r="B81" s="700" t="s">
        <v>154</v>
      </c>
      <c r="C81" s="701"/>
      <c r="D81" s="701"/>
      <c r="E81" s="702"/>
      <c r="F81" s="270">
        <v>1</v>
      </c>
      <c r="G81" s="270">
        <v>5</v>
      </c>
      <c r="H81" s="267" t="s">
        <v>120</v>
      </c>
      <c r="I81" s="400"/>
      <c r="J81" s="266">
        <f>IF(I81=C82,G82,IF(I81=C83,G83,IF(I81=C84,G84,)))</f>
        <v>0</v>
      </c>
      <c r="K81" s="266">
        <f>J81*F81</f>
        <v>0</v>
      </c>
      <c r="L81" s="268"/>
      <c r="M81"/>
      <c r="N81" s="723"/>
    </row>
    <row r="82" spans="1:14" ht="15" hidden="1" customHeight="1" x14ac:dyDescent="0.35">
      <c r="A82" s="373"/>
      <c r="B82" s="38"/>
      <c r="C82" t="s">
        <v>145</v>
      </c>
      <c r="D82"/>
      <c r="E82"/>
      <c r="F82" s="28"/>
      <c r="G82" s="28">
        <v>5</v>
      </c>
      <c r="H82" s="28"/>
      <c r="I82" s="276"/>
      <c r="J82" s="28"/>
      <c r="K82" s="28"/>
      <c r="L82"/>
      <c r="M82"/>
      <c r="N82" s="723"/>
    </row>
    <row r="83" spans="1:14" ht="15" hidden="1" customHeight="1" x14ac:dyDescent="0.35">
      <c r="A83" s="373"/>
      <c r="B83" s="38"/>
      <c r="C83" t="s">
        <v>146</v>
      </c>
      <c r="D83"/>
      <c r="E83"/>
      <c r="F83" s="28"/>
      <c r="G83" s="28">
        <v>0</v>
      </c>
      <c r="H83" s="28"/>
      <c r="I83" s="276"/>
      <c r="J83" s="28"/>
      <c r="K83" s="28"/>
      <c r="L83"/>
      <c r="M83"/>
      <c r="N83" s="723"/>
    </row>
    <row r="84" spans="1:14" x14ac:dyDescent="0.35">
      <c r="A84" s="373"/>
      <c r="B84" s="38"/>
      <c r="C84"/>
      <c r="D84"/>
      <c r="E84"/>
      <c r="F84" s="28"/>
      <c r="G84" s="28"/>
      <c r="H84" s="28"/>
      <c r="I84" s="276"/>
      <c r="J84" s="28"/>
      <c r="K84" s="28"/>
      <c r="L84"/>
      <c r="M84"/>
      <c r="N84" s="723"/>
    </row>
    <row r="85" spans="1:14" ht="30.75" customHeight="1" x14ac:dyDescent="0.35">
      <c r="A85" s="373"/>
      <c r="B85" s="700" t="s">
        <v>155</v>
      </c>
      <c r="C85" s="701"/>
      <c r="D85" s="701"/>
      <c r="E85" s="702"/>
      <c r="F85" s="270">
        <v>1</v>
      </c>
      <c r="G85" s="270">
        <v>5</v>
      </c>
      <c r="H85" s="267" t="s">
        <v>120</v>
      </c>
      <c r="I85" s="400"/>
      <c r="J85" s="266">
        <f>IF(I85=C86,G86,IF(I85=C87,G87,IF(I85=C88,G88,)))</f>
        <v>0</v>
      </c>
      <c r="K85" s="266">
        <f>J85*F85</f>
        <v>0</v>
      </c>
      <c r="L85" s="268"/>
      <c r="M85"/>
      <c r="N85" s="723"/>
    </row>
    <row r="86" spans="1:14" ht="14.65" hidden="1" customHeight="1" x14ac:dyDescent="0.35">
      <c r="A86" s="373"/>
      <c r="B86"/>
      <c r="C86" t="s">
        <v>145</v>
      </c>
      <c r="D86"/>
      <c r="E86"/>
      <c r="F86" s="28"/>
      <c r="G86" s="28">
        <v>5</v>
      </c>
      <c r="H86" s="28"/>
      <c r="I86" s="276"/>
      <c r="J86" s="28"/>
      <c r="K86" s="28"/>
      <c r="L86"/>
      <c r="M86"/>
      <c r="N86" s="723"/>
    </row>
    <row r="87" spans="1:14" ht="15" hidden="1" customHeight="1" x14ac:dyDescent="0.35">
      <c r="A87" s="373"/>
      <c r="B87"/>
      <c r="C87" t="s">
        <v>146</v>
      </c>
      <c r="D87"/>
      <c r="E87"/>
      <c r="F87" s="28"/>
      <c r="G87" s="28">
        <v>0</v>
      </c>
      <c r="H87" s="28"/>
      <c r="I87" s="276"/>
      <c r="J87" s="28"/>
      <c r="K87" s="28"/>
      <c r="L87"/>
      <c r="M87"/>
      <c r="N87" s="723"/>
    </row>
    <row r="88" spans="1:14" x14ac:dyDescent="0.35">
      <c r="A88" s="373"/>
      <c r="B88"/>
      <c r="C88"/>
      <c r="D88"/>
      <c r="E88"/>
      <c r="F88" s="28"/>
      <c r="G88" s="28"/>
      <c r="H88" s="28"/>
      <c r="I88" s="276"/>
      <c r="J88" s="28"/>
      <c r="K88" s="28"/>
      <c r="L88"/>
      <c r="M88"/>
      <c r="N88" s="723"/>
    </row>
    <row r="89" spans="1:14" ht="29.5" customHeight="1" x14ac:dyDescent="0.35">
      <c r="A89" s="373"/>
      <c r="B89" s="694" t="s">
        <v>440</v>
      </c>
      <c r="C89" s="695"/>
      <c r="D89" s="695"/>
      <c r="E89" s="695"/>
      <c r="F89" s="229">
        <v>20</v>
      </c>
      <c r="G89" s="229">
        <v>10</v>
      </c>
      <c r="H89" s="229"/>
      <c r="I89" s="401"/>
      <c r="J89" s="229">
        <f t="shared" ref="J89:K89" si="0">J97+J90</f>
        <v>0</v>
      </c>
      <c r="K89" s="229">
        <f t="shared" si="0"/>
        <v>0</v>
      </c>
      <c r="L89" s="230">
        <f>(K90+K97)/((F90*G90)+(F97*G97))</f>
        <v>0</v>
      </c>
      <c r="M89"/>
      <c r="N89" s="723"/>
    </row>
    <row r="90" spans="1:14" ht="51" customHeight="1" x14ac:dyDescent="0.35">
      <c r="A90" s="373"/>
      <c r="B90" s="700" t="s">
        <v>156</v>
      </c>
      <c r="C90" s="701"/>
      <c r="D90" s="701"/>
      <c r="E90" s="702"/>
      <c r="F90" s="270">
        <v>10</v>
      </c>
      <c r="G90" s="270">
        <v>5</v>
      </c>
      <c r="H90" s="267" t="s">
        <v>120</v>
      </c>
      <c r="I90" s="400"/>
      <c r="J90" s="266">
        <f>IF(I90=C91,G91,IF(I90=C92,G92,IF(I90=C93,G93,IF(I90=C94,G94,IF(I90=C95,G95,)))))</f>
        <v>0</v>
      </c>
      <c r="K90" s="270">
        <f>J90*F90</f>
        <v>0</v>
      </c>
      <c r="L90" s="268"/>
      <c r="M90"/>
      <c r="N90" s="723"/>
    </row>
    <row r="91" spans="1:14" ht="15" hidden="1" customHeight="1" x14ac:dyDescent="0.35">
      <c r="A91" s="373"/>
      <c r="B91"/>
      <c r="C91" t="s">
        <v>157</v>
      </c>
      <c r="D91"/>
      <c r="E91"/>
      <c r="F91" s="28"/>
      <c r="G91" s="28">
        <v>0</v>
      </c>
      <c r="H91" s="28"/>
      <c r="I91" s="276"/>
      <c r="J91" s="28"/>
      <c r="K91" s="28"/>
      <c r="L91"/>
      <c r="M91"/>
      <c r="N91" s="723"/>
    </row>
    <row r="92" spans="1:14" ht="15" hidden="1" customHeight="1" x14ac:dyDescent="0.35">
      <c r="A92" s="373"/>
      <c r="B92"/>
      <c r="C92" t="s">
        <v>158</v>
      </c>
      <c r="D92"/>
      <c r="E92"/>
      <c r="F92" s="28"/>
      <c r="G92" s="28">
        <v>2</v>
      </c>
      <c r="H92" s="28"/>
      <c r="I92" s="276"/>
      <c r="J92" s="28"/>
      <c r="K92" s="28"/>
      <c r="L92"/>
      <c r="M92"/>
      <c r="N92" s="723"/>
    </row>
    <row r="93" spans="1:14" ht="15" hidden="1" customHeight="1" x14ac:dyDescent="0.35">
      <c r="A93" s="373"/>
      <c r="B93"/>
      <c r="C93" t="s">
        <v>159</v>
      </c>
      <c r="D93"/>
      <c r="E93"/>
      <c r="F93" s="28"/>
      <c r="G93" s="28">
        <v>3</v>
      </c>
      <c r="H93" s="28"/>
      <c r="I93" s="276"/>
      <c r="J93" s="28"/>
      <c r="K93" s="28"/>
      <c r="L93"/>
      <c r="M93"/>
      <c r="N93" s="723"/>
    </row>
    <row r="94" spans="1:14" ht="15" hidden="1" customHeight="1" x14ac:dyDescent="0.35">
      <c r="A94" s="373"/>
      <c r="B94"/>
      <c r="C94" t="s">
        <v>160</v>
      </c>
      <c r="D94"/>
      <c r="E94"/>
      <c r="F94" s="28"/>
      <c r="G94" s="28">
        <v>4</v>
      </c>
      <c r="H94" s="28"/>
      <c r="I94" s="276"/>
      <c r="J94" s="28"/>
      <c r="K94" s="28"/>
      <c r="L94"/>
      <c r="M94"/>
      <c r="N94" s="723"/>
    </row>
    <row r="95" spans="1:14" ht="15" hidden="1" customHeight="1" x14ac:dyDescent="0.35">
      <c r="A95" s="373"/>
      <c r="B95"/>
      <c r="C95" t="s">
        <v>161</v>
      </c>
      <c r="D95"/>
      <c r="E95"/>
      <c r="F95" s="28"/>
      <c r="G95" s="28">
        <v>5</v>
      </c>
      <c r="H95" s="28"/>
      <c r="I95" s="276"/>
      <c r="J95" s="28"/>
      <c r="K95" s="28"/>
      <c r="L95"/>
      <c r="M95"/>
      <c r="N95" s="723"/>
    </row>
    <row r="96" spans="1:14" ht="15" customHeight="1" x14ac:dyDescent="0.35">
      <c r="A96" s="373"/>
      <c r="B96"/>
      <c r="C96"/>
      <c r="D96"/>
      <c r="E96"/>
      <c r="F96"/>
      <c r="G96"/>
      <c r="H96"/>
      <c r="I96" s="276"/>
      <c r="J96" s="28"/>
      <c r="K96" s="28"/>
      <c r="L96"/>
      <c r="M96"/>
      <c r="N96" s="723"/>
    </row>
    <row r="97" spans="1:14" ht="40.9" customHeight="1" x14ac:dyDescent="0.35">
      <c r="A97" s="373"/>
      <c r="B97" s="700" t="s">
        <v>162</v>
      </c>
      <c r="C97" s="701"/>
      <c r="D97" s="701"/>
      <c r="E97" s="702"/>
      <c r="F97" s="270">
        <v>10</v>
      </c>
      <c r="G97" s="270">
        <v>5</v>
      </c>
      <c r="H97" s="267" t="s">
        <v>120</v>
      </c>
      <c r="I97" s="400"/>
      <c r="J97" s="266">
        <f>IF(I97=C98,G98,IF(I97=C99,G99,IF(I97=C100,G100,)))</f>
        <v>0</v>
      </c>
      <c r="K97" s="270">
        <f>J97*F97</f>
        <v>0</v>
      </c>
      <c r="L97" s="268"/>
      <c r="M97"/>
      <c r="N97" s="723"/>
    </row>
    <row r="98" spans="1:14" ht="15" hidden="1" customHeight="1" x14ac:dyDescent="0.35">
      <c r="A98" s="373"/>
      <c r="B98"/>
      <c r="C98" t="s">
        <v>163</v>
      </c>
      <c r="D98"/>
      <c r="E98"/>
      <c r="F98" s="28"/>
      <c r="G98" s="28">
        <v>0</v>
      </c>
      <c r="H98" s="28"/>
      <c r="I98" s="28"/>
      <c r="J98" s="28"/>
      <c r="K98" s="28"/>
      <c r="L98"/>
      <c r="M98"/>
      <c r="N98" s="723"/>
    </row>
    <row r="99" spans="1:14" ht="15" hidden="1" customHeight="1" x14ac:dyDescent="0.35">
      <c r="A99" s="373"/>
      <c r="B99"/>
      <c r="C99" t="s">
        <v>164</v>
      </c>
      <c r="D99"/>
      <c r="E99"/>
      <c r="F99" s="28"/>
      <c r="G99" s="28">
        <v>2.5</v>
      </c>
      <c r="H99" s="28"/>
      <c r="I99" s="28"/>
      <c r="J99" s="28"/>
      <c r="K99" s="28"/>
      <c r="L99"/>
      <c r="M99"/>
      <c r="N99" s="723"/>
    </row>
    <row r="100" spans="1:14" ht="15" hidden="1" customHeight="1" x14ac:dyDescent="0.35">
      <c r="A100" s="373"/>
      <c r="B100"/>
      <c r="C100" t="s">
        <v>165</v>
      </c>
      <c r="D100"/>
      <c r="E100"/>
      <c r="F100" s="28"/>
      <c r="G100" s="28">
        <v>5</v>
      </c>
      <c r="H100" s="28"/>
      <c r="I100" s="28"/>
      <c r="J100" s="28"/>
      <c r="K100" s="28"/>
      <c r="L100"/>
      <c r="M100"/>
      <c r="N100" s="723"/>
    </row>
    <row r="101" spans="1:14" x14ac:dyDescent="0.35">
      <c r="A101" s="373"/>
      <c r="B101"/>
      <c r="C101"/>
      <c r="D101"/>
      <c r="E101"/>
      <c r="F101" s="28"/>
      <c r="G101" s="28"/>
      <c r="H101" s="28"/>
      <c r="I101" s="28"/>
      <c r="J101" s="28"/>
      <c r="K101" s="28"/>
      <c r="L101"/>
      <c r="M101"/>
      <c r="N101" s="723"/>
    </row>
    <row r="102" spans="1:14" hidden="1" x14ac:dyDescent="0.35">
      <c r="A102" s="373"/>
      <c r="B102" s="694" t="s">
        <v>285</v>
      </c>
      <c r="C102" s="695"/>
      <c r="D102" s="695"/>
      <c r="E102" s="695"/>
      <c r="F102" s="229">
        <f>SUM(F10,F25,F32,F39,F48,F89)</f>
        <v>75</v>
      </c>
      <c r="G102" s="229"/>
      <c r="H102" s="229"/>
      <c r="I102" s="229"/>
      <c r="J102" s="229"/>
      <c r="K102" s="229">
        <f>SUM(K10,K25,K32,K39,K48,K89)</f>
        <v>0</v>
      </c>
      <c r="L102" s="230">
        <f>K102/((F11*G11)+(F18*G18)+(F26*G26)+(F33*G33)+(F40*G40)+(F49*G49)+(F53*G53)+(F57*G57)+(F61*G61)+(F65*G65)+(F69*G69)+(F73*G73)+(F77*G77)+(F81*G81)+(F85*G85)+(F90*G90)+(F97*G97))</f>
        <v>0</v>
      </c>
      <c r="M102"/>
      <c r="N102" s="723"/>
    </row>
    <row r="103" spans="1:14" ht="14.65" customHeight="1" x14ac:dyDescent="0.35">
      <c r="A103" s="373"/>
      <c r="B103" s="724" t="s">
        <v>286</v>
      </c>
      <c r="C103" s="725"/>
      <c r="D103" s="725"/>
      <c r="E103" s="725"/>
      <c r="F103" s="229">
        <f>SUM(F10,F25,F32)</f>
        <v>30</v>
      </c>
      <c r="G103" s="229"/>
      <c r="H103" s="229"/>
      <c r="I103" s="229"/>
      <c r="J103" s="229"/>
      <c r="K103" s="229">
        <f>SUM(K10,K25,K32)</f>
        <v>0</v>
      </c>
      <c r="L103" s="230">
        <f>K103/((G11*F11)+(G18*F18)+(G26*F26)+(G33*F33))</f>
        <v>0</v>
      </c>
      <c r="M103"/>
      <c r="N103" s="723"/>
    </row>
    <row r="104" spans="1:14" ht="18.5" x14ac:dyDescent="0.45">
      <c r="A104" s="373"/>
      <c r="B104" s="726"/>
      <c r="C104" s="726"/>
      <c r="D104" s="726"/>
      <c r="E104" s="726"/>
      <c r="F104" s="726"/>
      <c r="G104" s="726"/>
      <c r="H104" s="726"/>
      <c r="I104" s="726"/>
      <c r="J104"/>
      <c r="K104"/>
      <c r="L104"/>
      <c r="M104"/>
      <c r="N104" s="723"/>
    </row>
    <row r="105" spans="1:14" hidden="1" x14ac:dyDescent="0.35">
      <c r="A105" s="373"/>
      <c r="B105"/>
      <c r="C105"/>
      <c r="D105"/>
      <c r="E105"/>
      <c r="F105"/>
      <c r="G105"/>
      <c r="H105"/>
      <c r="I105"/>
      <c r="J105"/>
      <c r="K105"/>
      <c r="L105"/>
      <c r="M105"/>
      <c r="N105" s="723"/>
    </row>
    <row r="106" spans="1:14" ht="10.5" customHeight="1" x14ac:dyDescent="0.35">
      <c r="A106" s="373"/>
      <c r="B106" s="403"/>
      <c r="C106" s="403"/>
      <c r="D106" s="403"/>
      <c r="E106" s="403"/>
      <c r="F106" s="403"/>
      <c r="G106" s="403"/>
      <c r="H106" s="403"/>
      <c r="I106" s="403"/>
      <c r="J106" s="403"/>
      <c r="K106" s="403"/>
      <c r="L106" s="403"/>
      <c r="M106" s="2"/>
      <c r="N106" s="723"/>
    </row>
    <row r="107" spans="1:14" ht="23.5" x14ac:dyDescent="0.35">
      <c r="A107" s="373"/>
      <c r="B107" s="703" t="s">
        <v>287</v>
      </c>
      <c r="C107" s="704"/>
      <c r="D107" s="704"/>
      <c r="E107" s="704"/>
      <c r="F107" s="704"/>
      <c r="G107" s="704"/>
      <c r="H107" s="704"/>
      <c r="I107" s="704"/>
      <c r="J107" s="704"/>
      <c r="K107" s="704"/>
      <c r="L107" s="704"/>
      <c r="M107"/>
      <c r="N107" s="723"/>
    </row>
    <row r="108" spans="1:14" ht="9.75" customHeight="1" x14ac:dyDescent="0.35">
      <c r="A108" s="373"/>
      <c r="B108" s="271"/>
      <c r="C108" s="271"/>
      <c r="D108" s="271"/>
      <c r="E108" s="271"/>
      <c r="F108" s="271"/>
      <c r="G108" s="271"/>
      <c r="H108" s="271"/>
      <c r="I108" s="271"/>
      <c r="J108" s="271"/>
      <c r="K108" s="271"/>
      <c r="L108" s="271"/>
      <c r="M108"/>
      <c r="N108" s="723"/>
    </row>
    <row r="109" spans="1:14" ht="24.5" x14ac:dyDescent="0.5">
      <c r="A109" s="373"/>
      <c r="B109" s="311" t="s">
        <v>166</v>
      </c>
      <c r="C109" s="272"/>
      <c r="D109" s="267" t="s">
        <v>120</v>
      </c>
      <c r="E109" s="312"/>
      <c r="F109" s="372"/>
      <c r="G109" s="273"/>
      <c r="H109" s="273"/>
      <c r="I109" s="706" t="s">
        <v>288</v>
      </c>
      <c r="J109" s="707"/>
      <c r="K109" s="708"/>
      <c r="L109"/>
      <c r="M109" s="372"/>
      <c r="N109" s="723"/>
    </row>
    <row r="110" spans="1:14" ht="21" customHeight="1" x14ac:dyDescent="0.45">
      <c r="A110" s="373"/>
      <c r="B110"/>
      <c r="C110" s="273"/>
      <c r="D110" s="372"/>
      <c r="E110" s="274"/>
      <c r="F110" s="372"/>
      <c r="G110" s="273"/>
      <c r="H110" s="273"/>
      <c r="I110" s="709" t="s">
        <v>289</v>
      </c>
      <c r="J110" s="710"/>
      <c r="K110" s="711"/>
      <c r="L110" s="274"/>
      <c r="M110" s="372"/>
      <c r="N110" s="723"/>
    </row>
    <row r="111" spans="1:14" ht="21" customHeight="1" x14ac:dyDescent="0.45">
      <c r="A111" s="615"/>
      <c r="B111"/>
      <c r="C111" s="273"/>
      <c r="D111" s="377"/>
      <c r="E111" s="274"/>
      <c r="F111" s="377"/>
      <c r="G111" s="273"/>
      <c r="H111" s="273"/>
      <c r="I111" s="716">
        <f>K115</f>
        <v>0</v>
      </c>
      <c r="J111" s="717"/>
      <c r="K111" s="718"/>
      <c r="L111" s="274"/>
      <c r="M111" s="377"/>
      <c r="N111" s="723"/>
    </row>
    <row r="112" spans="1:14" ht="24.5" hidden="1" x14ac:dyDescent="0.5">
      <c r="A112" s="373"/>
      <c r="B112" s="311" t="s">
        <v>438</v>
      </c>
      <c r="C112" s="275"/>
      <c r="D112" s="267" t="s">
        <v>120</v>
      </c>
      <c r="E112" s="312" t="s">
        <v>252</v>
      </c>
      <c r="F112" s="275"/>
      <c r="G112" s="276"/>
      <c r="H112" s="276"/>
      <c r="I112" s="712"/>
      <c r="J112" s="712"/>
      <c r="K112" s="712"/>
      <c r="L112" s="274"/>
      <c r="M112" s="372"/>
      <c r="N112" s="723"/>
    </row>
    <row r="113" spans="1:14" ht="31.4" customHeight="1" x14ac:dyDescent="0.35">
      <c r="A113" s="373"/>
      <c r="B113" s="277"/>
      <c r="C113" s="277"/>
      <c r="D113" s="278"/>
      <c r="E113" s="274"/>
      <c r="F113" s="277"/>
      <c r="G113" s="264"/>
      <c r="H113" s="264"/>
      <c r="I113" s="29"/>
      <c r="J113" s="29"/>
      <c r="K113" s="29"/>
      <c r="L113" s="274"/>
      <c r="M113" s="372"/>
      <c r="N113" s="723"/>
    </row>
    <row r="114" spans="1:14" ht="15.5" x14ac:dyDescent="0.35">
      <c r="A114" s="373"/>
      <c r="B114" s="277"/>
      <c r="C114" s="277"/>
      <c r="D114" s="278"/>
      <c r="E114" s="274"/>
      <c r="F114" s="277"/>
      <c r="G114" s="264"/>
      <c r="H114" s="264"/>
      <c r="I114" s="713" t="s">
        <v>290</v>
      </c>
      <c r="J114" s="714"/>
      <c r="K114" s="715"/>
      <c r="L114" s="274"/>
      <c r="M114" s="372"/>
      <c r="N114" s="723"/>
    </row>
    <row r="115" spans="1:14" ht="15.5" x14ac:dyDescent="0.35">
      <c r="A115" s="373"/>
      <c r="B115" s="277"/>
      <c r="C115" s="277"/>
      <c r="D115" s="278"/>
      <c r="E115" s="274"/>
      <c r="F115" s="277"/>
      <c r="G115" s="264"/>
      <c r="H115" s="264"/>
      <c r="I115" s="404" t="s">
        <v>291</v>
      </c>
      <c r="J115" s="405"/>
      <c r="K115" s="616">
        <f>IF(E112="forgivable loan",$K$120+$K$121,$K$120)</f>
        <v>0</v>
      </c>
      <c r="L115" s="274"/>
      <c r="M115" s="372"/>
      <c r="N115" s="723"/>
    </row>
    <row r="116" spans="1:14" ht="15.5" x14ac:dyDescent="0.35">
      <c r="A116" s="378"/>
      <c r="B116" s="277"/>
      <c r="C116" s="277"/>
      <c r="D116" s="278"/>
      <c r="E116" s="274"/>
      <c r="F116" s="277"/>
      <c r="G116" s="264"/>
      <c r="H116" s="264"/>
      <c r="I116" s="406" t="s">
        <v>292</v>
      </c>
      <c r="J116" s="407"/>
      <c r="K116" s="617">
        <f>IF(E112="Repayable loan",$K$120-$K$121,0)</f>
        <v>0</v>
      </c>
      <c r="L116" s="274"/>
      <c r="M116" s="377"/>
      <c r="N116" s="723"/>
    </row>
    <row r="117" spans="1:14" ht="15.5" x14ac:dyDescent="0.35">
      <c r="A117" s="378"/>
      <c r="B117" s="277"/>
      <c r="C117" s="277"/>
      <c r="D117" s="278"/>
      <c r="E117" s="274"/>
      <c r="F117" s="277"/>
      <c r="G117" s="264"/>
      <c r="H117" s="264"/>
      <c r="I117" s="408" t="s">
        <v>293</v>
      </c>
      <c r="J117" s="409"/>
      <c r="K117" s="618">
        <f>IF(E112="Repayable loan",$K$121,$K$120++$K$121)</f>
        <v>0</v>
      </c>
      <c r="L117" s="274"/>
      <c r="M117" s="377"/>
      <c r="N117" s="723"/>
    </row>
    <row r="118" spans="1:14" ht="15.5" x14ac:dyDescent="0.35">
      <c r="A118" s="378"/>
      <c r="B118" s="277"/>
      <c r="C118" s="277"/>
      <c r="D118" s="278"/>
      <c r="E118" s="274"/>
      <c r="F118" s="277"/>
      <c r="G118" s="264"/>
      <c r="H118" s="264"/>
      <c r="I118" s="29"/>
      <c r="J118" s="29"/>
      <c r="K118" s="29"/>
      <c r="L118" s="274"/>
      <c r="M118" s="377"/>
      <c r="N118" s="723"/>
    </row>
    <row r="119" spans="1:14" ht="15.5" x14ac:dyDescent="0.35">
      <c r="A119" s="378"/>
      <c r="B119" s="277"/>
      <c r="C119" s="277"/>
      <c r="D119" s="278"/>
      <c r="E119" s="274"/>
      <c r="F119" s="277"/>
      <c r="G119" s="264"/>
      <c r="H119" s="264"/>
      <c r="I119" s="719" t="s">
        <v>294</v>
      </c>
      <c r="J119" s="720"/>
      <c r="K119" s="721"/>
      <c r="L119" s="274"/>
      <c r="M119" s="377"/>
      <c r="N119" s="723"/>
    </row>
    <row r="120" spans="1:14" ht="15.5" x14ac:dyDescent="0.35">
      <c r="A120" s="378"/>
      <c r="B120" s="277"/>
      <c r="C120" s="277"/>
      <c r="D120" s="278"/>
      <c r="E120" s="274"/>
      <c r="F120" s="277"/>
      <c r="G120" s="264"/>
      <c r="H120" s="264"/>
      <c r="I120" s="410" t="s">
        <v>295</v>
      </c>
      <c r="J120" s="411"/>
      <c r="K120" s="609">
        <f>IF(AND(E109=B138,E112=C138),E143,IF(AND(E109=B139,E112=C138),F143,IF(AND(E109=B140,E112=C138),G143,IF(AND(E109=B138,E112=C139,L102&gt;0%,L102&lt;25%),E149,IF(AND(E109=B138,E112=C139,L102&gt;24%,L102&lt;75%),E150,IF(AND(E109=$B138,E112=C139,L102&gt;74%),E151,IF(AND(E109=B139,E112=C139,L102&gt;0%,L102&lt;25%),F149,IF(AND(E109=B139,E112=C139,L102&gt;24%,L102&lt;75%),F150,IF(AND(E109=$B139,E112=C139,L102&gt;74%),F151,IF(AND(E109=B140,E112=C139,L102&gt;0%,L102&lt;25%),G149,IF(AND(E109=B140,E112=C139,L102&gt;24%,L102&lt;75%),G150,IF(AND(E109=$B140,E112=C139,L102&gt;74%),G151,0))))))))))))</f>
        <v>0</v>
      </c>
      <c r="L120" s="274"/>
      <c r="M120" s="377"/>
      <c r="N120" s="723"/>
    </row>
    <row r="121" spans="1:14" ht="15.5" x14ac:dyDescent="0.35">
      <c r="A121" s="378"/>
      <c r="B121" s="277"/>
      <c r="C121" s="277"/>
      <c r="D121" s="278"/>
      <c r="E121" s="274"/>
      <c r="F121" s="277"/>
      <c r="G121" s="264"/>
      <c r="H121" s="264"/>
      <c r="I121" s="412" t="str">
        <f>IF($E$113="Forgivable loan", "Additional Forgivable Loan for Higher Performance", " % Forgivable Loan for Higher Performance ")</f>
        <v xml:space="preserve"> % Forgivable Loan for Higher Performance </v>
      </c>
      <c r="J121" s="226"/>
      <c r="K121" s="610">
        <f>IF(AND(E109=B138,L103&gt;0%,L103&lt;30%),E155,IF(AND(E109=B138,L103&gt;29%,L103&lt;60%),E156,IF(AND(E109=$B138,L103&gt;59%,L103&lt;90%),E157,IF(AND(E109=B138,L103&gt;89%),E158,IF(AND(E109=B139,L103&gt;0%,L103&lt;30%),F155,IF(AND(E109=B139,L103&gt;29%,L103&lt;60%),F156,IF(AND(E109=$B139,L103&gt;59%,L103&lt;90%),F157,IF(AND(E109=B139,L103&gt;89%),F158,IF(AND(E109=B140,L103&gt;0%,L103&lt;30%),G155,IF(AND(E109=B140,L103&gt;29%,L103&lt;60%),G156,IF(AND(E109=$B140,L103&gt;59%,L103&lt;90%),G157,IF(AND(E109=B140,L103&gt;89%),G158,0))))))))))))</f>
        <v>0</v>
      </c>
      <c r="L121" s="274"/>
      <c r="M121" s="377"/>
      <c r="N121" s="723"/>
    </row>
    <row r="122" spans="1:14" ht="15.5" x14ac:dyDescent="0.35">
      <c r="A122" s="378"/>
      <c r="B122" s="277"/>
      <c r="C122" s="277"/>
      <c r="D122" s="278"/>
      <c r="E122" s="274"/>
      <c r="F122" s="277"/>
      <c r="G122" s="264"/>
      <c r="H122" s="264"/>
      <c r="I122" s="413" t="s">
        <v>296</v>
      </c>
      <c r="J122" s="414"/>
      <c r="K122" s="611"/>
      <c r="L122" s="274"/>
      <c r="M122" s="377"/>
      <c r="N122" s="723"/>
    </row>
    <row r="123" spans="1:14" ht="15.5" x14ac:dyDescent="0.35">
      <c r="A123" s="378"/>
      <c r="B123" s="277"/>
      <c r="C123" s="277"/>
      <c r="D123" s="278"/>
      <c r="E123" s="274"/>
      <c r="F123" s="277"/>
      <c r="G123" s="264"/>
      <c r="H123" s="264"/>
      <c r="I123" s="402"/>
      <c r="J123" s="263"/>
      <c r="K123" s="274"/>
      <c r="L123" s="274"/>
      <c r="M123" s="377"/>
      <c r="N123" s="723"/>
    </row>
    <row r="124" spans="1:14" ht="15.5" hidden="1" x14ac:dyDescent="0.35">
      <c r="A124" s="378"/>
      <c r="B124" s="277"/>
      <c r="C124" s="277"/>
      <c r="D124" s="278"/>
      <c r="E124" s="274"/>
      <c r="F124" s="277"/>
      <c r="G124" s="264"/>
      <c r="H124" s="264"/>
      <c r="I124" s="402"/>
      <c r="J124" s="263"/>
      <c r="K124" s="274"/>
      <c r="L124" s="274"/>
      <c r="M124" s="377"/>
      <c r="N124" s="723"/>
    </row>
    <row r="125" spans="1:14" ht="15.5" hidden="1" x14ac:dyDescent="0.35">
      <c r="A125" s="378"/>
      <c r="B125" s="277"/>
      <c r="C125" s="277"/>
      <c r="D125" s="278"/>
      <c r="E125" s="274"/>
      <c r="F125" s="277"/>
      <c r="G125" s="264"/>
      <c r="H125" s="264"/>
      <c r="I125" s="402"/>
      <c r="J125" s="263"/>
      <c r="K125" s="274"/>
      <c r="L125" s="274"/>
      <c r="M125" s="377"/>
      <c r="N125" s="723"/>
    </row>
    <row r="126" spans="1:14" ht="14.65" hidden="1" customHeight="1" x14ac:dyDescent="0.35">
      <c r="A126" s="373"/>
      <c r="B126" s="705"/>
      <c r="C126" s="705"/>
      <c r="D126" s="705"/>
      <c r="E126" s="705"/>
      <c r="F126" s="705"/>
      <c r="G126" s="705"/>
      <c r="H126" s="705"/>
      <c r="I126" s="705"/>
      <c r="J126" s="705"/>
      <c r="K126" s="705"/>
      <c r="L126" s="705"/>
      <c r="M126" s="705"/>
      <c r="N126" s="723"/>
    </row>
    <row r="127" spans="1:14" ht="14.65" hidden="1" customHeight="1" x14ac:dyDescent="0.35">
      <c r="A127" s="373"/>
      <c r="B127" s="705"/>
      <c r="C127" s="705"/>
      <c r="D127" s="705"/>
      <c r="E127" s="705"/>
      <c r="F127" s="705"/>
      <c r="G127" s="705"/>
      <c r="H127" s="705"/>
      <c r="I127" s="705"/>
      <c r="J127" s="705"/>
      <c r="K127" s="705"/>
      <c r="L127" s="705"/>
      <c r="M127" s="705"/>
      <c r="N127" s="723"/>
    </row>
    <row r="128" spans="1:14" ht="9.75" hidden="1" customHeight="1" x14ac:dyDescent="0.35">
      <c r="A128" s="373"/>
      <c r="B128" s="277"/>
      <c r="C128" s="277"/>
      <c r="D128" s="278"/>
      <c r="E128" s="277"/>
      <c r="F128" s="277"/>
      <c r="G128" s="276"/>
      <c r="H128" s="276"/>
      <c r="I128" s="277"/>
      <c r="J128" s="279"/>
      <c r="K128"/>
      <c r="L128" s="372"/>
      <c r="M128" s="372"/>
      <c r="N128" s="723"/>
    </row>
    <row r="129" spans="1:17" ht="23.5" customHeight="1" x14ac:dyDescent="0.35">
      <c r="A129" s="373"/>
      <c r="B129" s="102"/>
      <c r="C129" s="102"/>
      <c r="D129" s="102"/>
      <c r="E129" s="102"/>
      <c r="F129" s="102"/>
      <c r="G129" s="102"/>
      <c r="H129" s="102"/>
      <c r="I129" s="102"/>
      <c r="J129" s="102"/>
      <c r="K129" s="102"/>
      <c r="L129" s="102"/>
      <c r="M129" s="102"/>
      <c r="N129" s="723"/>
    </row>
    <row r="130" spans="1:17" hidden="1" x14ac:dyDescent="0.35"/>
    <row r="131" spans="1:17" hidden="1" x14ac:dyDescent="0.35"/>
    <row r="132" spans="1:17" s="222" customFormat="1" hidden="1" x14ac:dyDescent="0.35">
      <c r="A132" s="47"/>
      <c r="B132" s="47"/>
      <c r="C132" s="47"/>
      <c r="D132" s="47"/>
      <c r="J132" s="29"/>
      <c r="K132" s="29"/>
      <c r="L132" s="29"/>
      <c r="M132" s="29"/>
      <c r="Q132" s="223"/>
    </row>
    <row r="133" spans="1:17" s="222" customFormat="1" hidden="1" x14ac:dyDescent="0.35">
      <c r="A133" s="47"/>
      <c r="B133" s="47"/>
      <c r="C133" s="47"/>
      <c r="D133" s="47"/>
      <c r="J133" s="29"/>
      <c r="K133" s="29"/>
      <c r="L133" s="29"/>
      <c r="M133" s="29"/>
      <c r="Q133" s="223"/>
    </row>
    <row r="134" spans="1:17" s="222" customFormat="1" hidden="1" x14ac:dyDescent="0.35">
      <c r="J134" s="29"/>
      <c r="K134" s="29"/>
      <c r="L134" s="29"/>
      <c r="M134" s="29"/>
      <c r="Q134" s="223"/>
    </row>
    <row r="135" spans="1:17" s="222" customFormat="1" hidden="1" x14ac:dyDescent="0.35">
      <c r="J135" s="29"/>
      <c r="K135" s="29"/>
      <c r="L135" s="29"/>
      <c r="M135" s="29"/>
      <c r="Q135" s="223"/>
    </row>
    <row r="136" spans="1:17" s="222" customFormat="1" hidden="1" x14ac:dyDescent="0.35">
      <c r="A136" s="52"/>
      <c r="B136" s="52"/>
      <c r="C136" s="52"/>
      <c r="D136" s="52"/>
      <c r="J136" s="29"/>
      <c r="K136" s="29"/>
      <c r="L136" s="29"/>
      <c r="M136" s="29"/>
      <c r="Q136" s="223"/>
    </row>
    <row r="137" spans="1:17" s="222" customFormat="1" hidden="1" x14ac:dyDescent="0.35">
      <c r="A137" s="52"/>
      <c r="B137" s="52"/>
      <c r="C137" s="52"/>
      <c r="D137" s="52"/>
      <c r="J137" s="29"/>
      <c r="K137" s="29"/>
      <c r="L137" s="29"/>
      <c r="M137" s="29"/>
      <c r="Q137" s="223"/>
    </row>
    <row r="138" spans="1:17" ht="14.65" hidden="1" customHeight="1" x14ac:dyDescent="0.35">
      <c r="B138" s="1" t="s">
        <v>239</v>
      </c>
      <c r="C138" s="1" t="s">
        <v>252</v>
      </c>
      <c r="E138" s="1" t="s">
        <v>145</v>
      </c>
    </row>
    <row r="139" spans="1:17" ht="14.65" hidden="1" customHeight="1" x14ac:dyDescent="0.35">
      <c r="B139" s="1" t="s">
        <v>167</v>
      </c>
      <c r="C139" s="1" t="s">
        <v>251</v>
      </c>
      <c r="E139" s="1" t="s">
        <v>146</v>
      </c>
    </row>
    <row r="140" spans="1:17" ht="14.65" hidden="1" customHeight="1" thickBot="1" x14ac:dyDescent="0.4">
      <c r="B140" s="1" t="s">
        <v>95</v>
      </c>
      <c r="C140" s="299"/>
      <c r="G140" s="300"/>
    </row>
    <row r="141" spans="1:17" ht="15.75" hidden="1" customHeight="1" thickBot="1" x14ac:dyDescent="0.4">
      <c r="B141" s="299"/>
      <c r="C141" s="299"/>
      <c r="D141" s="691" t="s">
        <v>169</v>
      </c>
      <c r="E141" s="692"/>
      <c r="F141" s="692"/>
      <c r="G141" s="693"/>
    </row>
    <row r="142" spans="1:17" ht="58.15" hidden="1" customHeight="1" thickBot="1" x14ac:dyDescent="0.4">
      <c r="B142" s="1" t="s">
        <v>168</v>
      </c>
      <c r="C142" s="299"/>
      <c r="D142" s="301" t="s">
        <v>170</v>
      </c>
      <c r="E142" s="302" t="s">
        <v>239</v>
      </c>
      <c r="F142" s="302" t="s">
        <v>167</v>
      </c>
      <c r="G142" s="302" t="s">
        <v>95</v>
      </c>
    </row>
    <row r="143" spans="1:17" ht="29.15" hidden="1" customHeight="1" thickBot="1" x14ac:dyDescent="0.4">
      <c r="B143" s="299"/>
      <c r="C143" s="299"/>
      <c r="D143" s="303"/>
      <c r="E143" s="304">
        <v>0.95</v>
      </c>
      <c r="F143" s="304">
        <v>0.75</v>
      </c>
      <c r="G143" s="304">
        <v>0.75</v>
      </c>
    </row>
    <row r="144" spans="1:17" ht="29.15" hidden="1" customHeight="1" thickBot="1" x14ac:dyDescent="0.4">
      <c r="B144" s="299"/>
      <c r="C144" s="299"/>
      <c r="D144" s="303"/>
      <c r="E144" s="304"/>
      <c r="F144" s="304"/>
      <c r="G144" s="304"/>
    </row>
    <row r="145" spans="2:7" ht="29.15" hidden="1" customHeight="1" thickBot="1" x14ac:dyDescent="0.4">
      <c r="B145" s="299"/>
      <c r="C145" s="299"/>
      <c r="D145" s="303"/>
      <c r="E145" s="304"/>
      <c r="F145" s="304"/>
      <c r="G145" s="304"/>
    </row>
    <row r="146" spans="2:7" ht="14.65" hidden="1" customHeight="1" thickBot="1" x14ac:dyDescent="0.4">
      <c r="B146" s="299"/>
      <c r="C146" s="299"/>
      <c r="D146" s="300"/>
      <c r="E146" s="300"/>
      <c r="F146" s="300"/>
      <c r="G146" s="300"/>
    </row>
    <row r="147" spans="2:7" ht="15.75" hidden="1" customHeight="1" thickBot="1" x14ac:dyDescent="0.4">
      <c r="B147" s="299"/>
      <c r="C147" s="299"/>
      <c r="D147" s="691" t="s">
        <v>171</v>
      </c>
      <c r="E147" s="692"/>
      <c r="F147" s="692"/>
      <c r="G147" s="693"/>
    </row>
    <row r="148" spans="2:7" ht="61.5" hidden="1" customHeight="1" thickBot="1" x14ac:dyDescent="0.4">
      <c r="B148" s="299"/>
      <c r="C148" s="299"/>
      <c r="D148" s="303" t="s">
        <v>170</v>
      </c>
      <c r="E148" s="302" t="s">
        <v>239</v>
      </c>
      <c r="F148" s="302" t="s">
        <v>167</v>
      </c>
      <c r="G148" s="302" t="s">
        <v>95</v>
      </c>
    </row>
    <row r="149" spans="2:7" ht="14.9" hidden="1" customHeight="1" thickBot="1" x14ac:dyDescent="0.4">
      <c r="B149" s="299"/>
      <c r="C149" s="299"/>
      <c r="D149" s="303" t="s">
        <v>225</v>
      </c>
      <c r="E149" s="304">
        <v>0.2</v>
      </c>
      <c r="F149" s="304">
        <v>0.15</v>
      </c>
      <c r="G149" s="304">
        <v>0.05</v>
      </c>
    </row>
    <row r="150" spans="2:7" ht="29.15" hidden="1" customHeight="1" thickBot="1" x14ac:dyDescent="0.4">
      <c r="B150" s="299"/>
      <c r="C150" s="299"/>
      <c r="D150" s="303" t="s">
        <v>226</v>
      </c>
      <c r="E150" s="304">
        <v>0.25</v>
      </c>
      <c r="F150" s="304">
        <v>0.2</v>
      </c>
      <c r="G150" s="305">
        <v>7.4999999999999997E-2</v>
      </c>
    </row>
    <row r="151" spans="2:7" ht="29.15" hidden="1" customHeight="1" thickBot="1" x14ac:dyDescent="0.4">
      <c r="B151" s="299"/>
      <c r="C151" s="299"/>
      <c r="D151" s="303" t="s">
        <v>227</v>
      </c>
      <c r="E151" s="304">
        <v>0.3</v>
      </c>
      <c r="F151" s="304">
        <v>0.25</v>
      </c>
      <c r="G151" s="304">
        <v>0.1</v>
      </c>
    </row>
    <row r="152" spans="2:7" ht="14.65" hidden="1" customHeight="1" thickBot="1" x14ac:dyDescent="0.4">
      <c r="B152" s="299"/>
      <c r="C152" s="299"/>
      <c r="D152" s="300"/>
      <c r="E152" s="300"/>
      <c r="F152" s="300"/>
      <c r="G152" s="300"/>
    </row>
    <row r="153" spans="2:7" ht="15.75" hidden="1" customHeight="1" thickBot="1" x14ac:dyDescent="0.4">
      <c r="B153" s="299"/>
      <c r="C153" s="299"/>
      <c r="D153" s="691" t="s">
        <v>172</v>
      </c>
      <c r="E153" s="692"/>
      <c r="F153" s="692"/>
      <c r="G153" s="693"/>
    </row>
    <row r="154" spans="2:7" ht="43.5" hidden="1" customHeight="1" thickBot="1" x14ac:dyDescent="0.4">
      <c r="B154" s="299"/>
      <c r="C154" s="299"/>
      <c r="D154" s="303" t="s">
        <v>173</v>
      </c>
      <c r="E154" s="302" t="s">
        <v>239</v>
      </c>
      <c r="F154" s="302" t="s">
        <v>167</v>
      </c>
      <c r="G154" s="302" t="s">
        <v>95</v>
      </c>
    </row>
    <row r="155" spans="2:7" ht="14.9" hidden="1" customHeight="1" thickBot="1" x14ac:dyDescent="0.4">
      <c r="B155" s="299"/>
      <c r="C155" s="299"/>
      <c r="D155" s="303" t="s">
        <v>174</v>
      </c>
      <c r="E155" s="306">
        <v>0</v>
      </c>
      <c r="F155" s="306">
        <v>0</v>
      </c>
      <c r="G155" s="306">
        <v>0</v>
      </c>
    </row>
    <row r="156" spans="2:7" ht="14.9" hidden="1" customHeight="1" thickBot="1" x14ac:dyDescent="0.4">
      <c r="B156" s="299"/>
      <c r="C156" s="299"/>
      <c r="D156" s="303" t="s">
        <v>175</v>
      </c>
      <c r="E156" s="305">
        <v>2.5000000000000001E-2</v>
      </c>
      <c r="F156" s="304">
        <v>0.02</v>
      </c>
      <c r="G156" s="304">
        <v>0.02</v>
      </c>
    </row>
    <row r="157" spans="2:7" ht="14.9" hidden="1" customHeight="1" thickBot="1" x14ac:dyDescent="0.4">
      <c r="B157" s="299"/>
      <c r="C157" s="299"/>
      <c r="D157" s="303" t="s">
        <v>176</v>
      </c>
      <c r="E157" s="304">
        <v>0.05</v>
      </c>
      <c r="F157" s="305">
        <v>3.5000000000000003E-2</v>
      </c>
      <c r="G157" s="305">
        <v>3.5000000000000003E-2</v>
      </c>
    </row>
    <row r="158" spans="2:7" ht="29.15" hidden="1" customHeight="1" thickBot="1" x14ac:dyDescent="0.4">
      <c r="B158" s="299"/>
      <c r="C158" s="299"/>
      <c r="D158" s="303" t="s">
        <v>177</v>
      </c>
      <c r="E158" s="304">
        <v>0.1</v>
      </c>
      <c r="F158" s="304">
        <v>0.05</v>
      </c>
      <c r="G158" s="304">
        <v>0.05</v>
      </c>
    </row>
    <row r="159" spans="2:7" ht="14.65" hidden="1" customHeight="1" x14ac:dyDescent="0.35">
      <c r="B159" s="299"/>
      <c r="C159" s="299"/>
      <c r="G159" s="300"/>
    </row>
    <row r="160" spans="2:7" hidden="1" x14ac:dyDescent="0.35">
      <c r="B160" s="299"/>
      <c r="C160" s="299"/>
      <c r="G160" s="300"/>
    </row>
    <row r="161" spans="2:7" hidden="1" x14ac:dyDescent="0.35">
      <c r="B161" s="299"/>
      <c r="C161" s="299"/>
      <c r="G161" s="300"/>
    </row>
    <row r="162" spans="2:7" hidden="1" x14ac:dyDescent="0.35">
      <c r="B162" s="299"/>
      <c r="C162" s="299"/>
      <c r="G162" s="300"/>
    </row>
    <row r="163" spans="2:7" ht="14.65" hidden="1" customHeight="1" x14ac:dyDescent="0.35">
      <c r="B163" s="299"/>
      <c r="C163" s="299"/>
      <c r="G163" s="300"/>
    </row>
    <row r="164" spans="2:7" ht="14.65" hidden="1" customHeight="1" x14ac:dyDescent="0.35">
      <c r="B164" s="299"/>
      <c r="C164" s="299"/>
      <c r="G164" s="300"/>
    </row>
    <row r="165" spans="2:7" ht="14.65" hidden="1" customHeight="1" thickBot="1" x14ac:dyDescent="0.4">
      <c r="B165" s="299"/>
      <c r="C165" s="299"/>
      <c r="D165" s="307" t="s">
        <v>178</v>
      </c>
      <c r="G165" s="300"/>
    </row>
    <row r="166" spans="2:7" ht="14.9" hidden="1" customHeight="1" thickBot="1" x14ac:dyDescent="0.4">
      <c r="B166" s="299"/>
      <c r="C166" s="299"/>
      <c r="D166" s="688" t="s">
        <v>179</v>
      </c>
      <c r="E166" s="308" t="s">
        <v>239</v>
      </c>
      <c r="F166" s="308" t="s">
        <v>180</v>
      </c>
      <c r="G166" s="300"/>
    </row>
    <row r="167" spans="2:7" ht="14.9" hidden="1" customHeight="1" thickBot="1" x14ac:dyDescent="0.4">
      <c r="B167" s="299"/>
      <c r="C167" s="299"/>
      <c r="D167" s="689"/>
      <c r="E167" s="308" t="s">
        <v>167</v>
      </c>
      <c r="F167" s="309" t="s">
        <v>181</v>
      </c>
      <c r="G167" s="300"/>
    </row>
    <row r="168" spans="2:7" ht="14.9" hidden="1" customHeight="1" thickBot="1" x14ac:dyDescent="0.4">
      <c r="B168" s="299"/>
      <c r="C168" s="299"/>
      <c r="D168" s="690"/>
      <c r="E168" s="308" t="s">
        <v>95</v>
      </c>
      <c r="F168" s="309" t="s">
        <v>182</v>
      </c>
      <c r="G168" s="300"/>
    </row>
    <row r="169" spans="2:7" ht="14.65" hidden="1" customHeight="1" x14ac:dyDescent="0.35"/>
    <row r="170" spans="2:7" ht="14.65" hidden="1" customHeight="1" x14ac:dyDescent="0.35"/>
    <row r="171" spans="2:7" hidden="1" x14ac:dyDescent="0.35"/>
    <row r="172" spans="2:7" hidden="1" x14ac:dyDescent="0.35"/>
    <row r="173" spans="2:7" hidden="1" x14ac:dyDescent="0.35"/>
    <row r="174" spans="2:7" hidden="1" x14ac:dyDescent="0.35"/>
    <row r="175" spans="2:7" hidden="1" x14ac:dyDescent="0.35"/>
    <row r="176" spans="2:7" hidden="1" x14ac:dyDescent="0.35"/>
    <row r="177" spans="1:17" hidden="1" x14ac:dyDescent="0.35"/>
    <row r="178" spans="1:17" s="222" customFormat="1" hidden="1" x14ac:dyDescent="0.35">
      <c r="A178" s="47"/>
      <c r="B178" s="47"/>
      <c r="C178" s="47"/>
      <c r="D178" s="47"/>
      <c r="J178" s="29"/>
      <c r="K178" s="29"/>
      <c r="L178" s="29"/>
      <c r="M178" s="29"/>
      <c r="Q178" s="223"/>
    </row>
    <row r="179" spans="1:17" s="222" customFormat="1" hidden="1" x14ac:dyDescent="0.35">
      <c r="A179" s="47"/>
      <c r="B179" s="47"/>
      <c r="C179" s="47"/>
      <c r="D179" s="47"/>
      <c r="J179" s="29"/>
      <c r="K179" s="29"/>
      <c r="L179" s="29"/>
      <c r="M179" s="29"/>
      <c r="Q179" s="223"/>
    </row>
    <row r="180" spans="1:17" s="222" customFormat="1" hidden="1" x14ac:dyDescent="0.35">
      <c r="J180" s="29"/>
      <c r="K180" s="29"/>
      <c r="L180" s="29"/>
      <c r="M180" s="29"/>
      <c r="Q180" s="223"/>
    </row>
    <row r="181" spans="1:17" s="222" customFormat="1" hidden="1" x14ac:dyDescent="0.35">
      <c r="J181" s="29"/>
      <c r="K181" s="29"/>
      <c r="L181" s="29"/>
      <c r="M181" s="29"/>
      <c r="Q181" s="223"/>
    </row>
    <row r="182" spans="1:17" s="222" customFormat="1" hidden="1" x14ac:dyDescent="0.35">
      <c r="A182" s="52"/>
      <c r="B182" s="52"/>
      <c r="C182" s="52"/>
      <c r="D182" s="52"/>
      <c r="J182" s="29"/>
      <c r="K182" s="29"/>
      <c r="L182" s="29"/>
      <c r="M182" s="29"/>
      <c r="Q182" s="223"/>
    </row>
    <row r="183" spans="1:17" s="222" customFormat="1" hidden="1" x14ac:dyDescent="0.35">
      <c r="A183" s="52"/>
      <c r="B183" s="52"/>
      <c r="C183" s="52"/>
      <c r="D183" s="52"/>
      <c r="J183" s="29"/>
      <c r="K183" s="29"/>
      <c r="L183" s="29"/>
      <c r="M183" s="29"/>
      <c r="Q183" s="223"/>
    </row>
    <row r="184" spans="1:17" hidden="1" x14ac:dyDescent="0.35"/>
    <row r="186" spans="1:17" ht="26" x14ac:dyDescent="0.6">
      <c r="B186" s="415" t="s">
        <v>297</v>
      </c>
      <c r="C186" s="29"/>
      <c r="D186" s="29"/>
      <c r="E186" s="29"/>
      <c r="F186" s="29"/>
      <c r="G186" s="29"/>
      <c r="H186" s="29"/>
      <c r="I186" s="29"/>
      <c r="J186" s="29"/>
      <c r="K186" s="29"/>
      <c r="L186" s="29"/>
    </row>
    <row r="187" spans="1:17" ht="18.5" x14ac:dyDescent="0.45">
      <c r="B187" s="682" t="s">
        <v>298</v>
      </c>
      <c r="C187" s="683"/>
      <c r="D187" s="683"/>
      <c r="E187" s="683"/>
      <c r="F187" s="683"/>
      <c r="G187" s="683"/>
      <c r="H187" s="683"/>
      <c r="I187" s="683"/>
      <c r="J187" s="683"/>
      <c r="K187" s="683"/>
      <c r="L187" s="684"/>
    </row>
    <row r="188" spans="1:17" ht="18.5" x14ac:dyDescent="0.45">
      <c r="B188" s="416" t="s">
        <v>299</v>
      </c>
      <c r="C188" s="417"/>
      <c r="D188" s="417"/>
      <c r="E188" s="417"/>
      <c r="F188" s="417"/>
      <c r="G188" s="418"/>
      <c r="H188" s="418"/>
      <c r="I188" s="418"/>
      <c r="J188" s="418"/>
      <c r="K188" s="418"/>
      <c r="L188" s="419"/>
    </row>
    <row r="189" spans="1:17" ht="18.5" x14ac:dyDescent="0.45">
      <c r="B189" s="416" t="s">
        <v>300</v>
      </c>
      <c r="C189" s="417"/>
      <c r="D189" s="417"/>
      <c r="E189" s="417"/>
      <c r="F189" s="417"/>
      <c r="G189" s="418"/>
      <c r="H189" s="418"/>
      <c r="I189" s="418"/>
      <c r="J189" s="418"/>
      <c r="K189" s="418"/>
      <c r="L189" s="419"/>
    </row>
    <row r="190" spans="1:17" ht="18.5" x14ac:dyDescent="0.45">
      <c r="B190" s="416" t="s">
        <v>301</v>
      </c>
      <c r="C190" s="417"/>
      <c r="D190" s="417"/>
      <c r="E190" s="417"/>
      <c r="F190" s="417"/>
      <c r="G190" s="418"/>
      <c r="H190" s="418"/>
      <c r="I190" s="418"/>
      <c r="J190" s="418"/>
      <c r="K190" s="418"/>
      <c r="L190" s="419"/>
    </row>
    <row r="191" spans="1:17" ht="18.5" x14ac:dyDescent="0.45">
      <c r="B191" s="416" t="s">
        <v>302</v>
      </c>
      <c r="C191" s="417"/>
      <c r="D191" s="417"/>
      <c r="E191" s="417"/>
      <c r="F191" s="417"/>
      <c r="G191" s="418"/>
      <c r="H191" s="418"/>
      <c r="I191" s="418"/>
      <c r="J191" s="418"/>
      <c r="K191" s="418"/>
      <c r="L191" s="419"/>
    </row>
    <row r="192" spans="1:17" ht="18.5" x14ac:dyDescent="0.45">
      <c r="B192" s="420" t="s">
        <v>303</v>
      </c>
      <c r="C192" s="417"/>
      <c r="D192" s="417"/>
      <c r="E192" s="417"/>
      <c r="F192" s="417"/>
      <c r="G192" s="418"/>
      <c r="H192" s="418"/>
      <c r="I192" s="418"/>
      <c r="J192" s="418"/>
      <c r="K192" s="418"/>
      <c r="L192" s="419"/>
    </row>
    <row r="193" spans="2:12" ht="18.5" x14ac:dyDescent="0.45">
      <c r="B193" s="421" t="s">
        <v>304</v>
      </c>
      <c r="C193" s="418"/>
      <c r="D193" s="418"/>
      <c r="E193" s="418"/>
      <c r="F193" s="418"/>
      <c r="G193" s="418"/>
      <c r="H193" s="418"/>
      <c r="I193" s="418"/>
      <c r="J193" s="417"/>
      <c r="K193" s="417"/>
      <c r="L193" s="419"/>
    </row>
    <row r="194" spans="2:12" ht="18.5" x14ac:dyDescent="0.45">
      <c r="B194" s="422" t="s">
        <v>305</v>
      </c>
      <c r="C194" s="423"/>
      <c r="D194" s="423"/>
      <c r="E194" s="423"/>
      <c r="F194" s="418"/>
      <c r="G194" s="418"/>
      <c r="H194" s="418"/>
      <c r="I194" s="418"/>
      <c r="J194" s="417"/>
      <c r="K194" s="417"/>
      <c r="L194" s="419"/>
    </row>
    <row r="195" spans="2:12" ht="18.5" x14ac:dyDescent="0.45">
      <c r="B195" s="422" t="s">
        <v>306</v>
      </c>
      <c r="C195" s="423"/>
      <c r="D195" s="423"/>
      <c r="E195" s="423"/>
      <c r="F195" s="418"/>
      <c r="G195" s="418"/>
      <c r="H195" s="418"/>
      <c r="I195" s="418"/>
      <c r="J195" s="417"/>
      <c r="K195" s="417"/>
      <c r="L195" s="419"/>
    </row>
    <row r="196" spans="2:12" ht="38.5" customHeight="1" x14ac:dyDescent="0.35">
      <c r="B196" s="685" t="s">
        <v>307</v>
      </c>
      <c r="C196" s="686"/>
      <c r="D196" s="686"/>
      <c r="E196" s="686"/>
      <c r="F196" s="686"/>
      <c r="G196" s="686"/>
      <c r="H196" s="686"/>
      <c r="I196" s="686"/>
      <c r="J196" s="686"/>
      <c r="K196" s="686"/>
      <c r="L196" s="687"/>
    </row>
    <row r="197" spans="2:12" ht="18.5" x14ac:dyDescent="0.45">
      <c r="B197" s="424"/>
      <c r="C197" s="424"/>
      <c r="D197" s="424"/>
      <c r="E197" s="424"/>
      <c r="F197" s="424"/>
      <c r="G197" s="424"/>
      <c r="H197" s="424"/>
      <c r="I197" s="424"/>
      <c r="J197" s="424"/>
      <c r="K197" s="424"/>
      <c r="L197" s="424"/>
    </row>
  </sheetData>
  <sheetProtection algorithmName="SHA-512" hashValue="f/qURNcNDECfNXKyScBIiBFes71EaCzSzQpiJ5iDPdr5mMjxNFAEbvo83zchC4feMfo29Efd/loM9rqj0zq9JA==" saltValue="rifpl5bq7JY3TjS++LT4Qw==" spinCount="100000" sheet="1" objects="1" scenarios="1"/>
  <mergeCells count="40">
    <mergeCell ref="A2:N2"/>
    <mergeCell ref="N3:N129"/>
    <mergeCell ref="B11:E11"/>
    <mergeCell ref="B18:E18"/>
    <mergeCell ref="B26:E26"/>
    <mergeCell ref="B33:E33"/>
    <mergeCell ref="B40:E40"/>
    <mergeCell ref="B49:E49"/>
    <mergeCell ref="B53:E53"/>
    <mergeCell ref="B57:E57"/>
    <mergeCell ref="B61:E61"/>
    <mergeCell ref="B65:E65"/>
    <mergeCell ref="B69:E69"/>
    <mergeCell ref="B73:E73"/>
    <mergeCell ref="B103:E103"/>
    <mergeCell ref="B104:I104"/>
    <mergeCell ref="B107:L107"/>
    <mergeCell ref="B126:M127"/>
    <mergeCell ref="D141:G141"/>
    <mergeCell ref="I109:K109"/>
    <mergeCell ref="I110:K110"/>
    <mergeCell ref="I112:K112"/>
    <mergeCell ref="I114:K114"/>
    <mergeCell ref="I111:K111"/>
    <mergeCell ref="I119:K119"/>
    <mergeCell ref="B10:I10"/>
    <mergeCell ref="B25:E25"/>
    <mergeCell ref="B32:E32"/>
    <mergeCell ref="B89:E89"/>
    <mergeCell ref="B102:E102"/>
    <mergeCell ref="B81:E81"/>
    <mergeCell ref="B85:E85"/>
    <mergeCell ref="B90:E90"/>
    <mergeCell ref="B97:E97"/>
    <mergeCell ref="B77:E77"/>
    <mergeCell ref="B187:L187"/>
    <mergeCell ref="B196:L196"/>
    <mergeCell ref="D166:D168"/>
    <mergeCell ref="D147:G147"/>
    <mergeCell ref="D153:G153"/>
  </mergeCells>
  <dataValidations count="11">
    <dataValidation type="list" allowBlank="1" showInputMessage="1" showErrorMessage="1" sqref="I33" xr:uid="{00000000-0002-0000-0100-000000000000}">
      <formula1>$C$34:$C$37</formula1>
    </dataValidation>
    <dataValidation type="list" allowBlank="1" showInputMessage="1" showErrorMessage="1" sqref="I90" xr:uid="{00000000-0002-0000-0100-000001000000}">
      <formula1>C$91:C$95</formula1>
    </dataValidation>
    <dataValidation type="list" allowBlank="1" showInputMessage="1" showErrorMessage="1" sqref="I97" xr:uid="{00000000-0002-0000-0100-000002000000}">
      <formula1>$C$98:$C$100</formula1>
    </dataValidation>
    <dataValidation type="list" allowBlank="1" showInputMessage="1" showErrorMessage="1" sqref="I49 I85 I81 I77 I73 I69 I65 I61 I57 I53" xr:uid="{00000000-0002-0000-0100-000003000000}">
      <formula1>$C$50:$C$51</formula1>
    </dataValidation>
    <dataValidation type="list" allowBlank="1" showInputMessage="1" showErrorMessage="1" sqref="I40" xr:uid="{00000000-0002-0000-0100-000004000000}">
      <formula1>$C$41:$C$46</formula1>
    </dataValidation>
    <dataValidation type="list" allowBlank="1" showInputMessage="1" showErrorMessage="1" sqref="I18" xr:uid="{00000000-0002-0000-0100-000005000000}">
      <formula1>$C$19:$C$23</formula1>
    </dataValidation>
    <dataValidation type="list" allowBlank="1" showInputMessage="1" showErrorMessage="1" sqref="I11" xr:uid="{00000000-0002-0000-0100-000006000000}">
      <formula1>$C$12:$C$16</formula1>
    </dataValidation>
    <dataValidation allowBlank="1" sqref="I120:I121 I109" xr:uid="{00000000-0002-0000-0100-000007000000}"/>
    <dataValidation type="list" allowBlank="1" sqref="C109" xr:uid="{00000000-0002-0000-0100-000008000000}">
      <formula1>$F$81:$F$83</formula1>
    </dataValidation>
    <dataValidation type="list" allowBlank="1" showInputMessage="1" showErrorMessage="1" sqref="I26" xr:uid="{00000000-0002-0000-0100-000009000000}">
      <formula1>$C$27:$C$30</formula1>
    </dataValidation>
    <dataValidation type="list" allowBlank="1" sqref="E109" xr:uid="{00000000-0002-0000-0100-00000A000000}">
      <formula1>$B$138:$B$140</formula1>
    </dataValidation>
  </dataValidations>
  <hyperlinks>
    <hyperlink ref="B4" r:id="rId1" xr:uid="{00000000-0004-0000-0100-000000000000}"/>
    <hyperlink ref="B32:E32" r:id="rId2" display="Environmental Efficiency  (Click here for detailed NHCF Requirements)" xr:uid="{00000000-0004-0000-0100-000001000000}"/>
    <hyperlink ref="B25" r:id="rId3" display="Accessibility" xr:uid="{00000000-0004-0000-0100-000002000000}"/>
    <hyperlink ref="B25:E25" r:id="rId4" display="Accessibility (Click here for detailed NHCF Requirements)" xr:uid="{00000000-0004-0000-0100-000003000000}"/>
  </hyperlinks>
  <pageMargins left="0.7" right="0.7" top="0.75" bottom="0.75" header="0.3" footer="0.3"/>
  <pageSetup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20481" r:id="rId8" name="Button 1">
              <controlPr defaultSize="0" print="0" autoFill="0" autoPict="0" macro="[0]!NextPage">
                <anchor moveWithCells="1" sizeWithCells="1">
                  <from>
                    <xdr:col>1</xdr:col>
                    <xdr:colOff>679450</xdr:colOff>
                    <xdr:row>131</xdr:row>
                    <xdr:rowOff>31750</xdr:rowOff>
                  </from>
                  <to>
                    <xdr:col>1</xdr:col>
                    <xdr:colOff>1600200</xdr:colOff>
                    <xdr:row>132</xdr:row>
                    <xdr:rowOff>184150</xdr:rowOff>
                  </to>
                </anchor>
              </controlPr>
            </control>
          </mc:Choice>
        </mc:AlternateContent>
        <mc:AlternateContent xmlns:mc="http://schemas.openxmlformats.org/markup-compatibility/2006">
          <mc:Choice Requires="x14">
            <control shapeId="20482" r:id="rId9" name="Button 2">
              <controlPr defaultSize="0" print="0" autoFill="0" autoPict="0" macro="[0]!Module2.Reset_Page_PG">
                <anchor moveWithCells="1" sizeWithCells="1">
                  <from>
                    <xdr:col>1</xdr:col>
                    <xdr:colOff>38100</xdr:colOff>
                    <xdr:row>135</xdr:row>
                    <xdr:rowOff>31750</xdr:rowOff>
                  </from>
                  <to>
                    <xdr:col>1</xdr:col>
                    <xdr:colOff>990600</xdr:colOff>
                    <xdr:row>136</xdr:row>
                    <xdr:rowOff>184150</xdr:rowOff>
                  </to>
                </anchor>
              </controlPr>
            </control>
          </mc:Choice>
        </mc:AlternateContent>
        <mc:AlternateContent xmlns:mc="http://schemas.openxmlformats.org/markup-compatibility/2006">
          <mc:Choice Requires="x14">
            <control shapeId="20483" r:id="rId10" name="Button 3">
              <controlPr defaultSize="0" print="0" autoFill="0" autoPict="0" macro="[0]!Module2.Reset_Page_All">
                <anchor moveWithCells="1" sizeWithCells="1">
                  <from>
                    <xdr:col>1</xdr:col>
                    <xdr:colOff>1270000</xdr:colOff>
                    <xdr:row>135</xdr:row>
                    <xdr:rowOff>31750</xdr:rowOff>
                  </from>
                  <to>
                    <xdr:col>1</xdr:col>
                    <xdr:colOff>2222500</xdr:colOff>
                    <xdr:row>136</xdr:row>
                    <xdr:rowOff>184150</xdr:rowOff>
                  </to>
                </anchor>
              </controlPr>
            </control>
          </mc:Choice>
        </mc:AlternateContent>
        <mc:AlternateContent xmlns:mc="http://schemas.openxmlformats.org/markup-compatibility/2006">
          <mc:Choice Requires="x14">
            <control shapeId="20484" r:id="rId11" name="Button 4">
              <controlPr defaultSize="0" print="0" autoFill="0" autoPict="0" macro="[0]!NextPage">
                <anchor moveWithCells="1" sizeWithCells="1">
                  <from>
                    <xdr:col>2</xdr:col>
                    <xdr:colOff>1289050</xdr:colOff>
                    <xdr:row>131</xdr:row>
                    <xdr:rowOff>31750</xdr:rowOff>
                  </from>
                  <to>
                    <xdr:col>2</xdr:col>
                    <xdr:colOff>2241550</xdr:colOff>
                    <xdr:row>132</xdr:row>
                    <xdr:rowOff>184150</xdr:rowOff>
                  </to>
                </anchor>
              </controlPr>
            </control>
          </mc:Choice>
        </mc:AlternateContent>
        <mc:AlternateContent xmlns:mc="http://schemas.openxmlformats.org/markup-compatibility/2006">
          <mc:Choice Requires="x14">
            <control shapeId="20485" r:id="rId12" name="Button 5">
              <controlPr defaultSize="0" print="0" autoFill="0" autoPict="0" macro="[0]!PrevPage">
                <anchor moveWithCells="1" sizeWithCells="1">
                  <from>
                    <xdr:col>2</xdr:col>
                    <xdr:colOff>38100</xdr:colOff>
                    <xdr:row>131</xdr:row>
                    <xdr:rowOff>31750</xdr:rowOff>
                  </from>
                  <to>
                    <xdr:col>2</xdr:col>
                    <xdr:colOff>1003300</xdr:colOff>
                    <xdr:row>132</xdr:row>
                    <xdr:rowOff>184150</xdr:rowOff>
                  </to>
                </anchor>
              </controlPr>
            </control>
          </mc:Choice>
        </mc:AlternateContent>
        <mc:AlternateContent xmlns:mc="http://schemas.openxmlformats.org/markup-compatibility/2006">
          <mc:Choice Requires="x14">
            <control shapeId="20486" r:id="rId13" name="Button 6">
              <controlPr defaultSize="0" print="0" autoFill="0" autoPict="0" macro="[0]!Reset_Page_RA">
                <anchor moveWithCells="1" sizeWithCells="1">
                  <from>
                    <xdr:col>2</xdr:col>
                    <xdr:colOff>38100</xdr:colOff>
                    <xdr:row>135</xdr:row>
                    <xdr:rowOff>31750</xdr:rowOff>
                  </from>
                  <to>
                    <xdr:col>2</xdr:col>
                    <xdr:colOff>990600</xdr:colOff>
                    <xdr:row>136</xdr:row>
                    <xdr:rowOff>184150</xdr:rowOff>
                  </to>
                </anchor>
              </controlPr>
            </control>
          </mc:Choice>
        </mc:AlternateContent>
        <mc:AlternateContent xmlns:mc="http://schemas.openxmlformats.org/markup-compatibility/2006">
          <mc:Choice Requires="x14">
            <control shapeId="20487" r:id="rId14" name="Button 7">
              <controlPr defaultSize="0" print="0" autoFill="0" autoPict="0" macro="[0]!NextPage">
                <anchor moveWithCells="1" sizeWithCells="1">
                  <from>
                    <xdr:col>1</xdr:col>
                    <xdr:colOff>679450</xdr:colOff>
                    <xdr:row>177</xdr:row>
                    <xdr:rowOff>31750</xdr:rowOff>
                  </from>
                  <to>
                    <xdr:col>1</xdr:col>
                    <xdr:colOff>1600200</xdr:colOff>
                    <xdr:row>178</xdr:row>
                    <xdr:rowOff>184150</xdr:rowOff>
                  </to>
                </anchor>
              </controlPr>
            </control>
          </mc:Choice>
        </mc:AlternateContent>
        <mc:AlternateContent xmlns:mc="http://schemas.openxmlformats.org/markup-compatibility/2006">
          <mc:Choice Requires="x14">
            <control shapeId="20488" r:id="rId15" name="Button 8">
              <controlPr defaultSize="0" print="0" autoFill="0" autoPict="0" macro="[0]!Module2.Reset_Page_PG">
                <anchor moveWithCells="1" sizeWithCells="1">
                  <from>
                    <xdr:col>1</xdr:col>
                    <xdr:colOff>38100</xdr:colOff>
                    <xdr:row>181</xdr:row>
                    <xdr:rowOff>31750</xdr:rowOff>
                  </from>
                  <to>
                    <xdr:col>1</xdr:col>
                    <xdr:colOff>990600</xdr:colOff>
                    <xdr:row>182</xdr:row>
                    <xdr:rowOff>184150</xdr:rowOff>
                  </to>
                </anchor>
              </controlPr>
            </control>
          </mc:Choice>
        </mc:AlternateContent>
        <mc:AlternateContent xmlns:mc="http://schemas.openxmlformats.org/markup-compatibility/2006">
          <mc:Choice Requires="x14">
            <control shapeId="20489" r:id="rId16" name="Button 9">
              <controlPr defaultSize="0" print="0" autoFill="0" autoPict="0" macro="[0]!Module2.Reset_Page_All">
                <anchor moveWithCells="1" sizeWithCells="1">
                  <from>
                    <xdr:col>1</xdr:col>
                    <xdr:colOff>1270000</xdr:colOff>
                    <xdr:row>181</xdr:row>
                    <xdr:rowOff>31750</xdr:rowOff>
                  </from>
                  <to>
                    <xdr:col>1</xdr:col>
                    <xdr:colOff>2222500</xdr:colOff>
                    <xdr:row>182</xdr:row>
                    <xdr:rowOff>184150</xdr:rowOff>
                  </to>
                </anchor>
              </controlPr>
            </control>
          </mc:Choice>
        </mc:AlternateContent>
        <mc:AlternateContent xmlns:mc="http://schemas.openxmlformats.org/markup-compatibility/2006">
          <mc:Choice Requires="x14">
            <control shapeId="20490" r:id="rId17" name="Button 10">
              <controlPr defaultSize="0" print="0" autoFill="0" autoPict="0" macro="[0]!NextPage">
                <anchor moveWithCells="1" sizeWithCells="1">
                  <from>
                    <xdr:col>2</xdr:col>
                    <xdr:colOff>1289050</xdr:colOff>
                    <xdr:row>177</xdr:row>
                    <xdr:rowOff>31750</xdr:rowOff>
                  </from>
                  <to>
                    <xdr:col>2</xdr:col>
                    <xdr:colOff>2241550</xdr:colOff>
                    <xdr:row>178</xdr:row>
                    <xdr:rowOff>184150</xdr:rowOff>
                  </to>
                </anchor>
              </controlPr>
            </control>
          </mc:Choice>
        </mc:AlternateContent>
        <mc:AlternateContent xmlns:mc="http://schemas.openxmlformats.org/markup-compatibility/2006">
          <mc:Choice Requires="x14">
            <control shapeId="20491" r:id="rId18" name="Button 11">
              <controlPr defaultSize="0" print="0" autoFill="0" autoPict="0" macro="[0]!PrevPage">
                <anchor moveWithCells="1" sizeWithCells="1">
                  <from>
                    <xdr:col>2</xdr:col>
                    <xdr:colOff>38100</xdr:colOff>
                    <xdr:row>177</xdr:row>
                    <xdr:rowOff>31750</xdr:rowOff>
                  </from>
                  <to>
                    <xdr:col>2</xdr:col>
                    <xdr:colOff>1003300</xdr:colOff>
                    <xdr:row>178</xdr:row>
                    <xdr:rowOff>184150</xdr:rowOff>
                  </to>
                </anchor>
              </controlPr>
            </control>
          </mc:Choice>
        </mc:AlternateContent>
        <mc:AlternateContent xmlns:mc="http://schemas.openxmlformats.org/markup-compatibility/2006">
          <mc:Choice Requires="x14">
            <control shapeId="20492" r:id="rId19" name="Button 12">
              <controlPr defaultSize="0" print="0" autoFill="0" autoPict="0" macro="[0]!Reset_Page_RA">
                <anchor moveWithCells="1" sizeWithCells="1">
                  <from>
                    <xdr:col>2</xdr:col>
                    <xdr:colOff>38100</xdr:colOff>
                    <xdr:row>181</xdr:row>
                    <xdr:rowOff>31750</xdr:rowOff>
                  </from>
                  <to>
                    <xdr:col>2</xdr:col>
                    <xdr:colOff>990600</xdr:colOff>
                    <xdr:row>182</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H89"/>
  <sheetViews>
    <sheetView showGridLines="0" tabSelected="1" zoomScale="55" zoomScaleNormal="55" workbookViewId="0">
      <selection activeCell="H21" sqref="H21"/>
    </sheetView>
  </sheetViews>
  <sheetFormatPr baseColWidth="10" defaultColWidth="8.81640625" defaultRowHeight="14.5" x14ac:dyDescent="0.35"/>
  <cols>
    <col min="1" max="1" width="2.7265625" style="4" customWidth="1"/>
    <col min="2" max="2" width="50.1796875" style="4" customWidth="1"/>
    <col min="3" max="3" width="20.7265625" style="4" customWidth="1"/>
    <col min="4" max="4" width="10.7265625" style="4" customWidth="1"/>
    <col min="5" max="8" width="12.7265625" style="4" customWidth="1"/>
    <col min="9" max="9" width="18.7265625" style="4" customWidth="1"/>
    <col min="10" max="10" width="18.7265625" customWidth="1"/>
    <col min="11" max="11" width="16.26953125" customWidth="1"/>
    <col min="12" max="12" width="3.7265625" customWidth="1"/>
    <col min="13" max="13" width="2.7265625" style="4" customWidth="1"/>
    <col min="14" max="14" width="2.1796875" style="5" customWidth="1"/>
    <col min="15" max="15" width="11" style="4" hidden="1" customWidth="1"/>
    <col min="16" max="16" width="39.1796875" style="4" hidden="1" customWidth="1"/>
    <col min="17" max="17" width="10.7265625" style="4" hidden="1" customWidth="1"/>
    <col min="18" max="18" width="9.1796875" style="4" hidden="1" customWidth="1"/>
    <col min="19" max="19" width="9.7265625" style="4" hidden="1" customWidth="1"/>
    <col min="20" max="20" width="7" style="4" hidden="1" customWidth="1"/>
    <col min="21" max="21" width="7.1796875" style="4" hidden="1" customWidth="1"/>
    <col min="22" max="22" width="17.26953125" style="4" hidden="1" customWidth="1"/>
    <col min="23" max="23" width="5" style="4" customWidth="1"/>
    <col min="24" max="24" width="72.54296875" style="4" customWidth="1"/>
    <col min="25" max="25" width="14.54296875" style="4" customWidth="1"/>
    <col min="26" max="26" width="12.54296875" style="4" customWidth="1"/>
    <col min="27" max="27" width="5" style="4" customWidth="1"/>
    <col min="28" max="30" width="8.81640625" style="4"/>
    <col min="31" max="31" width="1.81640625" style="4" customWidth="1"/>
    <col min="32" max="32" width="2.54296875" style="4" hidden="1" customWidth="1"/>
    <col min="33" max="33" width="8.81640625" style="4" hidden="1" customWidth="1"/>
    <col min="34" max="34" width="9.54296875" style="4" customWidth="1"/>
    <col min="35" max="16384" width="8.81640625" style="4"/>
  </cols>
  <sheetData>
    <row r="1" spans="1:34" x14ac:dyDescent="0.35">
      <c r="A1" s="90" t="s">
        <v>80</v>
      </c>
      <c r="B1" s="91"/>
      <c r="C1" s="91"/>
      <c r="D1" s="91"/>
      <c r="E1" s="91"/>
      <c r="F1" s="91"/>
    </row>
    <row r="2" spans="1:34" s="1" customFormat="1" ht="23.5" customHeight="1" x14ac:dyDescent="0.6">
      <c r="A2" s="722" t="s">
        <v>235</v>
      </c>
      <c r="B2" s="722"/>
      <c r="C2" s="722"/>
      <c r="D2" s="722"/>
      <c r="E2" s="722"/>
      <c r="F2" s="722"/>
      <c r="G2" s="722"/>
      <c r="H2" s="722"/>
      <c r="I2" s="722"/>
      <c r="J2" s="722"/>
      <c r="K2" s="722"/>
      <c r="L2" s="722"/>
      <c r="M2" s="722"/>
      <c r="X2" s="425" t="s">
        <v>277</v>
      </c>
      <c r="Y2" s="18"/>
      <c r="Z2" s="18"/>
      <c r="AA2" s="18"/>
      <c r="AB2" s="18"/>
      <c r="AC2" s="18"/>
      <c r="AD2" s="18"/>
      <c r="AE2" s="18"/>
      <c r="AF2" s="18"/>
      <c r="AG2" s="18"/>
      <c r="AH2" s="18"/>
    </row>
    <row r="3" spans="1:34" s="18" customFormat="1" ht="18.5" x14ac:dyDescent="0.45">
      <c r="A3" s="103"/>
      <c r="K3" s="16"/>
      <c r="L3" s="16"/>
      <c r="M3" s="105"/>
      <c r="N3" s="6"/>
      <c r="P3" s="4" t="s">
        <v>84</v>
      </c>
      <c r="W3" s="164"/>
      <c r="X3" s="426" t="s">
        <v>310</v>
      </c>
      <c r="Y3" s="427"/>
      <c r="Z3" s="428"/>
      <c r="AA3" s="427"/>
      <c r="AB3" s="427"/>
      <c r="AC3" s="429"/>
      <c r="AD3" s="429"/>
      <c r="AE3" s="429"/>
      <c r="AF3" s="429"/>
      <c r="AG3" s="429"/>
      <c r="AH3" s="429"/>
    </row>
    <row r="4" spans="1:34" s="18" customFormat="1" ht="18.5" x14ac:dyDescent="0.45">
      <c r="A4" s="104"/>
      <c r="B4" s="43" t="s">
        <v>309</v>
      </c>
      <c r="C4" s="43"/>
      <c r="D4" s="59"/>
      <c r="E4" s="16"/>
      <c r="F4" s="16"/>
      <c r="G4" s="16"/>
      <c r="H4" s="16"/>
      <c r="I4" s="13"/>
      <c r="J4" s="16"/>
      <c r="K4" s="16"/>
      <c r="L4" s="16"/>
      <c r="M4" s="105"/>
      <c r="N4" s="6"/>
      <c r="P4" s="4"/>
      <c r="W4" s="164"/>
      <c r="X4" s="679" t="s">
        <v>311</v>
      </c>
      <c r="Y4" s="680"/>
      <c r="Z4" s="680"/>
      <c r="AA4" s="680"/>
      <c r="AB4" s="680"/>
      <c r="AC4" s="680"/>
      <c r="AD4" s="680"/>
      <c r="AE4" s="680"/>
      <c r="AF4" s="680"/>
      <c r="AG4" s="680"/>
      <c r="AH4" s="681"/>
    </row>
    <row r="5" spans="1:34" s="18" customFormat="1" ht="18.5" x14ac:dyDescent="0.45">
      <c r="A5" s="104"/>
      <c r="B5" s="43"/>
      <c r="C5" s="43"/>
      <c r="D5" s="63"/>
      <c r="G5" s="16"/>
      <c r="H5" s="16"/>
      <c r="I5" s="13"/>
      <c r="J5" s="16"/>
      <c r="K5" s="16"/>
      <c r="L5" s="16"/>
      <c r="M5" s="105"/>
      <c r="N5" s="6"/>
      <c r="P5" s="4"/>
      <c r="W5" s="164"/>
      <c r="X5" s="430" t="s">
        <v>312</v>
      </c>
      <c r="Y5" s="431"/>
      <c r="Z5" s="431"/>
      <c r="AA5" s="432"/>
      <c r="AB5" s="432"/>
      <c r="AC5" s="432"/>
      <c r="AD5" s="432"/>
      <c r="AE5" s="432"/>
      <c r="AF5" s="432"/>
      <c r="AG5" s="432"/>
      <c r="AH5" s="433"/>
    </row>
    <row r="6" spans="1:34" s="18" customFormat="1" ht="18.5" x14ac:dyDescent="0.45">
      <c r="A6" s="104"/>
      <c r="B6" s="62" t="s">
        <v>96</v>
      </c>
      <c r="C6" s="92"/>
      <c r="D6" s="63"/>
      <c r="G6" s="16"/>
      <c r="H6" s="16"/>
      <c r="I6" s="13"/>
      <c r="J6" s="16"/>
      <c r="K6" s="16"/>
      <c r="L6" s="16"/>
      <c r="M6" s="105"/>
      <c r="N6" s="6"/>
      <c r="P6" s="4"/>
      <c r="W6" s="164"/>
      <c r="X6" s="434" t="s">
        <v>313</v>
      </c>
      <c r="Y6" s="431"/>
      <c r="Z6" s="431"/>
      <c r="AA6" s="432"/>
      <c r="AB6" s="432"/>
      <c r="AC6" s="432"/>
      <c r="AD6" s="432"/>
      <c r="AE6" s="432"/>
      <c r="AF6" s="432"/>
      <c r="AG6" s="432"/>
      <c r="AH6" s="433"/>
    </row>
    <row r="7" spans="1:34" s="18" customFormat="1" ht="18.5" x14ac:dyDescent="0.45">
      <c r="A7" s="104"/>
      <c r="B7" s="41" t="s">
        <v>97</v>
      </c>
      <c r="C7" s="92"/>
      <c r="D7" s="64"/>
      <c r="G7" s="16"/>
      <c r="H7" s="16"/>
      <c r="I7" s="13"/>
      <c r="J7" s="16"/>
      <c r="K7" s="16"/>
      <c r="L7" s="16"/>
      <c r="M7" s="105"/>
      <c r="N7" s="6"/>
      <c r="P7" s="4"/>
      <c r="W7" s="164"/>
      <c r="X7" s="434" t="s">
        <v>314</v>
      </c>
      <c r="Y7" s="431"/>
      <c r="Z7" s="431"/>
      <c r="AA7" s="432"/>
      <c r="AB7" s="432"/>
      <c r="AC7" s="432"/>
      <c r="AD7" s="432"/>
      <c r="AE7" s="432"/>
      <c r="AF7" s="432"/>
      <c r="AG7" s="432"/>
      <c r="AH7" s="433"/>
    </row>
    <row r="8" spans="1:34" s="18" customFormat="1" ht="19" thickBot="1" x14ac:dyDescent="0.5">
      <c r="A8" s="104"/>
      <c r="B8" s="41" t="s">
        <v>308</v>
      </c>
      <c r="C8" s="92"/>
      <c r="D8" s="64"/>
      <c r="E8" s="16"/>
      <c r="F8" s="16"/>
      <c r="G8" s="16"/>
      <c r="H8" s="16"/>
      <c r="I8" s="13"/>
      <c r="J8" s="16"/>
      <c r="K8" s="16"/>
      <c r="L8" s="16"/>
      <c r="M8" s="105"/>
      <c r="N8" s="6"/>
      <c r="P8" s="4"/>
      <c r="W8" s="164"/>
      <c r="X8" s="434" t="s">
        <v>315</v>
      </c>
      <c r="Y8" s="435"/>
      <c r="Z8" s="435"/>
      <c r="AA8" s="432"/>
      <c r="AB8" s="432"/>
      <c r="AC8" s="432"/>
      <c r="AD8" s="432"/>
      <c r="AE8" s="432"/>
      <c r="AF8" s="432"/>
      <c r="AG8" s="432"/>
      <c r="AH8" s="433"/>
    </row>
    <row r="9" spans="1:34" ht="18.5" x14ac:dyDescent="0.45">
      <c r="A9" s="104"/>
      <c r="B9" s="170"/>
      <c r="C9" s="171"/>
      <c r="D9" s="64"/>
      <c r="E9" s="16"/>
      <c r="F9" s="16"/>
      <c r="G9" s="16"/>
      <c r="H9" s="16"/>
      <c r="I9" s="13"/>
      <c r="J9" s="16"/>
      <c r="K9" s="166"/>
      <c r="L9" s="166"/>
      <c r="M9" s="105"/>
      <c r="N9" s="6"/>
      <c r="O9" s="202"/>
      <c r="P9" s="203"/>
      <c r="Q9" s="204" t="s">
        <v>87</v>
      </c>
      <c r="R9" s="204" t="s">
        <v>86</v>
      </c>
      <c r="S9" s="204" t="s">
        <v>85</v>
      </c>
      <c r="T9" s="205" t="s">
        <v>83</v>
      </c>
      <c r="W9" s="164"/>
      <c r="X9" s="434" t="s">
        <v>316</v>
      </c>
      <c r="Y9" s="435"/>
      <c r="Z9" s="435"/>
      <c r="AA9" s="432"/>
      <c r="AB9" s="432"/>
      <c r="AC9" s="432"/>
      <c r="AD9" s="432"/>
      <c r="AE9" s="432"/>
      <c r="AF9" s="432"/>
      <c r="AG9" s="432"/>
      <c r="AH9" s="433"/>
    </row>
    <row r="10" spans="1:34" ht="18.5" x14ac:dyDescent="0.45">
      <c r="A10" s="101"/>
      <c r="B10" s="53"/>
      <c r="C10" s="175"/>
      <c r="D10" s="56"/>
      <c r="E10" s="54"/>
      <c r="F10" s="54"/>
      <c r="G10" s="54"/>
      <c r="H10" s="56"/>
      <c r="I10" s="55" t="s">
        <v>72</v>
      </c>
      <c r="J10" s="55" t="s">
        <v>46</v>
      </c>
      <c r="K10" s="167"/>
      <c r="L10" s="167"/>
      <c r="M10" s="105"/>
      <c r="N10" s="6"/>
      <c r="O10" s="214"/>
      <c r="P10" s="215">
        <v>0.8</v>
      </c>
      <c r="Q10" s="215">
        <v>0.79</v>
      </c>
      <c r="R10" s="215">
        <v>0.69</v>
      </c>
      <c r="S10" s="215">
        <v>0.59</v>
      </c>
      <c r="T10" s="216">
        <v>0.5</v>
      </c>
      <c r="W10" s="164"/>
      <c r="X10" s="436" t="s">
        <v>317</v>
      </c>
      <c r="Y10" s="437"/>
      <c r="Z10" s="437"/>
      <c r="AA10" s="438"/>
      <c r="AB10" s="438"/>
      <c r="AC10" s="438"/>
      <c r="AD10" s="438"/>
      <c r="AE10" s="438"/>
      <c r="AF10" s="438"/>
      <c r="AG10" s="438"/>
      <c r="AH10" s="439"/>
    </row>
    <row r="11" spans="1:34" ht="18.5" x14ac:dyDescent="0.45">
      <c r="A11" s="101"/>
      <c r="B11" s="53"/>
      <c r="C11" s="175" t="s">
        <v>81</v>
      </c>
      <c r="D11" s="56" t="s">
        <v>13</v>
      </c>
      <c r="E11" s="56" t="s">
        <v>57</v>
      </c>
      <c r="F11" s="56" t="s">
        <v>111</v>
      </c>
      <c r="G11" s="56" t="s">
        <v>58</v>
      </c>
      <c r="H11" s="56" t="s">
        <v>14</v>
      </c>
      <c r="I11" s="176" t="s">
        <v>15</v>
      </c>
      <c r="J11" s="176" t="s">
        <v>52</v>
      </c>
      <c r="K11" s="4"/>
      <c r="L11" s="168"/>
      <c r="M11" s="105"/>
      <c r="N11" s="6"/>
      <c r="O11" s="206" t="s">
        <v>201</v>
      </c>
      <c r="P11" s="7"/>
      <c r="Q11" s="218">
        <v>0.7</v>
      </c>
      <c r="R11" s="218">
        <v>0.6</v>
      </c>
      <c r="S11" s="218">
        <v>0.5</v>
      </c>
      <c r="T11" s="207"/>
      <c r="W11" s="3"/>
      <c r="X11" s="429"/>
      <c r="Y11" s="429"/>
      <c r="Z11" s="429"/>
      <c r="AA11" s="429"/>
      <c r="AB11" s="429"/>
      <c r="AC11" s="429"/>
      <c r="AD11" s="429"/>
      <c r="AE11" s="429"/>
      <c r="AF11" s="429"/>
      <c r="AG11" s="429"/>
      <c r="AH11" s="429"/>
    </row>
    <row r="12" spans="1:34" ht="19" x14ac:dyDescent="0.5">
      <c r="A12" s="101"/>
      <c r="B12" s="180" t="s">
        <v>188</v>
      </c>
      <c r="C12" s="181" t="s">
        <v>189</v>
      </c>
      <c r="D12" s="181" t="s">
        <v>190</v>
      </c>
      <c r="E12" s="181" t="s">
        <v>191</v>
      </c>
      <c r="F12" s="181" t="s">
        <v>191</v>
      </c>
      <c r="G12" s="181" t="s">
        <v>192</v>
      </c>
      <c r="H12" s="181" t="s">
        <v>193</v>
      </c>
      <c r="I12" s="182" t="s">
        <v>194</v>
      </c>
      <c r="J12" s="182" t="s">
        <v>17</v>
      </c>
      <c r="K12" s="248" t="s">
        <v>196</v>
      </c>
      <c r="L12" s="168"/>
      <c r="M12" s="105"/>
      <c r="N12" s="6"/>
      <c r="O12" s="214" t="s">
        <v>200</v>
      </c>
      <c r="P12" s="215">
        <v>0.8</v>
      </c>
      <c r="Q12" s="217">
        <v>0.79990000000000006</v>
      </c>
      <c r="R12" s="217">
        <v>0.69989999999999997</v>
      </c>
      <c r="S12" s="217">
        <v>0.59989999999999999</v>
      </c>
      <c r="T12" s="216">
        <v>0.5</v>
      </c>
      <c r="W12" s="7"/>
      <c r="X12" s="426" t="s">
        <v>318</v>
      </c>
      <c r="Y12" s="440"/>
      <c r="Z12" s="440"/>
      <c r="AA12" s="429"/>
      <c r="AB12" s="429"/>
      <c r="AC12" s="429"/>
      <c r="AD12" s="429"/>
      <c r="AE12" s="429"/>
      <c r="AF12" s="429"/>
      <c r="AG12" s="429"/>
      <c r="AH12" s="429"/>
    </row>
    <row r="13" spans="1:34" ht="18.5" x14ac:dyDescent="0.45">
      <c r="A13" s="165">
        <v>13</v>
      </c>
      <c r="B13" s="57" t="s">
        <v>102</v>
      </c>
      <c r="C13" s="93"/>
      <c r="D13" s="93"/>
      <c r="E13" s="114"/>
      <c r="F13" s="67"/>
      <c r="G13" s="67"/>
      <c r="H13" s="46"/>
      <c r="I13" s="130">
        <f>E13*D13</f>
        <v>0</v>
      </c>
      <c r="J13" s="169">
        <f>I13*12</f>
        <v>0</v>
      </c>
      <c r="K13" s="313"/>
      <c r="M13" s="105"/>
      <c r="N13" s="6"/>
      <c r="O13" s="206"/>
      <c r="P13" s="208"/>
      <c r="Q13" s="209"/>
      <c r="R13" s="209"/>
      <c r="S13" s="209"/>
      <c r="T13" s="210"/>
      <c r="V13" s="219"/>
      <c r="X13" s="426" t="s">
        <v>435</v>
      </c>
      <c r="Y13" s="440"/>
      <c r="Z13" s="440"/>
      <c r="AA13" s="429"/>
      <c r="AB13" s="429"/>
      <c r="AC13" s="429"/>
      <c r="AD13" s="429"/>
      <c r="AE13" s="429"/>
      <c r="AF13" s="440"/>
      <c r="AG13" s="429"/>
      <c r="AH13" s="429"/>
    </row>
    <row r="14" spans="1:34" ht="18.5" x14ac:dyDescent="0.45">
      <c r="A14" s="165"/>
      <c r="B14" s="58" t="s">
        <v>101</v>
      </c>
      <c r="C14" s="93"/>
      <c r="D14" s="93"/>
      <c r="E14" s="67"/>
      <c r="F14" s="114"/>
      <c r="G14" s="114"/>
      <c r="H14" s="359">
        <f>IFERROR(F14/G14,0)</f>
        <v>0</v>
      </c>
      <c r="I14" s="130">
        <f>F14*D14</f>
        <v>0</v>
      </c>
      <c r="J14" s="169">
        <f t="shared" ref="J14" si="0">I14*12</f>
        <v>0</v>
      </c>
      <c r="K14" s="313"/>
      <c r="M14" s="105"/>
      <c r="N14" s="6"/>
      <c r="O14" s="206"/>
      <c r="P14" s="193">
        <f>IF(H14=0,0,IF(H14&lt;$P$10,D14,0))</f>
        <v>0</v>
      </c>
      <c r="Q14" s="193">
        <f>IF(H14=0,0,IF(AND(H14&lt;=$Q$12,H14&gt;=$Q$11),D14,0))</f>
        <v>0</v>
      </c>
      <c r="R14" s="193">
        <f>IF(H14=0,0,IF(AND(H14&lt;=$R$12,H14&gt;=$R$11),D14,0))</f>
        <v>0</v>
      </c>
      <c r="S14" s="193">
        <f>IF(H14=0,0,IF(AND(H14&lt;=$S$12,H14&gt;=$S$11),D14,0))</f>
        <v>0</v>
      </c>
      <c r="T14" s="211">
        <f>IF(H14=0,0,IF(H14&lt;$T$12,D14,0))</f>
        <v>0</v>
      </c>
      <c r="V14" s="60"/>
      <c r="W14" s="164"/>
      <c r="X14" s="426" t="s">
        <v>319</v>
      </c>
      <c r="Y14" s="429"/>
      <c r="Z14" s="429"/>
      <c r="AA14" s="429"/>
      <c r="AB14" s="429"/>
      <c r="AC14" s="429"/>
      <c r="AD14" s="429"/>
      <c r="AE14" s="429"/>
      <c r="AF14" s="429"/>
      <c r="AG14" s="429"/>
      <c r="AH14" s="429"/>
    </row>
    <row r="15" spans="1:34" ht="18.5" x14ac:dyDescent="0.45">
      <c r="A15" s="165">
        <v>14</v>
      </c>
      <c r="B15" s="57" t="s">
        <v>91</v>
      </c>
      <c r="C15" s="93"/>
      <c r="D15" s="93"/>
      <c r="E15" s="114"/>
      <c r="F15" s="67"/>
      <c r="G15" s="67"/>
      <c r="H15" s="46"/>
      <c r="I15" s="130">
        <f>E15*D15</f>
        <v>0</v>
      </c>
      <c r="J15" s="169">
        <f t="shared" ref="J15:J23" si="1">I15*12</f>
        <v>0</v>
      </c>
      <c r="K15" s="313"/>
      <c r="M15" s="105"/>
      <c r="N15" s="6"/>
      <c r="O15" s="206"/>
      <c r="P15" s="208"/>
      <c r="Q15" s="209"/>
      <c r="R15" s="209"/>
      <c r="S15" s="209"/>
      <c r="T15" s="210"/>
      <c r="V15" s="60"/>
      <c r="X15" s="429"/>
      <c r="Y15" s="429"/>
      <c r="Z15" s="429"/>
      <c r="AA15" s="429"/>
      <c r="AB15" s="429"/>
      <c r="AC15" s="429"/>
      <c r="AD15" s="441"/>
      <c r="AE15" s="441"/>
      <c r="AF15" s="441"/>
      <c r="AG15" s="429"/>
      <c r="AH15" s="429"/>
    </row>
    <row r="16" spans="1:34" ht="15" customHeight="1" x14ac:dyDescent="0.45">
      <c r="A16" s="165"/>
      <c r="B16" s="58" t="s">
        <v>92</v>
      </c>
      <c r="C16" s="93"/>
      <c r="D16" s="93"/>
      <c r="E16" s="67"/>
      <c r="F16" s="114"/>
      <c r="G16" s="114"/>
      <c r="H16" s="359">
        <f>IFERROR(F16/G16,0)</f>
        <v>0</v>
      </c>
      <c r="I16" s="130">
        <f>F16*D16</f>
        <v>0</v>
      </c>
      <c r="J16" s="169">
        <f t="shared" si="1"/>
        <v>0</v>
      </c>
      <c r="K16" s="313"/>
      <c r="L16" s="172"/>
      <c r="M16" s="105"/>
      <c r="N16" s="6"/>
      <c r="O16" s="206"/>
      <c r="P16" s="193">
        <f>IF(H16=0,0,IF(H16&lt;$P$10,D16,0))</f>
        <v>0</v>
      </c>
      <c r="Q16" s="193">
        <f>IF(H16=0,0,IF(AND(H16&lt;=$Q$12,H16&gt;=$Q$11),D16,0))</f>
        <v>0</v>
      </c>
      <c r="R16" s="193">
        <f>IF(H16=0,0,IF(AND(H16&lt;=$R$12,H16&gt;=$R$11),D16,0))</f>
        <v>0</v>
      </c>
      <c r="S16" s="193">
        <f>IF(H16=0,0,IF(AND(H16&lt;=$S$12,H16&gt;=$S$11),D16,0))</f>
        <v>0</v>
      </c>
      <c r="T16" s="211">
        <f>IF(H16=0,0,IF(H16&lt;$T$12,D16,0))</f>
        <v>0</v>
      </c>
      <c r="V16" s="60"/>
      <c r="X16" s="679" t="s">
        <v>320</v>
      </c>
      <c r="Y16" s="680"/>
      <c r="Z16" s="680"/>
      <c r="AA16" s="681"/>
      <c r="AB16" s="429"/>
      <c r="AC16" s="429"/>
      <c r="AD16" s="429"/>
      <c r="AE16" s="429"/>
      <c r="AF16" s="440"/>
      <c r="AG16" s="429"/>
      <c r="AH16" s="429"/>
    </row>
    <row r="17" spans="1:34" ht="21.5" x14ac:dyDescent="0.75">
      <c r="A17" s="165">
        <v>16</v>
      </c>
      <c r="B17" s="57" t="s">
        <v>98</v>
      </c>
      <c r="C17" s="93"/>
      <c r="D17" s="93"/>
      <c r="E17" s="114"/>
      <c r="F17" s="67"/>
      <c r="G17" s="67"/>
      <c r="H17" s="46"/>
      <c r="I17" s="130">
        <f>E17*D17</f>
        <v>0</v>
      </c>
      <c r="J17" s="169">
        <f t="shared" si="1"/>
        <v>0</v>
      </c>
      <c r="K17" s="313"/>
      <c r="M17" s="105"/>
      <c r="N17" s="6"/>
      <c r="O17" s="206"/>
      <c r="P17" s="208"/>
      <c r="Q17" s="209"/>
      <c r="R17" s="209"/>
      <c r="S17" s="209"/>
      <c r="T17" s="210"/>
      <c r="V17" s="60"/>
      <c r="X17" s="442" t="s">
        <v>321</v>
      </c>
      <c r="Y17" s="432"/>
      <c r="Z17" s="432"/>
      <c r="AA17" s="433"/>
      <c r="AB17" s="429"/>
      <c r="AC17" s="429"/>
      <c r="AD17" s="429"/>
      <c r="AE17" s="429"/>
      <c r="AF17" s="440"/>
      <c r="AG17" s="429"/>
      <c r="AH17" s="429"/>
    </row>
    <row r="18" spans="1:34" ht="18.5" x14ac:dyDescent="0.45">
      <c r="A18" s="165"/>
      <c r="B18" s="58" t="s">
        <v>93</v>
      </c>
      <c r="C18" s="93"/>
      <c r="D18" s="93"/>
      <c r="E18" s="67"/>
      <c r="F18" s="114"/>
      <c r="G18" s="114"/>
      <c r="H18" s="359">
        <f>IFERROR(F18/G18,0)</f>
        <v>0</v>
      </c>
      <c r="I18" s="130">
        <f>F18*D18</f>
        <v>0</v>
      </c>
      <c r="J18" s="169">
        <f t="shared" si="1"/>
        <v>0</v>
      </c>
      <c r="K18" s="313"/>
      <c r="M18" s="105"/>
      <c r="N18" s="6"/>
      <c r="O18" s="206"/>
      <c r="P18" s="193">
        <f>IF(H18=0,0,IF(H18&lt;$P$10,D18,0))</f>
        <v>0</v>
      </c>
      <c r="Q18" s="193">
        <f>IF(H18=0,0,IF(AND(H18&lt;=$Q$12,H18&gt;=$Q$11),D18,0))</f>
        <v>0</v>
      </c>
      <c r="R18" s="193">
        <f>IF(H18=0,0,IF(AND(H18&lt;=$R$12,H18&gt;=$R$11),D18,0))</f>
        <v>0</v>
      </c>
      <c r="S18" s="193">
        <f>IF(H18=0,0,IF(AND(H18&lt;=$S$12,H18&gt;=$S$11),D18,0))</f>
        <v>0</v>
      </c>
      <c r="T18" s="211">
        <f>IF(H18=0,0,IF(H18&lt;$T$12,D18,0))</f>
        <v>0</v>
      </c>
      <c r="V18" s="60"/>
      <c r="X18" s="434" t="s">
        <v>431</v>
      </c>
      <c r="Y18" s="432"/>
      <c r="Z18" s="432"/>
      <c r="AA18" s="433"/>
      <c r="AB18" s="429"/>
      <c r="AC18" s="429"/>
      <c r="AD18" s="429"/>
      <c r="AE18" s="429"/>
      <c r="AF18" s="429"/>
      <c r="AG18" s="429"/>
      <c r="AH18" s="429"/>
    </row>
    <row r="19" spans="1:34" ht="21.5" x14ac:dyDescent="0.75">
      <c r="A19" s="165">
        <v>18</v>
      </c>
      <c r="B19" s="57" t="s">
        <v>94</v>
      </c>
      <c r="C19" s="93"/>
      <c r="D19" s="93"/>
      <c r="E19" s="114"/>
      <c r="F19" s="67"/>
      <c r="G19" s="67"/>
      <c r="H19" s="46"/>
      <c r="I19" s="130">
        <f>E19*D19</f>
        <v>0</v>
      </c>
      <c r="J19" s="169">
        <f t="shared" si="1"/>
        <v>0</v>
      </c>
      <c r="K19" s="313"/>
      <c r="L19" s="172"/>
      <c r="M19" s="105"/>
      <c r="N19" s="6"/>
      <c r="O19" s="206"/>
      <c r="P19" s="208"/>
      <c r="Q19" s="209"/>
      <c r="R19" s="209"/>
      <c r="S19" s="209"/>
      <c r="T19" s="210"/>
      <c r="V19" s="60"/>
      <c r="X19" s="442" t="s">
        <v>322</v>
      </c>
      <c r="Y19" s="432"/>
      <c r="Z19" s="432"/>
      <c r="AA19" s="433"/>
      <c r="AB19" s="429"/>
      <c r="AC19" s="429"/>
      <c r="AD19" s="429"/>
      <c r="AE19" s="429"/>
      <c r="AF19" s="429"/>
      <c r="AG19" s="429"/>
      <c r="AH19" s="429"/>
    </row>
    <row r="20" spans="1:34" ht="18.5" x14ac:dyDescent="0.45">
      <c r="A20" s="165"/>
      <c r="B20" s="58" t="s">
        <v>99</v>
      </c>
      <c r="C20" s="93"/>
      <c r="D20" s="93"/>
      <c r="E20" s="67"/>
      <c r="F20" s="114"/>
      <c r="G20" s="114"/>
      <c r="H20" s="359">
        <f>IFERROR(F20/G20,0)</f>
        <v>0</v>
      </c>
      <c r="I20" s="130">
        <f>F20*D20</f>
        <v>0</v>
      </c>
      <c r="J20" s="169">
        <f t="shared" si="1"/>
        <v>0</v>
      </c>
      <c r="K20" s="313"/>
      <c r="M20" s="105"/>
      <c r="N20" s="6"/>
      <c r="O20" s="206"/>
      <c r="P20" s="193">
        <f>IF(H20=0,0,IF(H20&lt;$P$10,D20,0))</f>
        <v>0</v>
      </c>
      <c r="Q20" s="193">
        <f>IF(H20=0,0,IF(AND(H20&lt;=$Q$12,H20&gt;=$Q$11),D20,0))</f>
        <v>0</v>
      </c>
      <c r="R20" s="193">
        <f>IF(H20=0,0,IF(AND(H20&lt;=$R$12,H20&gt;=$R$11),D20,0))</f>
        <v>0</v>
      </c>
      <c r="S20" s="193">
        <f>IF(H20=0,0,IF(AND(H20&lt;=$S$12,H20&gt;=$S$11),D20,0))</f>
        <v>0</v>
      </c>
      <c r="T20" s="211">
        <f>IF(H20=0,0,IF(H20&lt;$T$12,D20,0))</f>
        <v>0</v>
      </c>
      <c r="V20" s="60"/>
      <c r="X20" s="434" t="s">
        <v>323</v>
      </c>
      <c r="Y20" s="432"/>
      <c r="Z20" s="432"/>
      <c r="AA20" s="433"/>
      <c r="AB20" s="429"/>
      <c r="AC20" s="429"/>
      <c r="AD20" s="429"/>
      <c r="AE20" s="429"/>
      <c r="AF20" s="429"/>
      <c r="AG20" s="429"/>
      <c r="AH20" s="429"/>
    </row>
    <row r="21" spans="1:34" ht="21.5" x14ac:dyDescent="0.75">
      <c r="A21" s="165"/>
      <c r="B21" s="57" t="s">
        <v>186</v>
      </c>
      <c r="C21" s="93"/>
      <c r="D21" s="93"/>
      <c r="E21" s="114"/>
      <c r="F21" s="67"/>
      <c r="G21" s="67"/>
      <c r="H21" s="46"/>
      <c r="I21" s="130">
        <f>E21*D21</f>
        <v>0</v>
      </c>
      <c r="J21" s="169">
        <f t="shared" ref="J21:J22" si="2">I21*12</f>
        <v>0</v>
      </c>
      <c r="K21" s="313"/>
      <c r="M21" s="105"/>
      <c r="N21" s="6"/>
      <c r="O21" s="206"/>
      <c r="P21" s="208"/>
      <c r="Q21" s="209"/>
      <c r="R21" s="209"/>
      <c r="S21" s="209"/>
      <c r="T21" s="210"/>
      <c r="V21" s="60"/>
      <c r="X21" s="442" t="s">
        <v>324</v>
      </c>
      <c r="Y21" s="429"/>
      <c r="Z21" s="432"/>
      <c r="AA21" s="433"/>
      <c r="AB21" s="429"/>
      <c r="AC21" s="429"/>
      <c r="AD21" s="429"/>
      <c r="AE21" s="429"/>
      <c r="AF21" s="429"/>
      <c r="AG21" s="429"/>
      <c r="AH21" s="429"/>
    </row>
    <row r="22" spans="1:34" ht="18.5" x14ac:dyDescent="0.45">
      <c r="A22" s="165"/>
      <c r="B22" s="58" t="s">
        <v>187</v>
      </c>
      <c r="C22" s="93"/>
      <c r="D22" s="93"/>
      <c r="E22" s="67"/>
      <c r="F22" s="675"/>
      <c r="G22" s="675"/>
      <c r="H22" s="809">
        <f>IFERROR(F22/G22,0)</f>
        <v>0</v>
      </c>
      <c r="I22" s="130">
        <f t="shared" ref="I22" si="3">F22*D22</f>
        <v>0</v>
      </c>
      <c r="J22" s="169">
        <f t="shared" si="2"/>
        <v>0</v>
      </c>
      <c r="K22" s="313"/>
      <c r="M22" s="105"/>
      <c r="N22" s="6"/>
      <c r="O22" s="206"/>
      <c r="P22" s="193">
        <f>IF(H22=0,0,IF(H22&lt;=$P$10,D22,0))</f>
        <v>0</v>
      </c>
      <c r="Q22" s="193">
        <f>IF(H22=0,0,IF(AND(H22&lt;=$Q$12,H22&gt;=$Q$11),D22,0))</f>
        <v>0</v>
      </c>
      <c r="R22" s="193">
        <f>IF(H22=0,0,IF(AND(H22&lt;=$R$12,H22&gt;=$R$11),D22,0))</f>
        <v>0</v>
      </c>
      <c r="S22" s="193">
        <f>IF(H22=0,0,IF(AND(H22&lt;=$S$12,H22&gt;=$S$11),D22,0))</f>
        <v>0</v>
      </c>
      <c r="T22" s="211">
        <f>IF(H22=0,0,IF(H22&lt;$T$12,D22,0))</f>
        <v>0</v>
      </c>
      <c r="V22" s="60"/>
      <c r="X22" s="434" t="s">
        <v>432</v>
      </c>
      <c r="Y22" s="432">
        <f>V53</f>
        <v>0</v>
      </c>
      <c r="Z22" s="432"/>
      <c r="AA22" s="433"/>
      <c r="AB22" s="429"/>
      <c r="AC22" s="429"/>
      <c r="AD22" s="429"/>
      <c r="AE22" s="429"/>
      <c r="AF22" s="429"/>
      <c r="AG22" s="429"/>
      <c r="AH22" s="429"/>
    </row>
    <row r="23" spans="1:34" ht="18.5" x14ac:dyDescent="0.45">
      <c r="A23" s="165"/>
      <c r="B23" s="676" t="s">
        <v>453</v>
      </c>
      <c r="C23" s="93"/>
      <c r="D23" s="93"/>
      <c r="E23" s="67"/>
      <c r="F23" s="806">
        <v>0</v>
      </c>
      <c r="G23" s="807">
        <f>G24</f>
        <v>0</v>
      </c>
      <c r="H23" s="809">
        <v>0</v>
      </c>
      <c r="I23" s="130">
        <f>F23*D23</f>
        <v>0</v>
      </c>
      <c r="J23" s="169">
        <f t="shared" si="1"/>
        <v>0</v>
      </c>
      <c r="K23" s="313"/>
      <c r="M23" s="105"/>
      <c r="N23" s="6"/>
      <c r="O23" s="206"/>
      <c r="P23" s="193">
        <f>IF(AND(H23=0,D23&lt;&gt;0),IF(H23&lt;=$P$10,D23,0),0)</f>
        <v>0</v>
      </c>
      <c r="Q23" s="193">
        <f>IF(AND(H23=0,D23&lt;&gt;0),IF(AND(H23&lt;=$Q$12,H23&gt;=$Q$11),D23,0),0)</f>
        <v>0</v>
      </c>
      <c r="R23" s="193">
        <f>IF(AND(H23=0,D23&lt;&gt;0),IF(AND(H23&lt;=$R$12,H23&gt;=$R$11),D23,0),0)</f>
        <v>0</v>
      </c>
      <c r="S23" s="193">
        <f>IF(AND(H23=0,D23&lt;&gt;0),IF(AND(H23&lt;=$S$12,H23&gt;=$S$11),D23,0),0)</f>
        <v>0</v>
      </c>
      <c r="T23" s="211">
        <f>IF(AND(H23=0,D23&lt;&gt;0),IF(H23&lt;$T$12,D23,0),0)</f>
        <v>0</v>
      </c>
      <c r="V23" s="60"/>
      <c r="X23" s="434" t="s">
        <v>433</v>
      </c>
      <c r="Y23" s="443">
        <f>V54</f>
        <v>0</v>
      </c>
      <c r="Z23" s="438"/>
      <c r="AA23" s="439"/>
      <c r="AB23" s="429"/>
      <c r="AC23" s="429"/>
      <c r="AD23" s="429"/>
      <c r="AE23" s="429"/>
      <c r="AF23" s="429"/>
      <c r="AG23" s="429"/>
      <c r="AH23" s="429"/>
    </row>
    <row r="24" spans="1:34" ht="18.5" x14ac:dyDescent="0.45">
      <c r="A24" s="165"/>
      <c r="B24" s="676" t="s">
        <v>215</v>
      </c>
      <c r="C24" s="93"/>
      <c r="D24" s="93"/>
      <c r="E24" s="67"/>
      <c r="F24" s="675"/>
      <c r="G24" s="675"/>
      <c r="H24" s="809">
        <f>IFERROR(F24/G24,0)</f>
        <v>0</v>
      </c>
      <c r="I24" s="130">
        <f t="shared" ref="I24:I26" si="4">F24*D24</f>
        <v>0</v>
      </c>
      <c r="J24" s="169">
        <f t="shared" ref="J24:J26" si="5">I24*12</f>
        <v>0</v>
      </c>
      <c r="K24" s="313"/>
      <c r="M24" s="105"/>
      <c r="N24" s="6"/>
      <c r="O24" s="206"/>
      <c r="P24" s="193">
        <f>IF(H24=0,0,IF(H24&lt;=$P$10,D24,0))</f>
        <v>0</v>
      </c>
      <c r="Q24" s="193">
        <f>IF(H24=0,0,IF(AND(H24&lt;=$Q$12,H24&gt;=$Q$11),D24,0))</f>
        <v>0</v>
      </c>
      <c r="R24" s="193">
        <f>IF(H24=0,0,IF(AND(H24&lt;=$R$12,H24&gt;=$R$11),D24,0))</f>
        <v>0</v>
      </c>
      <c r="S24" s="193">
        <f>IF(H24=0,0,IF(AND(H24&lt;=$S$12,H24&gt;=$S$11),D24,0))</f>
        <v>0</v>
      </c>
      <c r="T24" s="211">
        <f>IF(H24=0,0,IF(H24&lt;$T$12,D24,0))</f>
        <v>0</v>
      </c>
      <c r="V24" s="60"/>
      <c r="X24" s="727">
        <f>IF(R_Units=0,0,IF(Y23&gt;=30%, "PASS", "FAIL"))</f>
        <v>0</v>
      </c>
      <c r="Y24" s="728"/>
      <c r="Z24" s="728"/>
      <c r="AA24" s="729"/>
      <c r="AB24" s="429"/>
      <c r="AC24" s="429"/>
      <c r="AD24" s="429"/>
      <c r="AE24" s="429"/>
      <c r="AF24" s="429"/>
      <c r="AG24" s="429"/>
      <c r="AH24" s="429"/>
    </row>
    <row r="25" spans="1:34" ht="18.5" x14ac:dyDescent="0.45">
      <c r="A25" s="165"/>
      <c r="B25" s="676" t="s">
        <v>454</v>
      </c>
      <c r="C25" s="93"/>
      <c r="D25" s="93"/>
      <c r="E25" s="246"/>
      <c r="F25" s="806">
        <v>0</v>
      </c>
      <c r="G25" s="808">
        <f>G26</f>
        <v>0</v>
      </c>
      <c r="H25" s="809">
        <v>0</v>
      </c>
      <c r="I25" s="130">
        <f t="shared" si="4"/>
        <v>0</v>
      </c>
      <c r="J25" s="169">
        <f t="shared" si="5"/>
        <v>0</v>
      </c>
      <c r="K25" s="314"/>
      <c r="L25" s="172"/>
      <c r="M25" s="105"/>
      <c r="N25" s="6"/>
      <c r="O25" s="206"/>
      <c r="P25" s="193">
        <f>IF(AND(H25=0,D25&lt;&gt;0),IF(H25&lt;=$P$10,D25,0),0)</f>
        <v>0</v>
      </c>
      <c r="Q25" s="193">
        <f>IF(AND(H25=0,D25&lt;&gt;0),IF(AND(H25&lt;=$Q$12,H25&gt;=$Q$11),D25,0),0)</f>
        <v>0</v>
      </c>
      <c r="R25" s="193">
        <f>IF(AND(H25=0,D25&lt;&gt;0),IF(AND(H25&lt;=$R$12,H25&gt;=$R$11),D25,0),0)</f>
        <v>0</v>
      </c>
      <c r="S25" s="193">
        <f>IF(AND(H25=0,D25&lt;&gt;0),IF(AND(H25&lt;=$S$12,H25&gt;=$S$11),D25,0),0)</f>
        <v>0</v>
      </c>
      <c r="T25" s="211">
        <f>IF(AND(H25=0,D25&lt;&gt;0),IF(H25&lt;$T$12,D25,0),0)</f>
        <v>0</v>
      </c>
      <c r="V25" s="60"/>
      <c r="X25" s="429"/>
      <c r="Y25" s="429"/>
      <c r="Z25" s="429"/>
      <c r="AA25" s="429"/>
      <c r="AB25" s="429"/>
      <c r="AC25" s="429"/>
      <c r="AD25" s="429"/>
      <c r="AE25" s="429"/>
      <c r="AF25" s="429"/>
      <c r="AG25" s="429"/>
      <c r="AH25" s="429"/>
    </row>
    <row r="26" spans="1:34" ht="18.5" x14ac:dyDescent="0.45">
      <c r="A26" s="165"/>
      <c r="B26" s="676" t="s">
        <v>216</v>
      </c>
      <c r="C26" s="93"/>
      <c r="D26" s="93"/>
      <c r="E26" s="67"/>
      <c r="F26" s="675"/>
      <c r="G26" s="675"/>
      <c r="H26" s="809">
        <f>IFERROR(F26/G26,0)</f>
        <v>0</v>
      </c>
      <c r="I26" s="130">
        <f t="shared" si="4"/>
        <v>0</v>
      </c>
      <c r="J26" s="169">
        <f t="shared" si="5"/>
        <v>0</v>
      </c>
      <c r="K26" s="313"/>
      <c r="L26" s="172"/>
      <c r="M26" s="105"/>
      <c r="N26" s="6"/>
      <c r="O26" s="206"/>
      <c r="P26" s="193">
        <f>IF(H26=0,0,IF(H26&lt;=$P$10,D26,0))</f>
        <v>0</v>
      </c>
      <c r="Q26" s="193">
        <f>IF(H26=0,0,IF(AND(H26&lt;=$Q$12,H26&gt;=$Q$11),D26,0))</f>
        <v>0</v>
      </c>
      <c r="R26" s="193">
        <f>IF(H26=0,0,IF(AND(H26&lt;=$R$12,H26&gt;=$R$11),D26,0))</f>
        <v>0</v>
      </c>
      <c r="S26" s="193">
        <f>IF(H26=0,0,IF(AND(H26&lt;=$S$12,H26&gt;=$S$11),D26,0))</f>
        <v>0</v>
      </c>
      <c r="T26" s="211">
        <f>IF(H26=0,0,IF(H26&lt;$T$12,D26,0))</f>
        <v>0</v>
      </c>
      <c r="V26" s="60"/>
      <c r="X26" s="679" t="s">
        <v>325</v>
      </c>
      <c r="Y26" s="680"/>
      <c r="Z26" s="680"/>
      <c r="AA26" s="681"/>
      <c r="AB26" s="429"/>
      <c r="AC26" s="429"/>
      <c r="AD26" s="429"/>
      <c r="AE26" s="429"/>
      <c r="AF26" s="429"/>
      <c r="AG26" s="429"/>
      <c r="AH26" s="429"/>
    </row>
    <row r="27" spans="1:34" ht="22" thickBot="1" x14ac:dyDescent="0.8">
      <c r="A27" s="165"/>
      <c r="B27" s="247" t="s">
        <v>185</v>
      </c>
      <c r="C27" s="177"/>
      <c r="D27" s="316"/>
      <c r="E27" s="177"/>
      <c r="F27" s="178"/>
      <c r="G27" s="177"/>
      <c r="H27" s="179"/>
      <c r="I27" s="178"/>
      <c r="J27" s="178"/>
      <c r="K27" s="317"/>
      <c r="L27" s="172"/>
      <c r="M27" s="105"/>
      <c r="N27" s="6"/>
      <c r="O27" s="206"/>
      <c r="P27" s="208"/>
      <c r="Q27" s="209"/>
      <c r="R27" s="209"/>
      <c r="S27" s="209"/>
      <c r="T27" s="210"/>
      <c r="V27" s="60"/>
      <c r="X27" s="442" t="s">
        <v>321</v>
      </c>
      <c r="Y27" s="432"/>
      <c r="Z27" s="432"/>
      <c r="AA27" s="433"/>
      <c r="AB27" s="429"/>
      <c r="AC27" s="429"/>
      <c r="AD27" s="429"/>
      <c r="AE27" s="429"/>
      <c r="AF27" s="429"/>
      <c r="AG27" s="429"/>
      <c r="AH27" s="429"/>
    </row>
    <row r="28" spans="1:34" ht="18.5" x14ac:dyDescent="0.45">
      <c r="A28" s="165"/>
      <c r="B28" s="446" t="s">
        <v>101</v>
      </c>
      <c r="C28" s="94"/>
      <c r="D28" s="94"/>
      <c r="E28" s="67"/>
      <c r="F28" s="114"/>
      <c r="G28" s="114"/>
      <c r="H28" s="359">
        <f>IFERROR(F28/G28,0)</f>
        <v>0</v>
      </c>
      <c r="I28" s="130">
        <f>F28*D28</f>
        <v>0</v>
      </c>
      <c r="J28" s="169">
        <f t="shared" ref="J28:J42" si="6">I28*12</f>
        <v>0</v>
      </c>
      <c r="K28" s="315"/>
      <c r="L28" s="172"/>
      <c r="M28" s="105"/>
      <c r="N28" s="6"/>
      <c r="O28" s="206"/>
      <c r="P28" s="193">
        <f t="shared" ref="P28:P42" si="7">IF(H28=0,0,IF(H28&lt;$P$10,D28,0))</f>
        <v>0</v>
      </c>
      <c r="Q28" s="193">
        <f>IF(H28=0,0,IF(AND(H28&lt;=$Q$12,H28&gt;=$Q$11),D28,0))</f>
        <v>0</v>
      </c>
      <c r="R28" s="193">
        <f>IF(H28=0,0,IF(AND(H28&lt;=$R$12,H28&gt;=$R$11),D28,0))</f>
        <v>0</v>
      </c>
      <c r="S28" s="193">
        <f>IF(H28=0,0,IF(AND(H28&lt;=$S$12,H28&gt;=$S$11),D28,0))</f>
        <v>0</v>
      </c>
      <c r="T28" s="211">
        <f>IF(H28=0,0,IF(H28&lt;$T$12,D28,0))</f>
        <v>0</v>
      </c>
      <c r="V28" s="60"/>
      <c r="X28" s="434" t="s">
        <v>326</v>
      </c>
      <c r="Y28" s="432"/>
      <c r="Z28" s="432"/>
      <c r="AA28" s="433"/>
      <c r="AB28" s="429"/>
      <c r="AC28" s="429"/>
      <c r="AD28" s="429"/>
      <c r="AE28" s="429"/>
      <c r="AF28" s="429"/>
      <c r="AG28" s="429"/>
      <c r="AH28" s="429"/>
    </row>
    <row r="29" spans="1:34" ht="21.5" x14ac:dyDescent="0.75">
      <c r="A29" s="165"/>
      <c r="B29" s="446" t="s">
        <v>101</v>
      </c>
      <c r="C29" s="94"/>
      <c r="D29" s="94"/>
      <c r="E29" s="67"/>
      <c r="F29" s="114"/>
      <c r="G29" s="114"/>
      <c r="H29" s="359">
        <f>IFERROR(F29/G29,0)</f>
        <v>0</v>
      </c>
      <c r="I29" s="130">
        <f>F29*D29</f>
        <v>0</v>
      </c>
      <c r="J29" s="169">
        <f t="shared" si="6"/>
        <v>0</v>
      </c>
      <c r="K29" s="315"/>
      <c r="L29" s="172"/>
      <c r="M29" s="105"/>
      <c r="N29" s="6"/>
      <c r="O29" s="206"/>
      <c r="P29" s="193">
        <f t="shared" si="7"/>
        <v>0</v>
      </c>
      <c r="Q29" s="193">
        <f>IF(H29=0,0,IF(AND(H29&lt;=$Q$12,H29&gt;=$Q$11),D29,0))</f>
        <v>0</v>
      </c>
      <c r="R29" s="193">
        <f>IF(H29=0,0,IF(AND(H29&lt;=$R$12,H29&gt;=$R$11),D29,0))</f>
        <v>0</v>
      </c>
      <c r="S29" s="193">
        <f>IF(H29=0,0,IF(AND(H29&lt;=$S$12,H29&gt;=$S$11),D29,0))</f>
        <v>0</v>
      </c>
      <c r="T29" s="211">
        <f>IF(H29=0,0,IF(H29&lt;$T$12,D29,0))</f>
        <v>0</v>
      </c>
      <c r="V29" s="60"/>
      <c r="X29" s="442" t="s">
        <v>322</v>
      </c>
      <c r="Y29" s="432"/>
      <c r="Z29" s="432"/>
      <c r="AA29" s="433"/>
      <c r="AB29" s="429"/>
      <c r="AC29" s="429"/>
      <c r="AD29" s="429"/>
      <c r="AE29" s="429"/>
      <c r="AF29" s="429"/>
      <c r="AG29" s="429"/>
      <c r="AH29" s="429"/>
    </row>
    <row r="30" spans="1:34" ht="18.5" x14ac:dyDescent="0.45">
      <c r="A30" s="165"/>
      <c r="B30" s="446" t="s">
        <v>101</v>
      </c>
      <c r="C30" s="94"/>
      <c r="D30" s="94"/>
      <c r="E30" s="67"/>
      <c r="F30" s="114"/>
      <c r="G30" s="114"/>
      <c r="H30" s="359">
        <f t="shared" ref="H30:H41" si="8">IFERROR(F30/G30,0)</f>
        <v>0</v>
      </c>
      <c r="I30" s="130">
        <f t="shared" ref="I30:I41" si="9">F30*D30</f>
        <v>0</v>
      </c>
      <c r="J30" s="169">
        <f t="shared" ref="J30:J40" si="10">I30*12</f>
        <v>0</v>
      </c>
      <c r="K30" s="315"/>
      <c r="L30" s="172"/>
      <c r="M30" s="105"/>
      <c r="N30" s="6"/>
      <c r="O30" s="206"/>
      <c r="P30" s="193">
        <f t="shared" si="7"/>
        <v>0</v>
      </c>
      <c r="Q30" s="193">
        <f t="shared" ref="Q30:Q41" si="11">IF(H30=0,0,IF(AND(H30&lt;=$Q$12,H30&gt;=$Q$11),D30,0))</f>
        <v>0</v>
      </c>
      <c r="R30" s="193">
        <f t="shared" ref="R30:R41" si="12">IF(H30=0,0,IF(AND(H30&lt;=$R$12,H30&gt;=$R$11),D30,0))</f>
        <v>0</v>
      </c>
      <c r="S30" s="193">
        <f t="shared" ref="S30:S41" si="13">IF(H30=0,0,IF(AND(H30&lt;=$S$12,H30&gt;=$S$11),D30,0))</f>
        <v>0</v>
      </c>
      <c r="T30" s="211">
        <f t="shared" ref="T30:T41" si="14">IF(H30=0,0,IF(H30&lt;$T$12,D30,0))</f>
        <v>0</v>
      </c>
      <c r="V30" s="60"/>
      <c r="X30" s="434" t="s">
        <v>434</v>
      </c>
      <c r="Y30" s="432"/>
      <c r="Z30" s="432"/>
      <c r="AA30" s="433"/>
      <c r="AB30" s="429"/>
      <c r="AC30" s="429"/>
      <c r="AD30" s="429"/>
      <c r="AE30" s="429"/>
      <c r="AF30" s="429"/>
      <c r="AG30" s="429"/>
      <c r="AH30" s="429"/>
    </row>
    <row r="31" spans="1:34" ht="21.5" x14ac:dyDescent="0.75">
      <c r="A31" s="165"/>
      <c r="B31" s="446" t="s">
        <v>101</v>
      </c>
      <c r="C31" s="94"/>
      <c r="D31" s="94"/>
      <c r="E31" s="67"/>
      <c r="F31" s="114"/>
      <c r="G31" s="114"/>
      <c r="H31" s="359">
        <f t="shared" si="8"/>
        <v>0</v>
      </c>
      <c r="I31" s="130">
        <f t="shared" si="9"/>
        <v>0</v>
      </c>
      <c r="J31" s="169">
        <f t="shared" si="10"/>
        <v>0</v>
      </c>
      <c r="K31" s="315"/>
      <c r="L31" s="172"/>
      <c r="M31" s="105"/>
      <c r="N31" s="6"/>
      <c r="O31" s="206"/>
      <c r="P31" s="193">
        <f t="shared" si="7"/>
        <v>0</v>
      </c>
      <c r="Q31" s="193">
        <f t="shared" si="11"/>
        <v>0</v>
      </c>
      <c r="R31" s="193">
        <f t="shared" si="12"/>
        <v>0</v>
      </c>
      <c r="S31" s="193">
        <f t="shared" si="13"/>
        <v>0</v>
      </c>
      <c r="T31" s="211">
        <f t="shared" si="14"/>
        <v>0</v>
      </c>
      <c r="V31" s="60"/>
      <c r="X31" s="442" t="s">
        <v>324</v>
      </c>
      <c r="Y31" s="429"/>
      <c r="Z31" s="432"/>
      <c r="AA31" s="433"/>
      <c r="AB31" s="429"/>
      <c r="AC31" s="429"/>
      <c r="AD31" s="429"/>
      <c r="AE31" s="429"/>
      <c r="AF31" s="429"/>
      <c r="AG31" s="429"/>
      <c r="AH31" s="429"/>
    </row>
    <row r="32" spans="1:34" ht="18.5" x14ac:dyDescent="0.45">
      <c r="A32" s="165"/>
      <c r="B32" s="446" t="s">
        <v>101</v>
      </c>
      <c r="C32" s="94"/>
      <c r="D32" s="94"/>
      <c r="E32" s="67"/>
      <c r="F32" s="114"/>
      <c r="G32" s="114"/>
      <c r="H32" s="359">
        <f t="shared" si="8"/>
        <v>0</v>
      </c>
      <c r="I32" s="130">
        <f t="shared" si="9"/>
        <v>0</v>
      </c>
      <c r="J32" s="169">
        <f t="shared" si="10"/>
        <v>0</v>
      </c>
      <c r="K32" s="315"/>
      <c r="L32" s="172"/>
      <c r="M32" s="105"/>
      <c r="N32" s="6"/>
      <c r="O32" s="206"/>
      <c r="P32" s="193">
        <f t="shared" si="7"/>
        <v>0</v>
      </c>
      <c r="Q32" s="193">
        <f t="shared" si="11"/>
        <v>0</v>
      </c>
      <c r="R32" s="193">
        <f t="shared" si="12"/>
        <v>0</v>
      </c>
      <c r="S32" s="193">
        <f t="shared" si="13"/>
        <v>0</v>
      </c>
      <c r="T32" s="211">
        <f t="shared" si="14"/>
        <v>0</v>
      </c>
      <c r="V32" s="60"/>
      <c r="X32" s="434" t="s">
        <v>76</v>
      </c>
      <c r="Y32" s="432">
        <f>IF(AND(OR(D23&lt;&gt;0,D25&lt;&gt;0),SUM(D23,D25)=R_Units),"Not Applicable",IF(Y22=0,0,SUMPRODUCT($P$13:$P$51,$G$13:$G$51)/Y22))</f>
        <v>0</v>
      </c>
      <c r="Z32" s="432"/>
      <c r="AA32" s="433"/>
      <c r="AB32" s="429"/>
      <c r="AC32" s="429"/>
      <c r="AD32" s="429"/>
      <c r="AE32" s="429"/>
      <c r="AF32" s="429"/>
      <c r="AG32" s="429"/>
      <c r="AH32" s="429"/>
    </row>
    <row r="33" spans="1:34" ht="18.5" x14ac:dyDescent="0.45">
      <c r="A33" s="165"/>
      <c r="B33" s="446" t="s">
        <v>92</v>
      </c>
      <c r="C33" s="94"/>
      <c r="D33" s="94"/>
      <c r="E33" s="67"/>
      <c r="F33" s="114"/>
      <c r="G33" s="114"/>
      <c r="H33" s="359">
        <f t="shared" si="8"/>
        <v>0</v>
      </c>
      <c r="I33" s="130">
        <f t="shared" si="9"/>
        <v>0</v>
      </c>
      <c r="J33" s="169">
        <f t="shared" si="10"/>
        <v>0</v>
      </c>
      <c r="K33" s="315"/>
      <c r="L33" s="172"/>
      <c r="M33" s="105"/>
      <c r="N33" s="6"/>
      <c r="O33" s="206"/>
      <c r="P33" s="193">
        <f t="shared" si="7"/>
        <v>0</v>
      </c>
      <c r="Q33" s="193">
        <f t="shared" si="11"/>
        <v>0</v>
      </c>
      <c r="R33" s="193">
        <f t="shared" si="12"/>
        <v>0</v>
      </c>
      <c r="S33" s="193">
        <f t="shared" si="13"/>
        <v>0</v>
      </c>
      <c r="T33" s="211">
        <f t="shared" si="14"/>
        <v>0</v>
      </c>
      <c r="V33" s="60"/>
      <c r="X33" s="434" t="s">
        <v>77</v>
      </c>
      <c r="Y33" s="432">
        <f>IF(AND(OR(D23&lt;&gt;0,D25&lt;&gt;0),SUM(D23,D25)=R_Units),"Not Applicable",IF($Y$22=0,0,SUMPRODUCT(P13:P51,F13:F51)/$Y$22))</f>
        <v>0</v>
      </c>
      <c r="Z33" s="432"/>
      <c r="AA33" s="433"/>
      <c r="AB33" s="429"/>
      <c r="AC33" s="429"/>
      <c r="AD33" s="429"/>
      <c r="AE33" s="429"/>
      <c r="AF33" s="429"/>
      <c r="AG33" s="429"/>
      <c r="AH33" s="429"/>
    </row>
    <row r="34" spans="1:34" ht="18.5" x14ac:dyDescent="0.45">
      <c r="A34" s="165"/>
      <c r="B34" s="446" t="s">
        <v>92</v>
      </c>
      <c r="C34" s="94"/>
      <c r="D34" s="94"/>
      <c r="E34" s="67"/>
      <c r="F34" s="114"/>
      <c r="G34" s="114"/>
      <c r="H34" s="359">
        <f t="shared" si="8"/>
        <v>0</v>
      </c>
      <c r="I34" s="130">
        <f t="shared" si="9"/>
        <v>0</v>
      </c>
      <c r="J34" s="169">
        <f t="shared" si="10"/>
        <v>0</v>
      </c>
      <c r="K34" s="315"/>
      <c r="L34" s="172"/>
      <c r="M34" s="105"/>
      <c r="N34" s="6"/>
      <c r="O34" s="206"/>
      <c r="P34" s="193">
        <f t="shared" si="7"/>
        <v>0</v>
      </c>
      <c r="Q34" s="193">
        <f t="shared" si="11"/>
        <v>0</v>
      </c>
      <c r="R34" s="193">
        <f t="shared" si="12"/>
        <v>0</v>
      </c>
      <c r="S34" s="193">
        <f t="shared" si="13"/>
        <v>0</v>
      </c>
      <c r="T34" s="211">
        <f t="shared" si="14"/>
        <v>0</v>
      </c>
      <c r="V34" s="60"/>
      <c r="X34" s="444" t="s">
        <v>74</v>
      </c>
      <c r="Y34" s="443">
        <f>IF(AND(OR(D23&lt;&gt;0,D25&lt;&gt;0),SUM(D23,D25)=R_Units), 100%,IF($Y$22=0,0,Y33/Y32))</f>
        <v>0</v>
      </c>
      <c r="Z34" s="438"/>
      <c r="AA34" s="439"/>
      <c r="AB34" s="429"/>
      <c r="AC34" s="429"/>
      <c r="AD34" s="429"/>
      <c r="AE34" s="429"/>
      <c r="AF34" s="429"/>
      <c r="AG34" s="429"/>
      <c r="AH34" s="429"/>
    </row>
    <row r="35" spans="1:34" ht="18.5" x14ac:dyDescent="0.45">
      <c r="A35" s="165"/>
      <c r="B35" s="446" t="s">
        <v>92</v>
      </c>
      <c r="C35" s="94"/>
      <c r="D35" s="94"/>
      <c r="E35" s="67"/>
      <c r="F35" s="114"/>
      <c r="G35" s="114"/>
      <c r="H35" s="359">
        <f t="shared" si="8"/>
        <v>0</v>
      </c>
      <c r="I35" s="130">
        <f t="shared" si="9"/>
        <v>0</v>
      </c>
      <c r="J35" s="169">
        <f t="shared" si="10"/>
        <v>0</v>
      </c>
      <c r="K35" s="315"/>
      <c r="L35" s="172"/>
      <c r="M35" s="105"/>
      <c r="N35" s="6"/>
      <c r="O35" s="206"/>
      <c r="P35" s="193">
        <f t="shared" si="7"/>
        <v>0</v>
      </c>
      <c r="Q35" s="193">
        <f t="shared" si="11"/>
        <v>0</v>
      </c>
      <c r="R35" s="193">
        <f t="shared" si="12"/>
        <v>0</v>
      </c>
      <c r="S35" s="193">
        <f t="shared" si="13"/>
        <v>0</v>
      </c>
      <c r="T35" s="211">
        <f t="shared" si="14"/>
        <v>0</v>
      </c>
      <c r="V35" s="60"/>
      <c r="X35" s="727">
        <f>IF(R_Units=0,0,IF(AND(OR(D23&lt;&gt;0,D25&lt;&gt;0),SUM(D23,D25)=R_Units),"PASS",IF(Y22=0,"Fail",IF(Y34&lt;=79.99%,"PASS","FAIL"))))</f>
        <v>0</v>
      </c>
      <c r="Y35" s="728"/>
      <c r="Z35" s="728"/>
      <c r="AA35" s="729"/>
      <c r="AB35" s="429"/>
      <c r="AC35" s="429"/>
      <c r="AD35" s="429"/>
      <c r="AE35" s="429"/>
      <c r="AF35" s="429"/>
      <c r="AG35" s="429"/>
      <c r="AH35" s="429"/>
    </row>
    <row r="36" spans="1:34" ht="18.5" x14ac:dyDescent="0.45">
      <c r="A36" s="165"/>
      <c r="B36" s="446" t="s">
        <v>92</v>
      </c>
      <c r="C36" s="94"/>
      <c r="D36" s="94"/>
      <c r="E36" s="67"/>
      <c r="F36" s="114"/>
      <c r="G36" s="114"/>
      <c r="H36" s="359">
        <f t="shared" si="8"/>
        <v>0</v>
      </c>
      <c r="I36" s="130">
        <f t="shared" si="9"/>
        <v>0</v>
      </c>
      <c r="J36" s="169">
        <f t="shared" si="10"/>
        <v>0</v>
      </c>
      <c r="K36" s="315"/>
      <c r="L36" s="172"/>
      <c r="M36" s="105"/>
      <c r="N36" s="6"/>
      <c r="O36" s="206"/>
      <c r="P36" s="193">
        <f t="shared" si="7"/>
        <v>0</v>
      </c>
      <c r="Q36" s="193">
        <f t="shared" si="11"/>
        <v>0</v>
      </c>
      <c r="R36" s="193">
        <f t="shared" si="12"/>
        <v>0</v>
      </c>
      <c r="S36" s="193">
        <f t="shared" si="13"/>
        <v>0</v>
      </c>
      <c r="T36" s="211">
        <f t="shared" si="14"/>
        <v>0</v>
      </c>
      <c r="V36" s="60"/>
      <c r="AB36" s="429"/>
      <c r="AC36" s="429"/>
      <c r="AD36" s="429"/>
      <c r="AE36" s="429"/>
      <c r="AF36" s="429"/>
      <c r="AG36" s="429"/>
      <c r="AH36" s="429"/>
    </row>
    <row r="37" spans="1:34" ht="18.5" x14ac:dyDescent="0.45">
      <c r="A37" s="165"/>
      <c r="B37" s="446" t="s">
        <v>93</v>
      </c>
      <c r="C37" s="94"/>
      <c r="D37" s="94"/>
      <c r="E37" s="67"/>
      <c r="F37" s="114"/>
      <c r="G37" s="114"/>
      <c r="H37" s="359">
        <f t="shared" si="8"/>
        <v>0</v>
      </c>
      <c r="I37" s="130">
        <f t="shared" si="9"/>
        <v>0</v>
      </c>
      <c r="J37" s="169">
        <f t="shared" si="10"/>
        <v>0</v>
      </c>
      <c r="K37" s="315"/>
      <c r="L37" s="172"/>
      <c r="M37" s="105"/>
      <c r="N37" s="6"/>
      <c r="O37" s="206"/>
      <c r="P37" s="193">
        <f t="shared" si="7"/>
        <v>0</v>
      </c>
      <c r="Q37" s="193">
        <f t="shared" si="11"/>
        <v>0</v>
      </c>
      <c r="R37" s="193">
        <f t="shared" si="12"/>
        <v>0</v>
      </c>
      <c r="S37" s="193">
        <f t="shared" si="13"/>
        <v>0</v>
      </c>
      <c r="T37" s="211">
        <f t="shared" si="14"/>
        <v>0</v>
      </c>
      <c r="V37" s="60"/>
      <c r="X37" s="426" t="s">
        <v>327</v>
      </c>
      <c r="Y37" s="429"/>
      <c r="Z37" s="429"/>
      <c r="AA37" s="429"/>
      <c r="AB37" s="429"/>
      <c r="AC37" s="429"/>
      <c r="AD37" s="429"/>
      <c r="AE37" s="429"/>
      <c r="AF37" s="429"/>
      <c r="AG37" s="429"/>
      <c r="AH37" s="429"/>
    </row>
    <row r="38" spans="1:34" ht="21.5" x14ac:dyDescent="0.75">
      <c r="A38" s="165"/>
      <c r="B38" s="446" t="s">
        <v>93</v>
      </c>
      <c r="C38" s="94"/>
      <c r="D38" s="94"/>
      <c r="E38" s="67"/>
      <c r="F38" s="114"/>
      <c r="G38" s="114"/>
      <c r="H38" s="359">
        <f t="shared" si="8"/>
        <v>0</v>
      </c>
      <c r="I38" s="130">
        <f t="shared" si="9"/>
        <v>0</v>
      </c>
      <c r="J38" s="169">
        <f t="shared" si="10"/>
        <v>0</v>
      </c>
      <c r="K38" s="315"/>
      <c r="L38" s="172"/>
      <c r="M38" s="105"/>
      <c r="N38" s="6"/>
      <c r="O38" s="206"/>
      <c r="P38" s="193">
        <f t="shared" si="7"/>
        <v>0</v>
      </c>
      <c r="Q38" s="193">
        <f t="shared" si="11"/>
        <v>0</v>
      </c>
      <c r="R38" s="193">
        <f t="shared" si="12"/>
        <v>0</v>
      </c>
      <c r="S38" s="193">
        <f t="shared" si="13"/>
        <v>0</v>
      </c>
      <c r="T38" s="211">
        <f t="shared" si="14"/>
        <v>0</v>
      </c>
      <c r="V38" s="60"/>
      <c r="X38" s="445"/>
      <c r="Y38" s="432"/>
      <c r="Z38" s="432"/>
      <c r="AA38" s="432"/>
      <c r="AB38" s="429"/>
      <c r="AC38" s="429"/>
      <c r="AD38" s="429"/>
      <c r="AE38" s="429"/>
      <c r="AF38" s="429"/>
      <c r="AG38" s="429"/>
      <c r="AH38" s="429"/>
    </row>
    <row r="39" spans="1:34" ht="21.5" x14ac:dyDescent="0.75">
      <c r="A39" s="165"/>
      <c r="B39" s="446" t="s">
        <v>93</v>
      </c>
      <c r="C39" s="94"/>
      <c r="D39" s="94"/>
      <c r="E39" s="67"/>
      <c r="F39" s="114"/>
      <c r="G39" s="114"/>
      <c r="H39" s="359">
        <f t="shared" si="8"/>
        <v>0</v>
      </c>
      <c r="I39" s="130">
        <f t="shared" si="9"/>
        <v>0</v>
      </c>
      <c r="J39" s="169">
        <f t="shared" si="10"/>
        <v>0</v>
      </c>
      <c r="K39" s="315"/>
      <c r="L39" s="172"/>
      <c r="M39" s="105"/>
      <c r="N39" s="6"/>
      <c r="O39" s="206"/>
      <c r="P39" s="193">
        <f t="shared" si="7"/>
        <v>0</v>
      </c>
      <c r="Q39" s="193">
        <f t="shared" si="11"/>
        <v>0</v>
      </c>
      <c r="R39" s="193">
        <f t="shared" si="12"/>
        <v>0</v>
      </c>
      <c r="S39" s="193">
        <f t="shared" si="13"/>
        <v>0</v>
      </c>
      <c r="T39" s="211">
        <f t="shared" si="14"/>
        <v>0</v>
      </c>
      <c r="V39" s="60"/>
      <c r="X39" s="445"/>
      <c r="Y39" s="432"/>
      <c r="Z39" s="432"/>
      <c r="AA39" s="432"/>
      <c r="AB39" s="429"/>
      <c r="AC39" s="429"/>
      <c r="AD39" s="429"/>
      <c r="AE39" s="429"/>
      <c r="AF39" s="429"/>
      <c r="AG39" s="429"/>
      <c r="AH39" s="429"/>
    </row>
    <row r="40" spans="1:34" ht="21.5" x14ac:dyDescent="0.75">
      <c r="A40" s="165"/>
      <c r="B40" s="446" t="s">
        <v>99</v>
      </c>
      <c r="C40" s="94"/>
      <c r="D40" s="94"/>
      <c r="E40" s="67"/>
      <c r="F40" s="114"/>
      <c r="G40" s="114"/>
      <c r="H40" s="359">
        <f t="shared" si="8"/>
        <v>0</v>
      </c>
      <c r="I40" s="130">
        <f t="shared" si="9"/>
        <v>0</v>
      </c>
      <c r="J40" s="169">
        <f t="shared" si="10"/>
        <v>0</v>
      </c>
      <c r="K40" s="315"/>
      <c r="L40" s="172"/>
      <c r="M40" s="105"/>
      <c r="N40" s="6"/>
      <c r="O40" s="206"/>
      <c r="P40" s="193">
        <f t="shared" si="7"/>
        <v>0</v>
      </c>
      <c r="Q40" s="193">
        <f t="shared" si="11"/>
        <v>0</v>
      </c>
      <c r="R40" s="193">
        <f t="shared" si="12"/>
        <v>0</v>
      </c>
      <c r="S40" s="193">
        <f t="shared" si="13"/>
        <v>0</v>
      </c>
      <c r="T40" s="211">
        <f t="shared" si="14"/>
        <v>0</v>
      </c>
      <c r="V40" s="60"/>
      <c r="X40" s="445"/>
      <c r="Y40" s="432"/>
      <c r="Z40" s="432"/>
      <c r="AA40" s="432"/>
      <c r="AB40" s="429"/>
      <c r="AC40" s="429"/>
      <c r="AD40" s="429"/>
      <c r="AE40" s="429"/>
      <c r="AF40" s="429"/>
      <c r="AG40" s="429"/>
      <c r="AH40" s="429"/>
    </row>
    <row r="41" spans="1:34" ht="21.5" x14ac:dyDescent="0.75">
      <c r="A41" s="165"/>
      <c r="B41" s="446" t="s">
        <v>99</v>
      </c>
      <c r="C41" s="94"/>
      <c r="D41" s="94"/>
      <c r="E41" s="67"/>
      <c r="F41" s="114"/>
      <c r="G41" s="114"/>
      <c r="H41" s="359">
        <f t="shared" si="8"/>
        <v>0</v>
      </c>
      <c r="I41" s="130">
        <f t="shared" si="9"/>
        <v>0</v>
      </c>
      <c r="J41" s="169">
        <f>I41*12</f>
        <v>0</v>
      </c>
      <c r="K41" s="315"/>
      <c r="L41" s="172"/>
      <c r="M41" s="105"/>
      <c r="N41" s="6"/>
      <c r="O41" s="206"/>
      <c r="P41" s="193">
        <f t="shared" si="7"/>
        <v>0</v>
      </c>
      <c r="Q41" s="193">
        <f t="shared" si="11"/>
        <v>0</v>
      </c>
      <c r="R41" s="193">
        <f t="shared" si="12"/>
        <v>0</v>
      </c>
      <c r="S41" s="193">
        <f t="shared" si="13"/>
        <v>0</v>
      </c>
      <c r="T41" s="211">
        <f t="shared" si="14"/>
        <v>0</v>
      </c>
      <c r="V41" s="60"/>
      <c r="X41" s="445"/>
      <c r="Y41" s="432"/>
      <c r="Z41" s="432"/>
      <c r="AA41" s="432"/>
      <c r="AB41" s="429"/>
      <c r="AC41" s="429"/>
      <c r="AD41" s="429"/>
      <c r="AE41" s="429"/>
      <c r="AF41" s="429"/>
      <c r="AG41" s="429"/>
      <c r="AH41" s="429"/>
    </row>
    <row r="42" spans="1:34" ht="19" thickBot="1" x14ac:dyDescent="0.5">
      <c r="A42" s="165"/>
      <c r="B42" s="446" t="s">
        <v>99</v>
      </c>
      <c r="C42" s="94"/>
      <c r="D42" s="94"/>
      <c r="E42" s="67"/>
      <c r="F42" s="114"/>
      <c r="G42" s="114"/>
      <c r="H42" s="359">
        <f>IFERROR(F42/G42,0)</f>
        <v>0</v>
      </c>
      <c r="I42" s="130">
        <f>F42*D42</f>
        <v>0</v>
      </c>
      <c r="J42" s="169">
        <f t="shared" si="6"/>
        <v>0</v>
      </c>
      <c r="K42" s="315"/>
      <c r="L42" s="172"/>
      <c r="M42" s="105"/>
      <c r="N42" s="6"/>
      <c r="O42" s="206"/>
      <c r="P42" s="193">
        <f t="shared" si="7"/>
        <v>0</v>
      </c>
      <c r="Q42" s="193">
        <f>IF(H42=0,0,IF(AND(H42&lt;=$Q$12,H42&gt;=$Q$11),D42,0))</f>
        <v>0</v>
      </c>
      <c r="R42" s="193">
        <f>IF(H42=0,0,IF(AND(H42&lt;=$R$12,H42&gt;=$R$11),D42,0))</f>
        <v>0</v>
      </c>
      <c r="S42" s="193">
        <f>IF(H42=0,0,IF(AND(H42&lt;=$S$12,H42&gt;=$S$11),D42,0))</f>
        <v>0</v>
      </c>
      <c r="T42" s="211">
        <f>IF(H42=0,0,IF(H42&lt;$T$12,D42,0))</f>
        <v>0</v>
      </c>
      <c r="V42" s="60"/>
      <c r="X42" s="7"/>
      <c r="Y42" s="7"/>
      <c r="Z42" s="7"/>
      <c r="AA42" s="7"/>
      <c r="AB42" s="429"/>
      <c r="AC42" s="429"/>
      <c r="AD42" s="429"/>
      <c r="AE42" s="429"/>
      <c r="AF42" s="429"/>
      <c r="AG42" s="429"/>
      <c r="AH42" s="429"/>
    </row>
    <row r="43" spans="1:34" ht="19" thickBot="1" x14ac:dyDescent="0.5">
      <c r="A43" s="165"/>
      <c r="B43" s="224" t="s">
        <v>195</v>
      </c>
      <c r="C43" s="318"/>
      <c r="D43" s="316"/>
      <c r="E43" s="177"/>
      <c r="F43" s="178"/>
      <c r="G43" s="178"/>
      <c r="H43" s="179"/>
      <c r="I43" s="178"/>
      <c r="J43" s="178"/>
      <c r="K43" s="317"/>
      <c r="L43" s="172"/>
      <c r="M43" s="105"/>
      <c r="N43" s="6"/>
      <c r="O43" s="206"/>
      <c r="P43" s="208"/>
      <c r="Q43" s="209"/>
      <c r="R43" s="209"/>
      <c r="S43" s="209"/>
      <c r="T43" s="210"/>
      <c r="V43" s="60"/>
      <c r="AB43" s="429"/>
      <c r="AC43" s="429"/>
      <c r="AD43" s="429"/>
      <c r="AE43" s="429"/>
      <c r="AF43" s="429"/>
      <c r="AG43" s="429"/>
      <c r="AH43" s="429"/>
    </row>
    <row r="44" spans="1:34" ht="18.5" x14ac:dyDescent="0.45">
      <c r="A44" s="165"/>
      <c r="B44" s="447" t="s">
        <v>102</v>
      </c>
      <c r="C44" s="93"/>
      <c r="D44" s="93"/>
      <c r="E44" s="93"/>
      <c r="F44" s="67"/>
      <c r="G44" s="67"/>
      <c r="H44" s="46"/>
      <c r="I44" s="130">
        <f>E44*D44</f>
        <v>0</v>
      </c>
      <c r="J44" s="169">
        <f>I44*12</f>
        <v>0</v>
      </c>
      <c r="K44" s="315"/>
      <c r="L44" s="172"/>
      <c r="M44" s="105"/>
      <c r="N44" s="6"/>
      <c r="O44" s="206"/>
      <c r="P44" s="208"/>
      <c r="Q44" s="209"/>
      <c r="R44" s="209"/>
      <c r="S44" s="209"/>
      <c r="T44" s="210"/>
      <c r="V44" s="60"/>
      <c r="AB44" s="429"/>
      <c r="AC44" s="429"/>
      <c r="AD44" s="429"/>
      <c r="AE44" s="429"/>
      <c r="AF44" s="429"/>
      <c r="AG44" s="429"/>
      <c r="AH44" s="429"/>
    </row>
    <row r="45" spans="1:34" ht="18.5" x14ac:dyDescent="0.45">
      <c r="A45" s="165"/>
      <c r="B45" s="447" t="s">
        <v>102</v>
      </c>
      <c r="C45" s="93"/>
      <c r="D45" s="93"/>
      <c r="E45" s="93"/>
      <c r="F45" s="67"/>
      <c r="G45" s="67"/>
      <c r="H45" s="46"/>
      <c r="I45" s="130">
        <f t="shared" ref="I45:I49" si="15">E45*D45</f>
        <v>0</v>
      </c>
      <c r="J45" s="169">
        <f t="shared" ref="J45:J49" si="16">I45*12</f>
        <v>0</v>
      </c>
      <c r="K45" s="315"/>
      <c r="L45" s="172"/>
      <c r="M45" s="105"/>
      <c r="N45" s="6"/>
      <c r="O45" s="206"/>
      <c r="P45" s="208"/>
      <c r="Q45" s="209"/>
      <c r="R45" s="209"/>
      <c r="S45" s="209"/>
      <c r="T45" s="210"/>
      <c r="V45" s="60"/>
      <c r="AB45" s="429"/>
      <c r="AC45" s="429"/>
      <c r="AD45" s="429"/>
      <c r="AE45" s="429"/>
      <c r="AF45" s="429"/>
      <c r="AG45" s="429"/>
      <c r="AH45" s="429"/>
    </row>
    <row r="46" spans="1:34" ht="18.5" x14ac:dyDescent="0.45">
      <c r="A46" s="165"/>
      <c r="B46" s="447" t="s">
        <v>91</v>
      </c>
      <c r="C46" s="93"/>
      <c r="D46" s="93"/>
      <c r="E46" s="93"/>
      <c r="F46" s="67"/>
      <c r="G46" s="67"/>
      <c r="H46" s="46"/>
      <c r="I46" s="130">
        <f t="shared" si="15"/>
        <v>0</v>
      </c>
      <c r="J46" s="169">
        <f t="shared" si="16"/>
        <v>0</v>
      </c>
      <c r="K46" s="315"/>
      <c r="L46" s="172"/>
      <c r="M46" s="105"/>
      <c r="N46" s="6"/>
      <c r="O46" s="206"/>
      <c r="P46" s="208"/>
      <c r="Q46" s="209"/>
      <c r="R46" s="209"/>
      <c r="S46" s="209"/>
      <c r="T46" s="210"/>
      <c r="V46" s="60"/>
      <c r="AB46" s="429"/>
      <c r="AC46" s="429"/>
      <c r="AD46" s="429"/>
      <c r="AE46" s="429"/>
      <c r="AF46" s="429"/>
      <c r="AG46" s="429"/>
      <c r="AH46" s="429"/>
    </row>
    <row r="47" spans="1:34" ht="18.5" x14ac:dyDescent="0.45">
      <c r="A47" s="165"/>
      <c r="B47" s="447" t="s">
        <v>91</v>
      </c>
      <c r="C47" s="93"/>
      <c r="D47" s="93"/>
      <c r="E47" s="93"/>
      <c r="F47" s="67"/>
      <c r="G47" s="67"/>
      <c r="H47" s="46"/>
      <c r="I47" s="130">
        <f t="shared" si="15"/>
        <v>0</v>
      </c>
      <c r="J47" s="169">
        <f t="shared" si="16"/>
        <v>0</v>
      </c>
      <c r="K47" s="315"/>
      <c r="L47" s="172"/>
      <c r="M47" s="105"/>
      <c r="N47" s="6"/>
      <c r="O47" s="206"/>
      <c r="P47" s="208"/>
      <c r="Q47" s="209"/>
      <c r="R47" s="209"/>
      <c r="S47" s="209"/>
      <c r="T47" s="210"/>
      <c r="V47" s="60"/>
      <c r="AB47" s="429"/>
      <c r="AC47" s="429"/>
      <c r="AD47" s="429"/>
      <c r="AE47" s="429"/>
      <c r="AF47" s="429"/>
      <c r="AG47" s="429"/>
      <c r="AH47" s="429"/>
    </row>
    <row r="48" spans="1:34" ht="18.5" x14ac:dyDescent="0.45">
      <c r="A48" s="165"/>
      <c r="B48" s="447" t="s">
        <v>98</v>
      </c>
      <c r="C48" s="93"/>
      <c r="D48" s="93"/>
      <c r="E48" s="93"/>
      <c r="F48" s="67"/>
      <c r="G48" s="67"/>
      <c r="H48" s="46"/>
      <c r="I48" s="130">
        <f t="shared" si="15"/>
        <v>0</v>
      </c>
      <c r="J48" s="169">
        <f t="shared" si="16"/>
        <v>0</v>
      </c>
      <c r="K48" s="315"/>
      <c r="L48" s="172"/>
      <c r="M48" s="105"/>
      <c r="N48" s="6"/>
      <c r="O48" s="206"/>
      <c r="P48" s="208"/>
      <c r="Q48" s="209"/>
      <c r="R48" s="209"/>
      <c r="S48" s="209"/>
      <c r="T48" s="210"/>
      <c r="V48" s="60"/>
      <c r="AB48" s="429"/>
      <c r="AC48" s="429"/>
      <c r="AD48" s="429"/>
      <c r="AE48" s="429"/>
      <c r="AF48" s="429"/>
      <c r="AG48" s="429"/>
      <c r="AH48" s="429"/>
    </row>
    <row r="49" spans="1:34" ht="18.5" x14ac:dyDescent="0.45">
      <c r="A49" s="165"/>
      <c r="B49" s="447" t="s">
        <v>98</v>
      </c>
      <c r="C49" s="93"/>
      <c r="D49" s="93"/>
      <c r="E49" s="93"/>
      <c r="F49" s="67"/>
      <c r="G49" s="67"/>
      <c r="H49" s="46"/>
      <c r="I49" s="130">
        <f t="shared" si="15"/>
        <v>0</v>
      </c>
      <c r="J49" s="169">
        <f t="shared" si="16"/>
        <v>0</v>
      </c>
      <c r="K49" s="315"/>
      <c r="L49" s="172"/>
      <c r="M49" s="105"/>
      <c r="N49" s="6"/>
      <c r="O49" s="206"/>
      <c r="P49" s="208"/>
      <c r="Q49" s="209"/>
      <c r="R49" s="209"/>
      <c r="S49" s="209"/>
      <c r="T49" s="210"/>
      <c r="V49" s="60"/>
      <c r="AB49" s="429"/>
      <c r="AC49" s="429"/>
      <c r="AD49" s="429"/>
      <c r="AE49" s="429"/>
      <c r="AF49" s="429"/>
      <c r="AG49" s="429"/>
      <c r="AH49" s="429"/>
    </row>
    <row r="50" spans="1:34" ht="18.5" x14ac:dyDescent="0.45">
      <c r="A50" s="165"/>
      <c r="B50" s="447" t="s">
        <v>94</v>
      </c>
      <c r="C50" s="93"/>
      <c r="D50" s="93"/>
      <c r="E50" s="93"/>
      <c r="F50" s="67"/>
      <c r="G50" s="67"/>
      <c r="H50" s="46"/>
      <c r="I50" s="130">
        <f t="shared" ref="I50:I51" si="17">E50*D50</f>
        <v>0</v>
      </c>
      <c r="J50" s="169">
        <f t="shared" ref="J50:J51" si="18">I50*12</f>
        <v>0</v>
      </c>
      <c r="K50" s="315"/>
      <c r="L50" s="172"/>
      <c r="M50" s="105"/>
      <c r="N50" s="6"/>
      <c r="O50" s="206"/>
      <c r="P50" s="208"/>
      <c r="Q50" s="209"/>
      <c r="R50" s="209"/>
      <c r="S50" s="209"/>
      <c r="T50" s="210"/>
      <c r="V50" s="60"/>
      <c r="AB50" s="429"/>
      <c r="AC50" s="429"/>
      <c r="AD50" s="429"/>
      <c r="AE50" s="429"/>
      <c r="AF50" s="429"/>
      <c r="AG50" s="429"/>
      <c r="AH50" s="429"/>
    </row>
    <row r="51" spans="1:34" ht="19" thickBot="1" x14ac:dyDescent="0.5">
      <c r="A51" s="165"/>
      <c r="B51" s="447" t="s">
        <v>94</v>
      </c>
      <c r="C51" s="93"/>
      <c r="D51" s="93"/>
      <c r="E51" s="93"/>
      <c r="F51" s="67"/>
      <c r="G51" s="67"/>
      <c r="H51" s="46"/>
      <c r="I51" s="130">
        <f t="shared" si="17"/>
        <v>0</v>
      </c>
      <c r="J51" s="169">
        <f t="shared" si="18"/>
        <v>0</v>
      </c>
      <c r="K51" s="315"/>
      <c r="L51" s="172"/>
      <c r="M51" s="105"/>
      <c r="N51" s="6"/>
      <c r="O51" s="206"/>
      <c r="P51" s="208"/>
      <c r="Q51" s="209"/>
      <c r="R51" s="209"/>
      <c r="S51" s="209"/>
      <c r="T51" s="210"/>
      <c r="V51" s="60"/>
      <c r="AB51" s="429"/>
      <c r="AC51" s="429"/>
      <c r="AD51" s="429"/>
      <c r="AE51" s="429"/>
      <c r="AF51" s="429"/>
      <c r="AG51" s="429"/>
      <c r="AH51" s="429"/>
    </row>
    <row r="52" spans="1:34" ht="19" thickBot="1" x14ac:dyDescent="0.5">
      <c r="A52" s="165"/>
      <c r="B52" s="89" t="s">
        <v>103</v>
      </c>
      <c r="C52" s="109">
        <f>SUMPRODUCT(C13:C26,D13:D26)+SUMPRODUCT(C28:C42,D28:D42)+SUMPRODUCT(C44:C51,D44:D51)</f>
        <v>0</v>
      </c>
      <c r="D52" s="8"/>
      <c r="E52" s="8"/>
      <c r="F52" s="8"/>
      <c r="G52" s="8"/>
      <c r="H52" s="8"/>
      <c r="I52"/>
      <c r="J52" s="131">
        <f>SUM(J13:J51)</f>
        <v>0</v>
      </c>
      <c r="K52" s="8"/>
      <c r="L52" s="172"/>
      <c r="M52" s="105"/>
      <c r="N52" s="6"/>
      <c r="O52" s="206"/>
      <c r="P52" s="208"/>
      <c r="Q52" s="209"/>
      <c r="R52" s="209"/>
      <c r="S52" s="209"/>
      <c r="T52" s="210"/>
      <c r="V52" s="220" t="s">
        <v>202</v>
      </c>
      <c r="AB52" s="429"/>
      <c r="AC52" s="429"/>
      <c r="AD52" s="429"/>
      <c r="AE52" s="429"/>
      <c r="AF52" s="429"/>
      <c r="AG52" s="429"/>
      <c r="AH52" s="429"/>
    </row>
    <row r="53" spans="1:34" ht="19" thickBot="1" x14ac:dyDescent="0.5">
      <c r="A53" s="165"/>
      <c r="B53" s="61" t="s">
        <v>73</v>
      </c>
      <c r="C53" s="7"/>
      <c r="D53" s="108">
        <f>SUM(D13:D26,D28:D42,D44:D51)</f>
        <v>0</v>
      </c>
      <c r="E53" s="7"/>
      <c r="F53" s="7"/>
      <c r="G53" s="7"/>
      <c r="H53" s="21"/>
      <c r="I53" s="13"/>
      <c r="M53" s="105"/>
      <c r="N53" s="6"/>
      <c r="O53" s="212"/>
      <c r="P53" s="35">
        <f>IF(R_Units=0, 0,SUM(P14:P52)/R_Units)</f>
        <v>0</v>
      </c>
      <c r="Q53" s="35">
        <f>IF(R_Units=0, 0,SUM(Q14:Q52)/R_Units)</f>
        <v>0</v>
      </c>
      <c r="R53" s="35">
        <f>IF(R_Units=0, 0,SUM(R14:R52)/R_Units)</f>
        <v>0</v>
      </c>
      <c r="S53" s="35">
        <f>IF(R_Units=0, 0,SUM(S14:S52)/R_Units)</f>
        <v>0</v>
      </c>
      <c r="T53" s="213">
        <f>IF(R_Units=0, 0,SUM(T14:T52)/R_Units)</f>
        <v>0</v>
      </c>
      <c r="V53" s="184">
        <f>SUM(P13:P52)</f>
        <v>0</v>
      </c>
      <c r="AB53" s="429"/>
      <c r="AC53" s="429"/>
      <c r="AD53" s="429"/>
      <c r="AE53" s="429"/>
      <c r="AF53" s="429"/>
      <c r="AG53" s="429"/>
      <c r="AH53" s="429"/>
    </row>
    <row r="54" spans="1:34" ht="19" thickBot="1" x14ac:dyDescent="0.5">
      <c r="A54" s="165"/>
      <c r="C54" s="7"/>
      <c r="D54" s="32"/>
      <c r="E54" s="7"/>
      <c r="F54" s="7"/>
      <c r="G54" s="7"/>
      <c r="H54" s="21"/>
      <c r="I54" s="13"/>
      <c r="L54" s="172"/>
      <c r="M54" s="105"/>
      <c r="N54" s="6"/>
      <c r="O54"/>
      <c r="P54" s="174"/>
      <c r="Q54" s="174"/>
      <c r="R54" s="174"/>
      <c r="S54" s="174"/>
      <c r="T54" s="174"/>
      <c r="V54" s="221">
        <f>IF(R_Units=0,0,V53/R_Units)</f>
        <v>0</v>
      </c>
      <c r="AB54" s="429"/>
      <c r="AC54" s="429"/>
      <c r="AD54" s="429"/>
      <c r="AE54" s="429"/>
      <c r="AF54" s="429"/>
      <c r="AG54" s="429"/>
      <c r="AH54" s="429"/>
    </row>
    <row r="55" spans="1:34" ht="22.9" customHeight="1" x14ac:dyDescent="0.35">
      <c r="A55" s="165"/>
      <c r="B55" s="165"/>
      <c r="C55" s="165"/>
      <c r="D55" s="165"/>
      <c r="E55" s="165"/>
      <c r="F55" s="165"/>
      <c r="G55" s="165"/>
      <c r="H55" s="165"/>
      <c r="I55" s="165"/>
      <c r="J55" s="165"/>
      <c r="K55" s="165"/>
      <c r="L55" s="165"/>
      <c r="M55" s="165"/>
      <c r="N55" s="6"/>
      <c r="O55"/>
      <c r="P55" s="174"/>
      <c r="Q55" s="174"/>
      <c r="R55" s="174"/>
      <c r="S55" s="174"/>
      <c r="T55" s="174"/>
      <c r="V55" s="60"/>
    </row>
    <row r="56" spans="1:34" x14ac:dyDescent="0.35">
      <c r="A56" s="172"/>
      <c r="B56" s="5"/>
      <c r="C56" s="5"/>
      <c r="D56" s="5"/>
      <c r="E56" s="5"/>
      <c r="F56" s="5"/>
      <c r="G56" s="5"/>
      <c r="H56" s="5"/>
      <c r="I56" s="5"/>
      <c r="J56" s="5"/>
      <c r="K56" s="1"/>
      <c r="L56" s="172"/>
      <c r="M56" s="27"/>
      <c r="N56" s="6"/>
      <c r="O56" s="1"/>
      <c r="P56" s="1"/>
      <c r="Q56" s="1"/>
      <c r="R56" s="1"/>
      <c r="S56" s="1"/>
      <c r="T56" s="1"/>
      <c r="V56" s="183"/>
      <c r="X56" s="5"/>
      <c r="Y56" s="5"/>
      <c r="Z56" s="5"/>
    </row>
    <row r="57" spans="1:34" hidden="1" x14ac:dyDescent="0.35">
      <c r="A57" s="172"/>
      <c r="M57" s="27"/>
    </row>
    <row r="58" spans="1:34" hidden="1" x14ac:dyDescent="0.35">
      <c r="A58" s="47"/>
      <c r="B58" s="47"/>
      <c r="C58" s="5"/>
      <c r="M58" s="27"/>
    </row>
    <row r="59" spans="1:34" hidden="1" x14ac:dyDescent="0.35">
      <c r="A59" s="47"/>
      <c r="B59" s="47"/>
      <c r="C59" s="5"/>
      <c r="M59" s="27"/>
    </row>
    <row r="60" spans="1:34" hidden="1" x14ac:dyDescent="0.35">
      <c r="M60" s="27"/>
    </row>
    <row r="61" spans="1:34" hidden="1" x14ac:dyDescent="0.35">
      <c r="M61" s="27"/>
    </row>
    <row r="62" spans="1:34" hidden="1" x14ac:dyDescent="0.35">
      <c r="A62" s="52"/>
      <c r="B62" s="52"/>
      <c r="M62" s="27"/>
    </row>
    <row r="63" spans="1:34" hidden="1" x14ac:dyDescent="0.35">
      <c r="A63" s="52"/>
      <c r="B63" s="52"/>
      <c r="M63" s="27"/>
    </row>
    <row r="64" spans="1:34" hidden="1" x14ac:dyDescent="0.35">
      <c r="M64" s="27"/>
    </row>
    <row r="65" spans="1:13" hidden="1" x14ac:dyDescent="0.35">
      <c r="M65" s="27"/>
    </row>
    <row r="66" spans="1:13" x14ac:dyDescent="0.35">
      <c r="A66" s="5"/>
      <c r="M66" s="27"/>
    </row>
    <row r="67" spans="1:13" x14ac:dyDescent="0.35">
      <c r="A67" s="5"/>
      <c r="M67" s="27"/>
    </row>
    <row r="68" spans="1:13" x14ac:dyDescent="0.35">
      <c r="M68" s="27"/>
    </row>
    <row r="69" spans="1:13" x14ac:dyDescent="0.35">
      <c r="M69" s="5"/>
    </row>
    <row r="70" spans="1:13" x14ac:dyDescent="0.35">
      <c r="M70" s="5"/>
    </row>
    <row r="71" spans="1:13" x14ac:dyDescent="0.35">
      <c r="M71" s="5"/>
    </row>
    <row r="72" spans="1:13" x14ac:dyDescent="0.35">
      <c r="M72" s="5"/>
    </row>
    <row r="73" spans="1:13" x14ac:dyDescent="0.35">
      <c r="M73" s="5"/>
    </row>
    <row r="74" spans="1:13" x14ac:dyDescent="0.35">
      <c r="A74" s="5"/>
      <c r="M74" s="5"/>
    </row>
    <row r="75" spans="1:13" x14ac:dyDescent="0.35">
      <c r="A75" s="5"/>
      <c r="M75" s="5"/>
    </row>
    <row r="76" spans="1:13" x14ac:dyDescent="0.35">
      <c r="A76" s="5"/>
    </row>
    <row r="78" spans="1:13" x14ac:dyDescent="0.35">
      <c r="A78" s="1"/>
    </row>
    <row r="79" spans="1:13" x14ac:dyDescent="0.35">
      <c r="A79" s="1"/>
    </row>
    <row r="80" spans="1:13" x14ac:dyDescent="0.35">
      <c r="A80" s="5"/>
    </row>
    <row r="81" spans="1:1" x14ac:dyDescent="0.35">
      <c r="A81" s="5"/>
    </row>
    <row r="82" spans="1:1" x14ac:dyDescent="0.35">
      <c r="A82" s="5"/>
    </row>
    <row r="83" spans="1:1" x14ac:dyDescent="0.35">
      <c r="A83" s="5"/>
    </row>
    <row r="84" spans="1:1" x14ac:dyDescent="0.35">
      <c r="A84" s="5"/>
    </row>
    <row r="85" spans="1:1" x14ac:dyDescent="0.35">
      <c r="A85" s="5"/>
    </row>
    <row r="86" spans="1:1" x14ac:dyDescent="0.35">
      <c r="A86" s="5"/>
    </row>
    <row r="87" spans="1:1" x14ac:dyDescent="0.35">
      <c r="A87" s="5"/>
    </row>
    <row r="88" spans="1:1" x14ac:dyDescent="0.35">
      <c r="A88" s="5"/>
    </row>
    <row r="89" spans="1:1" x14ac:dyDescent="0.35">
      <c r="A89" s="5"/>
    </row>
  </sheetData>
  <sheetProtection algorithmName="SHA-512" hashValue="hpBQj1TrexMzLIJfQVpjsmLY5yB0ACvNKnwjbeXdXsP1LQjy24xx9ZXTvFL372YV4At98ptkOOQk0n2Q6jRtvw==" saltValue="bWwEFoTJoT8meuy/vuuV+w==" spinCount="100000" sheet="1" objects="1" scenarios="1"/>
  <mergeCells count="6">
    <mergeCell ref="X24:AA24"/>
    <mergeCell ref="X26:AA26"/>
    <mergeCell ref="X35:AA35"/>
    <mergeCell ref="A2:M2"/>
    <mergeCell ref="X4:AH4"/>
    <mergeCell ref="X16:AA16"/>
  </mergeCells>
  <conditionalFormatting sqref="X24">
    <cfRule type="containsText" dxfId="50" priority="3" operator="containsText" text="Pass">
      <formula>NOT(ISERROR(SEARCH("Pass",X24)))</formula>
    </cfRule>
    <cfRule type="containsText" dxfId="49" priority="4" operator="containsText" text="FAIL">
      <formula>NOT(ISERROR(SEARCH("FAIL",X24)))</formula>
    </cfRule>
  </conditionalFormatting>
  <conditionalFormatting sqref="X35">
    <cfRule type="containsText" dxfId="48" priority="1" operator="containsText" text="Pass">
      <formula>NOT(ISERROR(SEARCH("Pass",X35)))</formula>
    </cfRule>
    <cfRule type="containsText" dxfId="47" priority="2" operator="containsText" text="FAIL">
      <formula>NOT(ISERROR(SEARCH("FAIL",X35)))</formula>
    </cfRule>
  </conditionalFormatting>
  <hyperlinks>
    <hyperlink ref="X5" r:id="rId1" location="Profile/1/1/Canada" xr:uid="{00000000-0004-0000-0200-000000000000}"/>
  </hyperlinks>
  <pageMargins left="0.31496062992125984" right="0.31496062992125984" top="0.51181102362204722" bottom="0.82677165354330717" header="0.31496062992125984" footer="0.31496062992125984"/>
  <pageSetup scale="10" fitToHeight="0" orientation="portrait" r:id="rId2"/>
  <headerFooter>
    <oddFooter>Page &amp;P of &amp;N</oddFooter>
  </headerFooter>
  <ignoredErrors>
    <ignoredError sqref="I15 I17 I19"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052" r:id="rId5" name="Button 4">
              <controlPr defaultSize="0" print="0" autoFill="0" autoPict="0" macro="[0]!NextPage">
                <anchor moveWithCells="1" sizeWithCells="1">
                  <from>
                    <xdr:col>1</xdr:col>
                    <xdr:colOff>1289050</xdr:colOff>
                    <xdr:row>57</xdr:row>
                    <xdr:rowOff>31750</xdr:rowOff>
                  </from>
                  <to>
                    <xdr:col>1</xdr:col>
                    <xdr:colOff>2241550</xdr:colOff>
                    <xdr:row>58</xdr:row>
                    <xdr:rowOff>184150</xdr:rowOff>
                  </to>
                </anchor>
              </controlPr>
            </control>
          </mc:Choice>
        </mc:AlternateContent>
        <mc:AlternateContent xmlns:mc="http://schemas.openxmlformats.org/markup-compatibility/2006">
          <mc:Choice Requires="x14">
            <control shapeId="2053" r:id="rId6" name="Button 5">
              <controlPr defaultSize="0" print="0" autoFill="0" autoPict="0" macro="[0]!Reset_Page_RA">
                <anchor moveWithCells="1" sizeWithCells="1">
                  <from>
                    <xdr:col>1</xdr:col>
                    <xdr:colOff>38100</xdr:colOff>
                    <xdr:row>61</xdr:row>
                    <xdr:rowOff>31750</xdr:rowOff>
                  </from>
                  <to>
                    <xdr:col>1</xdr:col>
                    <xdr:colOff>990600</xdr:colOff>
                    <xdr:row>62</xdr:row>
                    <xdr:rowOff>184150</xdr:rowOff>
                  </to>
                </anchor>
              </controlPr>
            </control>
          </mc:Choice>
        </mc:AlternateContent>
        <mc:AlternateContent xmlns:mc="http://schemas.openxmlformats.org/markup-compatibility/2006">
          <mc:Choice Requires="x14">
            <control shapeId="2054" r:id="rId7" name="Button 6">
              <controlPr defaultSize="0" print="0" autoFill="0" autoPict="0" macro="[0]!Reset_Page_All">
                <anchor moveWithCells="1" sizeWithCells="1">
                  <from>
                    <xdr:col>1</xdr:col>
                    <xdr:colOff>1270000</xdr:colOff>
                    <xdr:row>61</xdr:row>
                    <xdr:rowOff>31750</xdr:rowOff>
                  </from>
                  <to>
                    <xdr:col>1</xdr:col>
                    <xdr:colOff>2222500</xdr:colOff>
                    <xdr:row>62</xdr:row>
                    <xdr:rowOff>184150</xdr:rowOff>
                  </to>
                </anchor>
              </controlPr>
            </control>
          </mc:Choice>
        </mc:AlternateContent>
        <mc:AlternateContent xmlns:mc="http://schemas.openxmlformats.org/markup-compatibility/2006">
          <mc:Choice Requires="x14">
            <control shapeId="2061" r:id="rId8" name="Button 13">
              <controlPr defaultSize="0" print="0" autoFill="0" autoPict="0" macro="[0]!PrevPage">
                <anchor moveWithCells="1" sizeWithCells="1">
                  <from>
                    <xdr:col>1</xdr:col>
                    <xdr:colOff>38100</xdr:colOff>
                    <xdr:row>57</xdr:row>
                    <xdr:rowOff>31750</xdr:rowOff>
                  </from>
                  <to>
                    <xdr:col>1</xdr:col>
                    <xdr:colOff>1003300</xdr:colOff>
                    <xdr:row>58</xdr:row>
                    <xdr:rowOff>184150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XFC96"/>
  <sheetViews>
    <sheetView showGridLines="0" zoomScale="70" zoomScaleNormal="70" workbookViewId="0">
      <selection activeCell="C26" sqref="C26"/>
    </sheetView>
  </sheetViews>
  <sheetFormatPr baseColWidth="10" defaultColWidth="9.1796875" defaultRowHeight="14.5" x14ac:dyDescent="0.35"/>
  <cols>
    <col min="1" max="1" width="2.7265625" customWidth="1"/>
    <col min="2" max="2" width="51.1796875" customWidth="1"/>
    <col min="3" max="3" width="15.1796875" customWidth="1"/>
    <col min="4" max="4" width="17.1796875" customWidth="1"/>
    <col min="5" max="5" width="29" customWidth="1"/>
    <col min="6" max="6" width="18.7265625" customWidth="1"/>
    <col min="7" max="7" width="1.7265625" customWidth="1"/>
    <col min="8" max="8" width="18.7265625" customWidth="1"/>
    <col min="9" max="9" width="21" customWidth="1"/>
    <col min="10" max="10" width="18.7265625" customWidth="1"/>
    <col min="11" max="11" width="1.1796875" style="1" customWidth="1"/>
    <col min="12" max="12" width="34" style="1" customWidth="1"/>
    <col min="13" max="13" width="2.7265625" customWidth="1"/>
    <col min="14" max="17" width="9.1796875" style="1"/>
    <col min="18" max="18" width="9.1796875" style="1" customWidth="1"/>
    <col min="19" max="19" width="9.1796875" style="1"/>
    <col min="20" max="20" width="14.26953125" style="1" customWidth="1"/>
    <col min="21" max="21" width="13.81640625" style="1" customWidth="1"/>
    <col min="22" max="22" width="15.54296875" style="1" customWidth="1"/>
    <col min="23" max="23" width="34.453125" style="1" customWidth="1"/>
    <col min="24" max="27" width="9.1796875" style="1"/>
    <col min="28" max="28" width="9.1796875" style="1" customWidth="1"/>
    <col min="29" max="1033" width="9.1796875" style="1"/>
    <col min="15907" max="16384" width="9.1796875" style="1"/>
  </cols>
  <sheetData>
    <row r="1" spans="1:16383" s="68" customFormat="1" ht="13" x14ac:dyDescent="0.3">
      <c r="A1" s="95" t="s">
        <v>80</v>
      </c>
      <c r="B1" s="96"/>
      <c r="C1" s="96"/>
      <c r="D1" s="96"/>
      <c r="E1" s="96"/>
      <c r="K1" s="107"/>
      <c r="L1" s="107"/>
      <c r="M1" s="521"/>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c r="EY1" s="107"/>
      <c r="EZ1" s="107"/>
      <c r="FA1" s="107"/>
      <c r="FB1" s="107"/>
      <c r="FC1" s="107"/>
      <c r="FD1" s="107"/>
      <c r="FE1" s="107"/>
      <c r="FF1" s="107"/>
      <c r="FG1" s="107"/>
      <c r="FH1" s="107"/>
      <c r="FI1" s="107"/>
      <c r="FJ1" s="107"/>
      <c r="FK1" s="107"/>
      <c r="FL1" s="107"/>
      <c r="FM1" s="107"/>
      <c r="FN1" s="107"/>
      <c r="FO1" s="107"/>
      <c r="FP1" s="107"/>
      <c r="FQ1" s="107"/>
      <c r="FR1" s="107"/>
      <c r="FS1" s="107"/>
      <c r="FT1" s="107"/>
      <c r="FU1" s="107"/>
      <c r="FV1" s="107"/>
      <c r="FW1" s="107"/>
      <c r="FX1" s="107"/>
      <c r="FY1" s="107"/>
      <c r="FZ1" s="107"/>
      <c r="GA1" s="107"/>
      <c r="GB1" s="107"/>
      <c r="GC1" s="107"/>
      <c r="GD1" s="107"/>
      <c r="GE1" s="107"/>
      <c r="GF1" s="107"/>
      <c r="GG1" s="107"/>
      <c r="GH1" s="107"/>
      <c r="GI1" s="107"/>
      <c r="GJ1" s="107"/>
      <c r="GK1" s="107"/>
      <c r="GL1" s="107"/>
      <c r="GM1" s="107"/>
      <c r="GN1" s="107"/>
      <c r="GO1" s="107"/>
      <c r="GP1" s="107"/>
      <c r="GQ1" s="107"/>
      <c r="GR1" s="107"/>
      <c r="GS1" s="107"/>
      <c r="GT1" s="107"/>
      <c r="GU1" s="107"/>
      <c r="GV1" s="107"/>
      <c r="GW1" s="107"/>
      <c r="GX1" s="107"/>
      <c r="GY1" s="107"/>
      <c r="GZ1" s="107"/>
      <c r="HA1" s="107"/>
      <c r="HB1" s="107"/>
      <c r="HC1" s="107"/>
      <c r="HD1" s="107"/>
      <c r="HE1" s="107"/>
      <c r="HF1" s="107"/>
      <c r="HG1" s="107"/>
      <c r="HH1" s="107"/>
      <c r="HI1" s="107"/>
      <c r="HJ1" s="107"/>
      <c r="HK1" s="107"/>
      <c r="HL1" s="107"/>
      <c r="HM1" s="107"/>
      <c r="HN1" s="107"/>
      <c r="HO1" s="107"/>
      <c r="HP1" s="107"/>
      <c r="HQ1" s="107"/>
      <c r="HR1" s="107"/>
      <c r="HS1" s="107"/>
      <c r="HT1" s="107"/>
      <c r="HU1" s="107"/>
      <c r="HV1" s="107"/>
      <c r="HW1" s="107"/>
      <c r="HX1" s="107"/>
      <c r="HY1" s="107"/>
      <c r="HZ1" s="107"/>
      <c r="IA1" s="107"/>
      <c r="IB1" s="107"/>
      <c r="IC1" s="107"/>
      <c r="ID1" s="107"/>
      <c r="IE1" s="107"/>
      <c r="IF1" s="107"/>
      <c r="IG1" s="107"/>
      <c r="IH1" s="107"/>
      <c r="II1" s="107"/>
      <c r="IJ1" s="107"/>
      <c r="IK1" s="107"/>
      <c r="IL1" s="107"/>
      <c r="IM1" s="107"/>
      <c r="IN1" s="107"/>
      <c r="IO1" s="107"/>
      <c r="IP1" s="107"/>
      <c r="IQ1" s="107"/>
      <c r="IR1" s="107"/>
      <c r="IS1" s="107"/>
      <c r="IT1" s="107"/>
      <c r="IU1" s="107"/>
      <c r="IV1" s="107"/>
      <c r="IW1" s="107"/>
      <c r="IX1" s="107"/>
      <c r="IY1" s="107"/>
      <c r="IZ1" s="107"/>
      <c r="JA1" s="107"/>
      <c r="JB1" s="107"/>
      <c r="JC1" s="107"/>
      <c r="JD1" s="107"/>
      <c r="JE1" s="107"/>
      <c r="JF1" s="107"/>
      <c r="JG1" s="107"/>
      <c r="JH1" s="107"/>
      <c r="JI1" s="107"/>
      <c r="JJ1" s="107"/>
      <c r="JK1" s="107"/>
      <c r="JL1" s="107"/>
      <c r="JM1" s="107"/>
      <c r="JN1" s="107"/>
      <c r="JO1" s="107"/>
      <c r="JP1" s="107"/>
      <c r="JQ1" s="107"/>
      <c r="JR1" s="107"/>
      <c r="JS1" s="107"/>
      <c r="JT1" s="107"/>
      <c r="JU1" s="107"/>
      <c r="JV1" s="107"/>
      <c r="JW1" s="107"/>
      <c r="JX1" s="107"/>
      <c r="JY1" s="107"/>
      <c r="JZ1" s="107"/>
      <c r="KA1" s="107"/>
      <c r="KB1" s="107"/>
      <c r="KC1" s="107"/>
      <c r="KD1" s="107"/>
      <c r="KE1" s="107"/>
      <c r="KF1" s="107"/>
      <c r="KG1" s="107"/>
      <c r="KH1" s="107"/>
      <c r="KI1" s="107"/>
      <c r="KJ1" s="107"/>
      <c r="KK1" s="107"/>
      <c r="KL1" s="107"/>
      <c r="KM1" s="107"/>
      <c r="KN1" s="107"/>
      <c r="KO1" s="107"/>
      <c r="KP1" s="107"/>
      <c r="KQ1" s="107"/>
      <c r="KR1" s="107"/>
      <c r="KS1" s="107"/>
      <c r="KT1" s="107"/>
      <c r="KU1" s="107"/>
      <c r="KV1" s="107"/>
      <c r="KW1" s="107"/>
      <c r="KX1" s="107"/>
      <c r="KY1" s="107"/>
      <c r="KZ1" s="107"/>
      <c r="LA1" s="107"/>
      <c r="LB1" s="107"/>
      <c r="LC1" s="107"/>
      <c r="LD1" s="107"/>
      <c r="LE1" s="107"/>
      <c r="LF1" s="107"/>
      <c r="LG1" s="107"/>
      <c r="LH1" s="107"/>
      <c r="LI1" s="107"/>
      <c r="LJ1" s="107"/>
      <c r="LK1" s="107"/>
      <c r="LL1" s="107"/>
      <c r="LM1" s="107"/>
      <c r="LN1" s="107"/>
      <c r="LO1" s="107"/>
      <c r="LP1" s="107"/>
      <c r="LQ1" s="107"/>
      <c r="LR1" s="107"/>
      <c r="LS1" s="107"/>
      <c r="LT1" s="107"/>
      <c r="LU1" s="107"/>
      <c r="LV1" s="107"/>
      <c r="LW1" s="107"/>
      <c r="LX1" s="107"/>
      <c r="LY1" s="107"/>
      <c r="LZ1" s="107"/>
      <c r="MA1" s="107"/>
      <c r="MB1" s="107"/>
      <c r="MC1" s="107"/>
      <c r="MD1" s="107"/>
      <c r="ME1" s="107"/>
      <c r="MF1" s="107"/>
      <c r="MG1" s="107"/>
      <c r="MH1" s="107"/>
      <c r="MI1" s="107"/>
      <c r="MJ1" s="107"/>
      <c r="MK1" s="107"/>
      <c r="ML1" s="107"/>
      <c r="MM1" s="107"/>
      <c r="MN1" s="107"/>
      <c r="MO1" s="107"/>
      <c r="MP1" s="107"/>
      <c r="MQ1" s="107"/>
      <c r="MR1" s="107"/>
      <c r="MS1" s="107"/>
      <c r="MT1" s="107"/>
      <c r="MU1" s="107"/>
      <c r="MV1" s="107"/>
      <c r="MW1" s="107"/>
      <c r="MX1" s="107"/>
      <c r="MY1" s="107"/>
      <c r="MZ1" s="107"/>
      <c r="NA1" s="107"/>
      <c r="NB1" s="107"/>
      <c r="NC1" s="107"/>
      <c r="ND1" s="107"/>
      <c r="NE1" s="107"/>
      <c r="NF1" s="107"/>
      <c r="NG1" s="107"/>
      <c r="NH1" s="107"/>
      <c r="NI1" s="107"/>
      <c r="NJ1" s="107"/>
      <c r="NK1" s="107"/>
      <c r="NL1" s="107"/>
      <c r="NM1" s="107"/>
      <c r="NN1" s="107"/>
      <c r="NO1" s="107"/>
      <c r="NP1" s="107"/>
      <c r="NQ1" s="107"/>
      <c r="NR1" s="107"/>
      <c r="NS1" s="107"/>
      <c r="NT1" s="107"/>
      <c r="NU1" s="107"/>
      <c r="NV1" s="107"/>
      <c r="NW1" s="107"/>
      <c r="NX1" s="107"/>
      <c r="NY1" s="107"/>
      <c r="NZ1" s="107"/>
      <c r="OA1" s="107"/>
      <c r="OB1" s="107"/>
      <c r="OC1" s="107"/>
      <c r="OD1" s="107"/>
      <c r="OE1" s="107"/>
      <c r="OF1" s="107"/>
      <c r="OG1" s="107"/>
      <c r="OH1" s="107"/>
      <c r="OI1" s="107"/>
      <c r="OJ1" s="107"/>
      <c r="OK1" s="107"/>
      <c r="OL1" s="107"/>
      <c r="OM1" s="107"/>
      <c r="ON1" s="107"/>
      <c r="OO1" s="107"/>
      <c r="OP1" s="107"/>
      <c r="OQ1" s="107"/>
      <c r="OR1" s="107"/>
      <c r="OS1" s="107"/>
      <c r="OT1" s="107"/>
      <c r="OU1" s="107"/>
      <c r="OV1" s="107"/>
      <c r="OW1" s="107"/>
      <c r="OX1" s="107"/>
      <c r="OY1" s="107"/>
      <c r="OZ1" s="107"/>
      <c r="PA1" s="107"/>
      <c r="PB1" s="107"/>
      <c r="PC1" s="107"/>
      <c r="PD1" s="107"/>
      <c r="PE1" s="107"/>
      <c r="PF1" s="107"/>
      <c r="PG1" s="107"/>
      <c r="PH1" s="107"/>
      <c r="PI1" s="107"/>
      <c r="PJ1" s="107"/>
      <c r="PK1" s="107"/>
      <c r="PL1" s="107"/>
      <c r="PM1" s="107"/>
      <c r="PN1" s="107"/>
      <c r="PO1" s="107"/>
      <c r="PP1" s="107"/>
      <c r="PQ1" s="107"/>
      <c r="PR1" s="107"/>
      <c r="PS1" s="107"/>
      <c r="PT1" s="107"/>
      <c r="PU1" s="107"/>
      <c r="PV1" s="107"/>
      <c r="PW1" s="107"/>
      <c r="PX1" s="107"/>
      <c r="PY1" s="107"/>
      <c r="PZ1" s="107"/>
      <c r="QA1" s="107"/>
      <c r="QB1" s="107"/>
      <c r="QC1" s="107"/>
      <c r="QD1" s="107"/>
      <c r="QE1" s="107"/>
      <c r="QF1" s="107"/>
      <c r="QG1" s="107"/>
      <c r="QH1" s="107"/>
      <c r="QI1" s="107"/>
      <c r="QJ1" s="107"/>
      <c r="QK1" s="107"/>
      <c r="QL1" s="107"/>
      <c r="QM1" s="107"/>
      <c r="QN1" s="107"/>
      <c r="QO1" s="107"/>
      <c r="QP1" s="107"/>
      <c r="QQ1" s="107"/>
      <c r="QR1" s="107"/>
      <c r="QS1" s="107"/>
      <c r="QT1" s="107"/>
      <c r="QU1" s="107"/>
      <c r="QV1" s="107"/>
      <c r="QW1" s="107"/>
      <c r="QX1" s="107"/>
      <c r="QY1" s="107"/>
      <c r="QZ1" s="107"/>
      <c r="RA1" s="107"/>
      <c r="RB1" s="107"/>
      <c r="RC1" s="107"/>
      <c r="RD1" s="107"/>
      <c r="RE1" s="107"/>
      <c r="RF1" s="107"/>
      <c r="RG1" s="107"/>
      <c r="RH1" s="107"/>
      <c r="RI1" s="107"/>
      <c r="RJ1" s="107"/>
      <c r="RK1" s="107"/>
      <c r="RL1" s="107"/>
      <c r="RM1" s="107"/>
      <c r="RN1" s="107"/>
      <c r="RO1" s="107"/>
      <c r="RP1" s="107"/>
      <c r="RQ1" s="107"/>
      <c r="RR1" s="107"/>
      <c r="RS1" s="107"/>
      <c r="RT1" s="107"/>
      <c r="RU1" s="107"/>
      <c r="RV1" s="107"/>
      <c r="RW1" s="107"/>
      <c r="RX1" s="107"/>
      <c r="RY1" s="107"/>
      <c r="RZ1" s="107"/>
      <c r="SA1" s="107"/>
      <c r="SB1" s="107"/>
      <c r="SC1" s="107"/>
      <c r="SD1" s="107"/>
      <c r="SE1" s="107"/>
      <c r="SF1" s="107"/>
      <c r="SG1" s="107"/>
      <c r="SH1" s="107"/>
      <c r="SI1" s="107"/>
      <c r="SJ1" s="107"/>
      <c r="SK1" s="107"/>
      <c r="SL1" s="107"/>
      <c r="SM1" s="107"/>
      <c r="SN1" s="107"/>
      <c r="SO1" s="107"/>
      <c r="SP1" s="107"/>
      <c r="SQ1" s="107"/>
      <c r="SR1" s="107"/>
      <c r="SS1" s="107"/>
      <c r="ST1" s="107"/>
      <c r="SU1" s="107"/>
      <c r="SV1" s="107"/>
      <c r="SW1" s="107"/>
      <c r="SX1" s="107"/>
      <c r="SY1" s="107"/>
      <c r="SZ1" s="107"/>
      <c r="TA1" s="107"/>
      <c r="TB1" s="107"/>
      <c r="TC1" s="107"/>
      <c r="TD1" s="107"/>
      <c r="TE1" s="107"/>
      <c r="TF1" s="107"/>
      <c r="TG1" s="107"/>
      <c r="TH1" s="107"/>
      <c r="TI1" s="107"/>
      <c r="TJ1" s="107"/>
      <c r="TK1" s="107"/>
      <c r="TL1" s="107"/>
      <c r="TM1" s="107"/>
      <c r="TN1" s="107"/>
      <c r="TO1" s="107"/>
      <c r="TP1" s="107"/>
      <c r="TQ1" s="107"/>
      <c r="TR1" s="107"/>
      <c r="TS1" s="107"/>
      <c r="TT1" s="107"/>
      <c r="TU1" s="107"/>
      <c r="TV1" s="107"/>
      <c r="TW1" s="107"/>
      <c r="TX1" s="107"/>
      <c r="TY1" s="107"/>
      <c r="TZ1" s="107"/>
      <c r="UA1" s="107"/>
      <c r="UB1" s="107"/>
      <c r="UC1" s="107"/>
      <c r="UD1" s="107"/>
      <c r="UE1" s="107"/>
      <c r="UF1" s="107"/>
      <c r="UG1" s="107"/>
      <c r="UH1" s="107"/>
      <c r="UI1" s="107"/>
      <c r="UJ1" s="107"/>
      <c r="UK1" s="107"/>
      <c r="UL1" s="107"/>
      <c r="UM1" s="107"/>
      <c r="UN1" s="107"/>
      <c r="UO1" s="107"/>
      <c r="UP1" s="107"/>
      <c r="UQ1" s="107"/>
      <c r="UR1" s="107"/>
      <c r="US1" s="107"/>
      <c r="UT1" s="107"/>
      <c r="UU1" s="107"/>
      <c r="UV1" s="107"/>
      <c r="UW1" s="107"/>
      <c r="UX1" s="107"/>
      <c r="UY1" s="107"/>
      <c r="UZ1" s="107"/>
      <c r="VA1" s="107"/>
      <c r="VB1" s="107"/>
      <c r="VC1" s="107"/>
      <c r="VD1" s="107"/>
      <c r="VE1" s="107"/>
      <c r="VF1" s="107"/>
      <c r="VG1" s="107"/>
      <c r="VH1" s="107"/>
      <c r="VI1" s="107"/>
      <c r="VJ1" s="107"/>
      <c r="VK1" s="107"/>
      <c r="VL1" s="107"/>
      <c r="VM1" s="107"/>
      <c r="VN1" s="107"/>
      <c r="VO1" s="107"/>
      <c r="VP1" s="107"/>
      <c r="VQ1" s="107"/>
      <c r="VR1" s="107"/>
      <c r="VS1" s="107"/>
      <c r="VT1" s="107"/>
      <c r="VU1" s="107"/>
      <c r="VV1" s="107"/>
      <c r="VW1" s="107"/>
      <c r="VX1" s="107"/>
      <c r="VY1" s="107"/>
      <c r="VZ1" s="107"/>
      <c r="WA1" s="107"/>
      <c r="WB1" s="107"/>
      <c r="WC1" s="107"/>
      <c r="WD1" s="107"/>
      <c r="WE1" s="107"/>
      <c r="WF1" s="107"/>
      <c r="WG1" s="107"/>
      <c r="WH1" s="107"/>
      <c r="WI1" s="107"/>
      <c r="WJ1" s="107"/>
      <c r="WK1" s="107"/>
      <c r="WL1" s="107"/>
      <c r="WM1" s="107"/>
      <c r="WN1" s="107"/>
      <c r="WO1" s="107"/>
      <c r="WP1" s="107"/>
      <c r="WQ1" s="107"/>
      <c r="WR1" s="107"/>
      <c r="WS1" s="107"/>
      <c r="WT1" s="107"/>
      <c r="WU1" s="107"/>
      <c r="WV1" s="107"/>
      <c r="WW1" s="107"/>
      <c r="WX1" s="107"/>
      <c r="WY1" s="107"/>
      <c r="WZ1" s="107"/>
      <c r="XA1" s="107"/>
      <c r="XB1" s="107"/>
      <c r="XC1" s="107"/>
      <c r="XD1" s="107"/>
      <c r="XE1" s="107"/>
      <c r="XF1" s="107"/>
      <c r="XG1" s="107"/>
      <c r="XH1" s="107"/>
      <c r="XI1" s="107"/>
      <c r="XJ1" s="107"/>
      <c r="XK1" s="107"/>
      <c r="XL1" s="107"/>
      <c r="XM1" s="107"/>
      <c r="XN1" s="107"/>
      <c r="XO1" s="107"/>
      <c r="XP1" s="107"/>
      <c r="XQ1" s="107"/>
      <c r="XR1" s="107"/>
      <c r="XS1" s="107"/>
      <c r="XT1" s="107"/>
      <c r="XU1" s="107"/>
      <c r="XV1" s="107"/>
      <c r="XW1" s="107"/>
      <c r="XX1" s="107"/>
      <c r="XY1" s="107"/>
      <c r="XZ1" s="107"/>
      <c r="YA1" s="107"/>
      <c r="YB1" s="107"/>
      <c r="YC1" s="107"/>
      <c r="YD1" s="107"/>
      <c r="YE1" s="107"/>
      <c r="YF1" s="107"/>
      <c r="YG1" s="107"/>
      <c r="YH1" s="107"/>
      <c r="YI1" s="107"/>
      <c r="YJ1" s="107"/>
      <c r="YK1" s="107"/>
      <c r="YL1" s="107"/>
      <c r="YM1" s="107"/>
      <c r="YN1" s="107"/>
      <c r="YO1" s="107"/>
      <c r="YP1" s="107"/>
      <c r="YQ1" s="107"/>
      <c r="YR1" s="107"/>
      <c r="YS1" s="107"/>
      <c r="YT1" s="107"/>
      <c r="YU1" s="107"/>
      <c r="YV1" s="107"/>
      <c r="YW1" s="107"/>
      <c r="YX1" s="107"/>
      <c r="YY1" s="107"/>
      <c r="YZ1" s="107"/>
      <c r="ZA1" s="107"/>
      <c r="ZB1" s="107"/>
      <c r="ZC1" s="107"/>
      <c r="ZD1" s="107"/>
      <c r="ZE1" s="107"/>
      <c r="ZF1" s="107"/>
      <c r="ZG1" s="107"/>
      <c r="ZH1" s="107"/>
      <c r="ZI1" s="107"/>
      <c r="ZJ1" s="107"/>
      <c r="ZK1" s="107"/>
      <c r="ZL1" s="107"/>
      <c r="ZM1" s="107"/>
      <c r="ZN1" s="107"/>
      <c r="ZO1" s="107"/>
      <c r="ZP1" s="107"/>
      <c r="ZQ1" s="107"/>
      <c r="ZR1" s="107"/>
      <c r="ZS1" s="107"/>
      <c r="ZT1" s="107"/>
      <c r="ZU1" s="107"/>
      <c r="ZV1" s="107"/>
      <c r="ZW1" s="107"/>
      <c r="ZX1" s="107"/>
      <c r="ZY1" s="107"/>
      <c r="ZZ1" s="107"/>
      <c r="AAA1" s="107"/>
      <c r="AAB1" s="107"/>
      <c r="AAC1" s="107"/>
      <c r="AAD1" s="107"/>
      <c r="AAE1" s="107"/>
      <c r="AAF1" s="107"/>
      <c r="AAG1" s="107"/>
      <c r="AAH1" s="107"/>
      <c r="AAI1" s="107"/>
      <c r="AAJ1" s="107"/>
      <c r="AAK1" s="107"/>
      <c r="AAL1" s="107"/>
      <c r="AAM1" s="107"/>
      <c r="AAN1" s="107"/>
      <c r="AAO1" s="107"/>
      <c r="AAP1" s="107"/>
      <c r="AAQ1" s="107"/>
      <c r="AAR1" s="107"/>
      <c r="AAS1" s="107"/>
      <c r="AAT1" s="107"/>
      <c r="AAU1" s="107"/>
      <c r="AAV1" s="107"/>
      <c r="AAW1" s="107"/>
      <c r="AAX1" s="107"/>
      <c r="AAY1" s="107"/>
      <c r="AAZ1" s="107"/>
      <c r="ABA1" s="107"/>
      <c r="ABB1" s="107"/>
      <c r="ABC1" s="107"/>
      <c r="ABD1" s="107"/>
      <c r="ABE1" s="107"/>
      <c r="ABF1" s="107"/>
      <c r="ABG1" s="107"/>
      <c r="ABH1" s="107"/>
      <c r="ABI1" s="107"/>
      <c r="ABJ1" s="107"/>
      <c r="ABK1" s="107"/>
      <c r="ABL1" s="107"/>
      <c r="ABM1" s="107"/>
      <c r="ABN1" s="107"/>
      <c r="ABO1" s="107"/>
      <c r="ABP1" s="107"/>
      <c r="ABQ1" s="107"/>
      <c r="ABR1" s="107"/>
      <c r="ABS1" s="107"/>
      <c r="ABT1" s="107"/>
      <c r="ABU1" s="107"/>
      <c r="ABV1" s="107"/>
      <c r="ABW1" s="107"/>
      <c r="ABX1" s="107"/>
      <c r="ABY1" s="107"/>
      <c r="ABZ1" s="107"/>
      <c r="ACA1" s="107"/>
      <c r="ACB1" s="107"/>
      <c r="ACC1" s="107"/>
      <c r="ACD1" s="107"/>
      <c r="ACE1" s="107"/>
      <c r="ACF1" s="107"/>
      <c r="ACG1" s="107"/>
      <c r="ACH1" s="107"/>
      <c r="ACI1" s="107"/>
      <c r="ACJ1" s="107"/>
      <c r="ACK1" s="107"/>
      <c r="ACL1" s="107"/>
      <c r="ACM1" s="107"/>
      <c r="ACN1" s="107"/>
      <c r="ACO1" s="107"/>
      <c r="ACP1" s="107"/>
      <c r="ACQ1" s="107"/>
      <c r="ACR1" s="107"/>
      <c r="ACS1" s="107"/>
      <c r="ACT1" s="107"/>
      <c r="ACU1" s="107"/>
      <c r="ACV1" s="107"/>
      <c r="ACW1" s="107"/>
      <c r="ACX1" s="107"/>
      <c r="ACY1" s="107"/>
      <c r="ACZ1" s="107"/>
      <c r="ADA1" s="107"/>
      <c r="ADB1" s="107"/>
      <c r="ADC1" s="107"/>
      <c r="ADD1" s="107"/>
      <c r="ADE1" s="107"/>
      <c r="ADF1" s="107"/>
      <c r="ADG1" s="107"/>
      <c r="ADH1" s="107"/>
      <c r="ADI1" s="107"/>
      <c r="ADJ1" s="107"/>
      <c r="ADK1" s="107"/>
      <c r="ADL1" s="107"/>
      <c r="ADM1" s="107"/>
      <c r="ADN1" s="107"/>
      <c r="ADO1" s="107"/>
      <c r="ADP1" s="107"/>
      <c r="ADQ1" s="107"/>
      <c r="ADR1" s="107"/>
      <c r="ADS1" s="107"/>
      <c r="ADT1" s="107"/>
      <c r="ADU1" s="107"/>
      <c r="ADV1" s="107"/>
      <c r="ADW1" s="107"/>
      <c r="ADX1" s="107"/>
      <c r="ADY1" s="107"/>
      <c r="ADZ1" s="107"/>
      <c r="AEA1" s="107"/>
      <c r="AEB1" s="107"/>
      <c r="AEC1" s="107"/>
      <c r="AED1" s="107"/>
      <c r="AEE1" s="107"/>
      <c r="AEF1" s="107"/>
      <c r="AEG1" s="107"/>
      <c r="AEH1" s="107"/>
      <c r="AEI1" s="107"/>
      <c r="AEJ1" s="107"/>
      <c r="AEK1" s="107"/>
      <c r="AEL1" s="107"/>
      <c r="AEM1" s="107"/>
      <c r="AEN1" s="107"/>
      <c r="AEO1" s="107"/>
      <c r="AEP1" s="107"/>
      <c r="AEQ1" s="107"/>
      <c r="AER1" s="107"/>
      <c r="AES1" s="107"/>
      <c r="AET1" s="107"/>
      <c r="AEU1" s="107"/>
      <c r="AEV1" s="107"/>
      <c r="AEW1" s="107"/>
      <c r="AEX1" s="107"/>
      <c r="AEY1" s="107"/>
      <c r="AEZ1" s="107"/>
      <c r="AFA1" s="107"/>
      <c r="AFB1" s="107"/>
      <c r="AFC1" s="107"/>
      <c r="AFD1" s="107"/>
      <c r="AFE1" s="107"/>
      <c r="AFF1" s="107"/>
      <c r="AFG1" s="107"/>
      <c r="AFH1" s="107"/>
      <c r="AFI1" s="107"/>
      <c r="AFJ1" s="107"/>
      <c r="AFK1" s="107"/>
      <c r="AFL1" s="107"/>
      <c r="AFM1" s="107"/>
      <c r="AFN1" s="107"/>
      <c r="AFO1" s="107"/>
      <c r="AFP1" s="107"/>
      <c r="AFQ1" s="107"/>
      <c r="AFR1" s="107"/>
      <c r="AFS1" s="107"/>
      <c r="AFT1" s="107"/>
      <c r="AFU1" s="107"/>
      <c r="AFV1" s="107"/>
      <c r="AFW1" s="107"/>
      <c r="AFX1" s="107"/>
      <c r="AFY1" s="107"/>
      <c r="AFZ1" s="107"/>
      <c r="AGA1" s="107"/>
      <c r="AGB1" s="107"/>
      <c r="AGC1" s="107"/>
      <c r="AGD1" s="107"/>
      <c r="AGE1" s="107"/>
      <c r="AGF1" s="107"/>
      <c r="AGG1" s="107"/>
      <c r="AGH1" s="107"/>
      <c r="AGI1" s="107"/>
      <c r="AGJ1" s="107"/>
      <c r="AGK1" s="107"/>
      <c r="AGL1" s="107"/>
      <c r="AGM1" s="107"/>
      <c r="AGN1" s="107"/>
      <c r="AGO1" s="107"/>
      <c r="AGP1" s="107"/>
      <c r="AGQ1" s="107"/>
      <c r="AGR1" s="107"/>
      <c r="AGS1" s="107"/>
      <c r="AGT1" s="107"/>
      <c r="AGU1" s="107"/>
      <c r="AGV1" s="107"/>
      <c r="AGW1" s="107"/>
      <c r="AGX1" s="107"/>
      <c r="AGY1" s="107"/>
      <c r="AGZ1" s="107"/>
      <c r="AHA1" s="107"/>
      <c r="AHB1" s="107"/>
      <c r="AHC1" s="107"/>
      <c r="AHD1" s="107"/>
      <c r="AHE1" s="107"/>
      <c r="AHF1" s="107"/>
      <c r="AHG1" s="107"/>
      <c r="AHH1" s="107"/>
      <c r="AHI1" s="107"/>
      <c r="AHJ1" s="107"/>
      <c r="AHK1" s="107"/>
      <c r="AHL1" s="107"/>
      <c r="AHM1" s="107"/>
      <c r="AHN1" s="107"/>
      <c r="AHO1" s="107"/>
      <c r="AHP1" s="107"/>
      <c r="AHQ1" s="107"/>
      <c r="AHR1" s="107"/>
      <c r="AHS1" s="107"/>
      <c r="AHT1" s="107"/>
      <c r="AHU1" s="107"/>
      <c r="AHV1" s="107"/>
      <c r="AHW1" s="107"/>
      <c r="AHX1" s="107"/>
      <c r="AHY1" s="107"/>
      <c r="AHZ1" s="107"/>
      <c r="AIA1" s="107"/>
      <c r="AIB1" s="107"/>
      <c r="AIC1" s="107"/>
      <c r="AID1" s="107"/>
      <c r="AIE1" s="107"/>
      <c r="AIF1" s="107"/>
      <c r="AIG1" s="107"/>
      <c r="AIH1" s="107"/>
      <c r="AII1" s="107"/>
      <c r="AIJ1" s="107"/>
      <c r="AIK1" s="107"/>
      <c r="AIL1" s="107"/>
      <c r="AIM1" s="107"/>
      <c r="AIN1" s="107"/>
      <c r="AIO1" s="107"/>
      <c r="AIP1" s="107"/>
      <c r="AIQ1" s="107"/>
      <c r="AIR1" s="107"/>
      <c r="AIS1" s="107"/>
      <c r="AIT1" s="107"/>
      <c r="AIU1" s="107"/>
      <c r="AIV1" s="107"/>
      <c r="AIW1" s="107"/>
      <c r="AIX1" s="107"/>
      <c r="AIY1" s="107"/>
      <c r="AIZ1" s="107"/>
      <c r="AJA1" s="107"/>
      <c r="AJB1" s="107"/>
      <c r="AJC1" s="107"/>
      <c r="AJD1" s="107"/>
      <c r="AJE1" s="107"/>
      <c r="AJF1" s="107"/>
      <c r="AJG1" s="107"/>
      <c r="AJH1" s="107"/>
      <c r="AJI1" s="107"/>
      <c r="AJJ1" s="107"/>
      <c r="AJK1" s="107"/>
      <c r="AJL1" s="107"/>
      <c r="AJM1" s="107"/>
      <c r="AJN1" s="107"/>
      <c r="AJO1" s="107"/>
      <c r="AJP1" s="107"/>
      <c r="AJQ1" s="107"/>
      <c r="AJR1" s="107"/>
      <c r="AJS1" s="107"/>
      <c r="AJT1" s="107"/>
      <c r="AJU1" s="107"/>
      <c r="AJV1" s="107"/>
      <c r="AJW1" s="107"/>
      <c r="AJX1" s="107"/>
      <c r="AJY1" s="107"/>
      <c r="AJZ1" s="107"/>
      <c r="AKA1" s="107"/>
      <c r="AKB1" s="107"/>
      <c r="AKC1" s="107"/>
      <c r="AKD1" s="107"/>
      <c r="AKE1" s="107"/>
      <c r="AKF1" s="107"/>
      <c r="AKG1" s="107"/>
      <c r="AKH1" s="107"/>
      <c r="AKI1" s="107"/>
      <c r="AKJ1" s="107"/>
      <c r="AKK1" s="107"/>
      <c r="AKL1" s="107"/>
      <c r="AKM1" s="107"/>
      <c r="AKN1" s="107"/>
      <c r="AKO1" s="107"/>
      <c r="AKP1" s="107"/>
      <c r="AKQ1" s="107"/>
      <c r="AKR1" s="107"/>
      <c r="AKS1" s="107"/>
      <c r="AKT1" s="107"/>
      <c r="AKU1" s="107"/>
      <c r="AKV1" s="107"/>
      <c r="AKW1" s="107"/>
      <c r="AKX1" s="107"/>
      <c r="AKY1" s="107"/>
      <c r="AKZ1" s="107"/>
      <c r="ALA1" s="107"/>
      <c r="ALB1" s="107"/>
      <c r="ALC1" s="107"/>
      <c r="ALD1" s="107"/>
      <c r="ALE1" s="107"/>
      <c r="ALF1" s="107"/>
      <c r="ALG1" s="107"/>
      <c r="ALH1" s="107"/>
      <c r="ALI1" s="107"/>
      <c r="ALJ1" s="107"/>
      <c r="ALK1" s="107"/>
      <c r="ALL1" s="107"/>
      <c r="ALM1" s="107"/>
      <c r="ALN1" s="107"/>
      <c r="ALO1" s="107"/>
      <c r="ALP1" s="107"/>
      <c r="ALQ1" s="107"/>
      <c r="ALR1" s="107"/>
      <c r="ALS1" s="107"/>
      <c r="ALT1" s="107"/>
      <c r="ALU1" s="107"/>
      <c r="ALV1" s="107"/>
      <c r="ALW1" s="107"/>
      <c r="ALX1" s="107"/>
      <c r="ALY1" s="107"/>
      <c r="ALZ1" s="107"/>
      <c r="AMA1" s="107"/>
      <c r="AMB1" s="107"/>
      <c r="AMC1" s="107"/>
      <c r="AMD1" s="107"/>
      <c r="AME1" s="107"/>
      <c r="AMF1" s="107"/>
      <c r="AMG1" s="107"/>
      <c r="AMH1" s="107"/>
      <c r="AMI1" s="107"/>
      <c r="AMJ1" s="107"/>
      <c r="AMK1" s="107"/>
      <c r="AML1" s="107"/>
      <c r="AMM1" s="107"/>
      <c r="AMN1" s="107"/>
      <c r="AMO1" s="107"/>
      <c r="AMP1" s="107"/>
      <c r="AMQ1" s="107"/>
      <c r="AMR1" s="107"/>
      <c r="AMS1" s="107"/>
      <c r="WMU1" s="107"/>
      <c r="WMV1" s="107"/>
      <c r="WMW1" s="107"/>
      <c r="WMX1" s="107"/>
      <c r="WMY1" s="107"/>
      <c r="WMZ1" s="107"/>
      <c r="WNA1" s="107"/>
      <c r="WNB1" s="107"/>
      <c r="WNC1" s="107"/>
      <c r="WND1" s="107"/>
      <c r="WNE1" s="107"/>
      <c r="WNF1" s="107"/>
      <c r="WNG1" s="107"/>
      <c r="WNH1" s="107"/>
      <c r="WNI1" s="107"/>
      <c r="WNJ1" s="107"/>
      <c r="WNK1" s="107"/>
      <c r="WNL1" s="107"/>
      <c r="WNM1" s="107"/>
      <c r="WNN1" s="107"/>
      <c r="WNO1" s="107"/>
      <c r="WNP1" s="107"/>
      <c r="WNQ1" s="107"/>
      <c r="WNR1" s="107"/>
      <c r="WNS1" s="107"/>
      <c r="WNT1" s="107"/>
      <c r="WNU1" s="107"/>
      <c r="WNV1" s="107"/>
      <c r="WNW1" s="107"/>
      <c r="WNX1" s="107"/>
      <c r="WNY1" s="107"/>
      <c r="WNZ1" s="107"/>
      <c r="WOA1" s="107"/>
      <c r="WOB1" s="107"/>
      <c r="WOC1" s="107"/>
      <c r="WOD1" s="107"/>
      <c r="WOE1" s="107"/>
      <c r="WOF1" s="107"/>
      <c r="WOG1" s="107"/>
      <c r="WOH1" s="107"/>
      <c r="WOI1" s="107"/>
      <c r="WOJ1" s="107"/>
      <c r="WOK1" s="107"/>
      <c r="WOL1" s="107"/>
      <c r="WOM1" s="107"/>
      <c r="WON1" s="107"/>
      <c r="WOO1" s="107"/>
      <c r="WOP1" s="107"/>
      <c r="WOQ1" s="107"/>
      <c r="WOR1" s="107"/>
      <c r="WOS1" s="107"/>
      <c r="WOT1" s="107"/>
      <c r="WOU1" s="107"/>
      <c r="WOV1" s="107"/>
      <c r="WOW1" s="107"/>
      <c r="WOX1" s="107"/>
      <c r="WOY1" s="107"/>
      <c r="WOZ1" s="107"/>
      <c r="WPA1" s="107"/>
      <c r="WPB1" s="107"/>
      <c r="WPC1" s="107"/>
      <c r="WPD1" s="107"/>
      <c r="WPE1" s="107"/>
      <c r="WPF1" s="107"/>
      <c r="WPG1" s="107"/>
      <c r="WPH1" s="107"/>
      <c r="WPI1" s="107"/>
      <c r="WPJ1" s="107"/>
      <c r="WPK1" s="107"/>
      <c r="WPL1" s="107"/>
      <c r="WPM1" s="107"/>
      <c r="WPN1" s="107"/>
      <c r="WPO1" s="107"/>
      <c r="WPP1" s="107"/>
      <c r="WPQ1" s="107"/>
      <c r="WPR1" s="107"/>
      <c r="WPS1" s="107"/>
      <c r="WPT1" s="107"/>
      <c r="WPU1" s="107"/>
      <c r="WPV1" s="107"/>
      <c r="WPW1" s="107"/>
      <c r="WPX1" s="107"/>
      <c r="WPY1" s="107"/>
      <c r="WPZ1" s="107"/>
      <c r="WQA1" s="107"/>
      <c r="WQB1" s="107"/>
      <c r="WQC1" s="107"/>
      <c r="WQD1" s="107"/>
      <c r="WQE1" s="107"/>
      <c r="WQF1" s="107"/>
      <c r="WQG1" s="107"/>
      <c r="WQH1" s="107"/>
      <c r="WQI1" s="107"/>
      <c r="WQJ1" s="107"/>
      <c r="WQK1" s="107"/>
      <c r="WQL1" s="107"/>
      <c r="WQM1" s="107"/>
      <c r="WQN1" s="107"/>
      <c r="WQO1" s="107"/>
      <c r="WQP1" s="107"/>
      <c r="WQQ1" s="107"/>
      <c r="WQR1" s="107"/>
      <c r="WQS1" s="107"/>
      <c r="WQT1" s="107"/>
      <c r="WQU1" s="107"/>
      <c r="WQV1" s="107"/>
      <c r="WQW1" s="107"/>
      <c r="WQX1" s="107"/>
      <c r="WQY1" s="107"/>
      <c r="WQZ1" s="107"/>
      <c r="WRA1" s="107"/>
      <c r="WRB1" s="107"/>
      <c r="WRC1" s="107"/>
      <c r="WRD1" s="107"/>
      <c r="WRE1" s="107"/>
      <c r="WRF1" s="107"/>
      <c r="WRG1" s="107"/>
      <c r="WRH1" s="107"/>
      <c r="WRI1" s="107"/>
      <c r="WRJ1" s="107"/>
      <c r="WRK1" s="107"/>
      <c r="WRL1" s="107"/>
      <c r="WRM1" s="107"/>
      <c r="WRN1" s="107"/>
      <c r="WRO1" s="107"/>
      <c r="WRP1" s="107"/>
      <c r="WRQ1" s="107"/>
      <c r="WRR1" s="107"/>
      <c r="WRS1" s="107"/>
      <c r="WRT1" s="107"/>
      <c r="WRU1" s="107"/>
      <c r="WRV1" s="107"/>
      <c r="WRW1" s="107"/>
      <c r="WRX1" s="107"/>
      <c r="WRY1" s="107"/>
      <c r="WRZ1" s="107"/>
      <c r="WSA1" s="107"/>
      <c r="WSB1" s="107"/>
      <c r="WSC1" s="107"/>
      <c r="WSD1" s="107"/>
      <c r="WSE1" s="107"/>
      <c r="WSF1" s="107"/>
      <c r="WSG1" s="107"/>
      <c r="WSH1" s="107"/>
      <c r="WSI1" s="107"/>
      <c r="WSJ1" s="107"/>
      <c r="WSK1" s="107"/>
      <c r="WSL1" s="107"/>
      <c r="WSM1" s="107"/>
      <c r="WSN1" s="107"/>
      <c r="WSO1" s="107"/>
      <c r="WSP1" s="107"/>
      <c r="WSQ1" s="107"/>
      <c r="WSR1" s="107"/>
      <c r="WSS1" s="107"/>
      <c r="WST1" s="107"/>
      <c r="WSU1" s="107"/>
      <c r="WSV1" s="107"/>
      <c r="WSW1" s="107"/>
      <c r="WSX1" s="107"/>
      <c r="WSY1" s="107"/>
      <c r="WSZ1" s="107"/>
      <c r="WTA1" s="107"/>
      <c r="WTB1" s="107"/>
      <c r="WTC1" s="107"/>
      <c r="WTD1" s="107"/>
      <c r="WTE1" s="107"/>
      <c r="WTF1" s="107"/>
      <c r="WTG1" s="107"/>
      <c r="WTH1" s="107"/>
      <c r="WTI1" s="107"/>
      <c r="WTJ1" s="107"/>
      <c r="WTK1" s="107"/>
      <c r="WTL1" s="107"/>
      <c r="WTM1" s="107"/>
      <c r="WTN1" s="107"/>
      <c r="WTO1" s="107"/>
      <c r="WTP1" s="107"/>
      <c r="WTQ1" s="107"/>
      <c r="WTR1" s="107"/>
      <c r="WTS1" s="107"/>
      <c r="WTT1" s="107"/>
      <c r="WTU1" s="107"/>
      <c r="WTV1" s="107"/>
      <c r="WTW1" s="107"/>
      <c r="WTX1" s="107"/>
      <c r="WTY1" s="107"/>
      <c r="WTZ1" s="107"/>
      <c r="WUA1" s="107"/>
      <c r="WUB1" s="107"/>
      <c r="WUC1" s="107"/>
      <c r="WUD1" s="107"/>
      <c r="WUE1" s="107"/>
      <c r="WUF1" s="107"/>
      <c r="WUG1" s="107"/>
      <c r="WUH1" s="107"/>
      <c r="WUI1" s="107"/>
      <c r="WUJ1" s="107"/>
      <c r="WUK1" s="107"/>
      <c r="WUL1" s="107"/>
      <c r="WUM1" s="107"/>
      <c r="WUN1" s="107"/>
      <c r="WUO1" s="107"/>
      <c r="WUP1" s="107"/>
      <c r="WUQ1" s="107"/>
      <c r="WUR1" s="107"/>
      <c r="WUS1" s="107"/>
      <c r="WUT1" s="107"/>
      <c r="WUU1" s="107"/>
      <c r="WUV1" s="107"/>
      <c r="WUW1" s="107"/>
      <c r="WUX1" s="107"/>
      <c r="WUY1" s="107"/>
      <c r="WUZ1" s="107"/>
      <c r="WVA1" s="107"/>
      <c r="WVB1" s="107"/>
      <c r="WVC1" s="107"/>
      <c r="WVD1" s="107"/>
      <c r="WVE1" s="107"/>
      <c r="WVF1" s="107"/>
      <c r="WVG1" s="107"/>
      <c r="WVH1" s="107"/>
      <c r="WVI1" s="107"/>
      <c r="WVJ1" s="107"/>
      <c r="WVK1" s="107"/>
      <c r="WVL1" s="107"/>
      <c r="WVM1" s="107"/>
      <c r="WVN1" s="107"/>
      <c r="WVO1" s="107"/>
      <c r="WVP1" s="107"/>
      <c r="WVQ1" s="107"/>
      <c r="WVR1" s="107"/>
      <c r="WVS1" s="107"/>
      <c r="WVT1" s="107"/>
      <c r="WVU1" s="107"/>
      <c r="WVV1" s="107"/>
      <c r="WVW1" s="107"/>
      <c r="WVX1" s="107"/>
      <c r="WVY1" s="107"/>
      <c r="WVZ1" s="107"/>
      <c r="WWA1" s="107"/>
      <c r="WWB1" s="107"/>
      <c r="WWC1" s="107"/>
      <c r="WWD1" s="107"/>
      <c r="WWE1" s="107"/>
      <c r="WWF1" s="107"/>
      <c r="WWG1" s="107"/>
      <c r="WWH1" s="107"/>
      <c r="WWI1" s="107"/>
      <c r="WWJ1" s="107"/>
      <c r="WWK1" s="107"/>
      <c r="WWL1" s="107"/>
      <c r="WWM1" s="107"/>
      <c r="WWN1" s="107"/>
      <c r="WWO1" s="107"/>
      <c r="WWP1" s="107"/>
      <c r="WWQ1" s="107"/>
      <c r="WWR1" s="107"/>
      <c r="WWS1" s="107"/>
      <c r="WWT1" s="107"/>
      <c r="WWU1" s="107"/>
      <c r="WWV1" s="107"/>
      <c r="WWW1" s="107"/>
      <c r="WWX1" s="107"/>
      <c r="WWY1" s="107"/>
      <c r="WWZ1" s="107"/>
      <c r="WXA1" s="107"/>
      <c r="WXB1" s="107"/>
      <c r="WXC1" s="107"/>
      <c r="WXD1" s="107"/>
      <c r="WXE1" s="107"/>
      <c r="WXF1" s="107"/>
      <c r="WXG1" s="107"/>
      <c r="WXH1" s="107"/>
      <c r="WXI1" s="107"/>
      <c r="WXJ1" s="107"/>
      <c r="WXK1" s="107"/>
      <c r="WXL1" s="107"/>
      <c r="WXM1" s="107"/>
      <c r="WXN1" s="107"/>
      <c r="WXO1" s="107"/>
      <c r="WXP1" s="107"/>
      <c r="WXQ1" s="107"/>
      <c r="WXR1" s="107"/>
      <c r="WXS1" s="107"/>
      <c r="WXT1" s="107"/>
      <c r="WXU1" s="107"/>
      <c r="WXV1" s="107"/>
      <c r="WXW1" s="107"/>
      <c r="WXX1" s="107"/>
      <c r="WXY1" s="107"/>
      <c r="WXZ1" s="107"/>
      <c r="WYA1" s="107"/>
      <c r="WYB1" s="107"/>
      <c r="WYC1" s="107"/>
      <c r="WYD1" s="107"/>
      <c r="WYE1" s="107"/>
      <c r="WYF1" s="107"/>
      <c r="WYG1" s="107"/>
      <c r="WYH1" s="107"/>
      <c r="WYI1" s="107"/>
      <c r="WYJ1" s="107"/>
      <c r="WYK1" s="107"/>
      <c r="WYL1" s="107"/>
      <c r="WYM1" s="107"/>
      <c r="WYN1" s="107"/>
      <c r="WYO1" s="107"/>
      <c r="WYP1" s="107"/>
      <c r="WYQ1" s="107"/>
      <c r="WYR1" s="107"/>
      <c r="WYS1" s="107"/>
      <c r="WYT1" s="107"/>
      <c r="WYU1" s="107"/>
      <c r="WYV1" s="107"/>
      <c r="WYW1" s="107"/>
      <c r="WYX1" s="107"/>
      <c r="WYY1" s="107"/>
      <c r="WYZ1" s="107"/>
      <c r="WZA1" s="107"/>
      <c r="WZB1" s="107"/>
      <c r="WZC1" s="107"/>
      <c r="WZD1" s="107"/>
      <c r="WZE1" s="107"/>
      <c r="WZF1" s="107"/>
      <c r="WZG1" s="107"/>
      <c r="WZH1" s="107"/>
      <c r="WZI1" s="107"/>
      <c r="WZJ1" s="107"/>
      <c r="WZK1" s="107"/>
      <c r="WZL1" s="107"/>
      <c r="WZM1" s="107"/>
      <c r="WZN1" s="107"/>
      <c r="WZO1" s="107"/>
      <c r="WZP1" s="107"/>
      <c r="WZQ1" s="107"/>
      <c r="WZR1" s="107"/>
      <c r="WZS1" s="107"/>
      <c r="WZT1" s="107"/>
      <c r="WZU1" s="107"/>
      <c r="WZV1" s="107"/>
      <c r="WZW1" s="107"/>
      <c r="WZX1" s="107"/>
      <c r="WZY1" s="107"/>
      <c r="WZZ1" s="107"/>
      <c r="XAA1" s="107"/>
      <c r="XAB1" s="107"/>
      <c r="XAC1" s="107"/>
      <c r="XAD1" s="107"/>
      <c r="XAE1" s="107"/>
      <c r="XAF1" s="107"/>
      <c r="XAG1" s="107"/>
      <c r="XAH1" s="107"/>
      <c r="XAI1" s="107"/>
      <c r="XAJ1" s="107"/>
      <c r="XAK1" s="107"/>
      <c r="XAL1" s="107"/>
      <c r="XAM1" s="107"/>
      <c r="XAN1" s="107"/>
      <c r="XAO1" s="107"/>
      <c r="XAP1" s="107"/>
      <c r="XAQ1" s="107"/>
      <c r="XAR1" s="107"/>
      <c r="XAS1" s="107"/>
      <c r="XAT1" s="107"/>
      <c r="XAU1" s="107"/>
      <c r="XAV1" s="107"/>
      <c r="XAW1" s="107"/>
      <c r="XAX1" s="107"/>
      <c r="XAY1" s="107"/>
      <c r="XAZ1" s="107"/>
      <c r="XBA1" s="107"/>
      <c r="XBB1" s="107"/>
      <c r="XBC1" s="107"/>
      <c r="XBD1" s="107"/>
      <c r="XBE1" s="107"/>
      <c r="XBF1" s="107"/>
      <c r="XBG1" s="107"/>
      <c r="XBH1" s="107"/>
      <c r="XBI1" s="107"/>
      <c r="XBJ1" s="107"/>
      <c r="XBK1" s="107"/>
      <c r="XBL1" s="107"/>
      <c r="XBM1" s="107"/>
      <c r="XBN1" s="107"/>
      <c r="XBO1" s="107"/>
      <c r="XBP1" s="107"/>
      <c r="XBQ1" s="107"/>
      <c r="XBR1" s="107"/>
      <c r="XBS1" s="107"/>
      <c r="XBT1" s="107"/>
      <c r="XBU1" s="107"/>
      <c r="XBV1" s="107"/>
      <c r="XBW1" s="107"/>
      <c r="XBX1" s="107"/>
      <c r="XBY1" s="107"/>
      <c r="XBZ1" s="107"/>
      <c r="XCA1" s="107"/>
      <c r="XCB1" s="107"/>
      <c r="XCC1" s="107"/>
      <c r="XCD1" s="107"/>
      <c r="XCE1" s="107"/>
      <c r="XCF1" s="107"/>
      <c r="XCG1" s="107"/>
      <c r="XCH1" s="107"/>
      <c r="XCI1" s="107"/>
      <c r="XCJ1" s="107"/>
      <c r="XCK1" s="107"/>
      <c r="XCL1" s="107"/>
      <c r="XCM1" s="107"/>
      <c r="XCN1" s="107"/>
      <c r="XCO1" s="107"/>
      <c r="XCP1" s="107"/>
      <c r="XCQ1" s="107"/>
      <c r="XCR1" s="107"/>
      <c r="XCS1" s="107"/>
      <c r="XCT1" s="107"/>
      <c r="XCU1" s="107"/>
      <c r="XCV1" s="107"/>
      <c r="XCW1" s="107"/>
      <c r="XCX1" s="107"/>
      <c r="XCY1" s="107"/>
      <c r="XCZ1" s="107"/>
      <c r="XDA1" s="107"/>
      <c r="XDB1" s="107"/>
      <c r="XDC1" s="107"/>
      <c r="XDD1" s="107"/>
      <c r="XDE1" s="107"/>
      <c r="XDF1" s="107"/>
      <c r="XDG1" s="107"/>
      <c r="XDH1" s="107"/>
      <c r="XDI1" s="107"/>
      <c r="XDJ1" s="107"/>
      <c r="XDK1" s="107"/>
      <c r="XDL1" s="107"/>
      <c r="XDM1" s="107"/>
      <c r="XDN1" s="107"/>
      <c r="XDO1" s="107"/>
      <c r="XDP1" s="107"/>
      <c r="XDQ1" s="107"/>
      <c r="XDR1" s="107"/>
      <c r="XDS1" s="107"/>
      <c r="XDT1" s="107"/>
      <c r="XDU1" s="107"/>
      <c r="XDV1" s="107"/>
      <c r="XDW1" s="107"/>
      <c r="XDX1" s="107"/>
      <c r="XDY1" s="107"/>
      <c r="XDZ1" s="107"/>
      <c r="XEA1" s="107"/>
      <c r="XEB1" s="107"/>
      <c r="XEC1" s="107"/>
      <c r="XED1" s="107"/>
      <c r="XEE1" s="107"/>
      <c r="XEF1" s="107"/>
      <c r="XEG1" s="107"/>
      <c r="XEH1" s="107"/>
      <c r="XEI1" s="107"/>
      <c r="XEJ1" s="107"/>
      <c r="XEK1" s="107"/>
      <c r="XEL1" s="107"/>
      <c r="XEM1" s="107"/>
      <c r="XEN1" s="107"/>
      <c r="XEO1" s="107"/>
      <c r="XEP1" s="107"/>
      <c r="XEQ1" s="107"/>
      <c r="XER1" s="107"/>
      <c r="XES1" s="107"/>
      <c r="XET1" s="107"/>
      <c r="XEU1" s="107"/>
      <c r="XEV1" s="107"/>
      <c r="XEW1" s="107"/>
      <c r="XEX1" s="107"/>
      <c r="XEY1" s="107"/>
      <c r="XEZ1" s="107"/>
      <c r="XFA1" s="107"/>
      <c r="XFB1" s="107"/>
      <c r="XFC1" s="107"/>
    </row>
    <row r="2" spans="1:16383" ht="26" x14ac:dyDescent="0.6">
      <c r="A2" s="762" t="s">
        <v>234</v>
      </c>
      <c r="B2" s="763"/>
      <c r="C2" s="763"/>
      <c r="D2" s="763"/>
      <c r="E2" s="763"/>
      <c r="F2" s="763"/>
      <c r="G2" s="763"/>
      <c r="H2" s="763"/>
      <c r="I2" s="763"/>
      <c r="J2" s="763"/>
      <c r="K2" s="763"/>
      <c r="L2" s="763"/>
      <c r="M2" s="522"/>
      <c r="N2" s="271"/>
      <c r="O2" s="425" t="s">
        <v>277</v>
      </c>
      <c r="P2" s="448"/>
      <c r="Q2" s="448"/>
      <c r="R2" s="448"/>
      <c r="S2" s="448"/>
      <c r="T2" s="448"/>
      <c r="U2" s="448"/>
      <c r="V2" s="448"/>
      <c r="W2" s="448"/>
      <c r="X2" s="448"/>
      <c r="Y2" s="448"/>
      <c r="Z2" s="448"/>
      <c r="AA2" s="107"/>
      <c r="AB2" s="107"/>
      <c r="AC2" s="107"/>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row>
    <row r="3" spans="1:16383" ht="23.5" x14ac:dyDescent="0.45">
      <c r="A3" s="523"/>
      <c r="B3" s="325"/>
      <c r="C3" s="325"/>
      <c r="D3" s="325"/>
      <c r="E3" s="325"/>
      <c r="F3" s="325"/>
      <c r="G3" s="325"/>
      <c r="H3" s="325"/>
      <c r="I3" s="325"/>
      <c r="J3" s="325"/>
      <c r="K3" s="325"/>
      <c r="L3" s="325"/>
      <c r="M3" s="524"/>
      <c r="N3" s="271"/>
      <c r="O3" s="426" t="s">
        <v>328</v>
      </c>
      <c r="P3" s="448"/>
      <c r="Q3" s="448"/>
      <c r="R3" s="448"/>
      <c r="S3" s="448"/>
      <c r="T3" s="448"/>
      <c r="U3" s="448"/>
      <c r="V3" s="448"/>
      <c r="W3" s="448"/>
      <c r="X3" s="448"/>
      <c r="Y3" s="448"/>
      <c r="Z3" s="448"/>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row>
    <row r="4" spans="1:16383" ht="29.25" customHeight="1" x14ac:dyDescent="0.45">
      <c r="A4" s="525"/>
      <c r="B4" s="227" t="s">
        <v>69</v>
      </c>
      <c r="C4" s="8"/>
      <c r="D4" s="8"/>
      <c r="E4" s="8"/>
      <c r="F4" s="8"/>
      <c r="G4" s="27"/>
      <c r="H4" s="526" t="s">
        <v>106</v>
      </c>
      <c r="I4" s="527" t="s">
        <v>107</v>
      </c>
      <c r="J4" s="526" t="s">
        <v>108</v>
      </c>
      <c r="K4" s="49"/>
      <c r="L4" s="49"/>
      <c r="M4" s="528"/>
      <c r="O4" s="426" t="s">
        <v>329</v>
      </c>
      <c r="P4" s="448"/>
      <c r="Q4" s="448"/>
      <c r="R4" s="448"/>
      <c r="S4" s="448"/>
      <c r="T4" s="448"/>
      <c r="U4" s="448"/>
      <c r="V4" s="448"/>
      <c r="W4" s="448"/>
      <c r="X4" s="448"/>
      <c r="Y4" s="448"/>
      <c r="Z4" s="448"/>
    </row>
    <row r="5" spans="1:16383" ht="18.5" x14ac:dyDescent="0.45">
      <c r="A5" s="525"/>
      <c r="B5" s="480" t="s">
        <v>75</v>
      </c>
      <c r="C5" s="69"/>
      <c r="D5" s="74"/>
      <c r="E5" s="541">
        <f>J5</f>
        <v>0</v>
      </c>
      <c r="F5" s="69"/>
      <c r="G5" s="70"/>
      <c r="H5" s="93"/>
      <c r="I5" s="115"/>
      <c r="J5" s="77">
        <f>H5+I5</f>
        <v>0</v>
      </c>
      <c r="K5" s="49"/>
      <c r="L5" s="49"/>
      <c r="M5" s="528"/>
      <c r="O5" s="448"/>
      <c r="P5" s="448"/>
      <c r="Q5" s="448"/>
      <c r="R5" s="448"/>
      <c r="S5" s="448"/>
      <c r="T5" s="448"/>
      <c r="U5" s="448"/>
      <c r="V5" s="448"/>
      <c r="W5" s="448"/>
      <c r="X5" s="448"/>
      <c r="Y5" s="448"/>
      <c r="Z5" s="448"/>
    </row>
    <row r="6" spans="1:16383" ht="18.5" x14ac:dyDescent="0.45">
      <c r="A6" s="525"/>
      <c r="B6" s="72" t="s">
        <v>59</v>
      </c>
      <c r="C6" s="8"/>
      <c r="D6" s="75"/>
      <c r="E6" s="542">
        <f>IF(J5=0,0,J6)</f>
        <v>0</v>
      </c>
      <c r="F6" s="78"/>
      <c r="G6" s="79"/>
      <c r="H6" s="360">
        <f>IF(J5=0,0,H5/J5)</f>
        <v>0</v>
      </c>
      <c r="I6" s="361">
        <f>IF(J5=0,0,I5/J5)</f>
        <v>0</v>
      </c>
      <c r="J6" s="80">
        <f>SUM(H6:I6)</f>
        <v>0</v>
      </c>
      <c r="K6" s="49"/>
      <c r="L6" s="49"/>
      <c r="M6" s="528"/>
      <c r="O6" s="679" t="s">
        <v>330</v>
      </c>
      <c r="P6" s="680"/>
      <c r="Q6" s="680"/>
      <c r="R6" s="680"/>
      <c r="S6" s="680"/>
      <c r="T6" s="680"/>
      <c r="U6" s="680"/>
      <c r="V6" s="681"/>
      <c r="W6" s="448"/>
      <c r="X6" s="448"/>
      <c r="Y6" s="448"/>
      <c r="Z6" s="448"/>
    </row>
    <row r="7" spans="1:16383" ht="18.5" x14ac:dyDescent="0.45">
      <c r="A7" s="525"/>
      <c r="B7" s="73" t="s">
        <v>71</v>
      </c>
      <c r="C7" s="71"/>
      <c r="D7" s="76"/>
      <c r="E7" s="110">
        <f>'Rents &amp; Affordability'!D53</f>
        <v>0</v>
      </c>
      <c r="F7" s="8"/>
      <c r="G7" s="27"/>
      <c r="H7" s="8"/>
      <c r="I7" s="8"/>
      <c r="J7" s="8"/>
      <c r="K7" s="49"/>
      <c r="L7" s="49"/>
      <c r="M7" s="528"/>
      <c r="O7" s="449"/>
      <c r="P7" s="450" t="s">
        <v>331</v>
      </c>
      <c r="Q7" s="451"/>
      <c r="R7" s="451"/>
      <c r="S7" s="451"/>
      <c r="T7" s="450" t="s">
        <v>332</v>
      </c>
      <c r="U7" s="451"/>
      <c r="V7" s="452"/>
      <c r="W7" s="448"/>
      <c r="X7" s="448"/>
      <c r="Y7" s="448"/>
      <c r="Z7" s="448"/>
    </row>
    <row r="8" spans="1:16383" ht="18.5" x14ac:dyDescent="0.45">
      <c r="A8" s="525"/>
      <c r="B8" s="529"/>
      <c r="C8" s="8"/>
      <c r="D8" s="8"/>
      <c r="E8" s="8"/>
      <c r="F8" s="8"/>
      <c r="G8" s="49"/>
      <c r="H8" s="8"/>
      <c r="I8" s="8"/>
      <c r="J8" s="8"/>
      <c r="K8" s="49"/>
      <c r="L8" s="49"/>
      <c r="M8" s="528"/>
      <c r="O8" s="453" t="s">
        <v>270</v>
      </c>
      <c r="P8" s="451" t="s">
        <v>333</v>
      </c>
      <c r="Q8" s="451"/>
      <c r="R8" s="451"/>
      <c r="S8" s="454" t="s">
        <v>334</v>
      </c>
      <c r="T8" s="451" t="s">
        <v>335</v>
      </c>
      <c r="U8" s="451"/>
      <c r="V8" s="452"/>
      <c r="W8" s="448"/>
      <c r="X8" s="448"/>
      <c r="Y8" s="448"/>
      <c r="Z8" s="448"/>
    </row>
    <row r="9" spans="1:16383" ht="18.5" x14ac:dyDescent="0.45">
      <c r="A9" s="525"/>
      <c r="B9" s="81" t="s">
        <v>0</v>
      </c>
      <c r="C9" s="81"/>
      <c r="D9" s="81"/>
      <c r="E9" s="82" t="s">
        <v>1</v>
      </c>
      <c r="F9" s="83" t="s">
        <v>49</v>
      </c>
      <c r="G9" s="106"/>
      <c r="H9" s="773" t="s">
        <v>70</v>
      </c>
      <c r="I9" s="773"/>
      <c r="J9" s="773"/>
      <c r="K9" s="185"/>
      <c r="L9" s="192" t="s">
        <v>196</v>
      </c>
      <c r="M9" s="528"/>
      <c r="O9" s="453" t="s">
        <v>270</v>
      </c>
      <c r="P9" s="451" t="s">
        <v>336</v>
      </c>
      <c r="Q9" s="451"/>
      <c r="R9" s="451"/>
      <c r="S9" s="454" t="s">
        <v>334</v>
      </c>
      <c r="T9" s="451" t="s">
        <v>337</v>
      </c>
      <c r="U9" s="451"/>
      <c r="V9" s="452"/>
      <c r="W9" s="448"/>
      <c r="X9" s="448"/>
      <c r="Y9" s="448"/>
      <c r="Z9" s="448"/>
    </row>
    <row r="10" spans="1:16383" ht="18.5" x14ac:dyDescent="0.45">
      <c r="A10" s="525"/>
      <c r="B10" s="530" t="s">
        <v>2</v>
      </c>
      <c r="C10" s="7"/>
      <c r="D10" s="7"/>
      <c r="E10" s="116"/>
      <c r="F10" s="531">
        <f>IF($E$7=0,0,E10/$E$7)</f>
        <v>0</v>
      </c>
      <c r="G10" s="105"/>
      <c r="H10" s="117">
        <f t="shared" ref="H10:H19" si="0">E10*H$6</f>
        <v>0</v>
      </c>
      <c r="I10" s="117">
        <f t="shared" ref="I10:I19" si="1">E10*I$6</f>
        <v>0</v>
      </c>
      <c r="J10" s="532">
        <f t="shared" ref="J10:J20" si="2">SUM(H10:I10)</f>
        <v>0</v>
      </c>
      <c r="K10" s="49"/>
      <c r="L10" s="319"/>
      <c r="M10" s="528"/>
      <c r="O10" s="453" t="s">
        <v>270</v>
      </c>
      <c r="P10" s="451" t="s">
        <v>338</v>
      </c>
      <c r="Q10" s="451"/>
      <c r="R10" s="451"/>
      <c r="S10" s="454" t="s">
        <v>334</v>
      </c>
      <c r="T10" s="451" t="s">
        <v>339</v>
      </c>
      <c r="U10" s="451"/>
      <c r="V10" s="452"/>
      <c r="W10" s="448"/>
      <c r="X10" s="448"/>
      <c r="Y10" s="448"/>
      <c r="Z10" s="448"/>
    </row>
    <row r="11" spans="1:16383" ht="18.5" x14ac:dyDescent="0.45">
      <c r="A11" s="525"/>
      <c r="B11" s="530" t="s">
        <v>3</v>
      </c>
      <c r="C11" s="7"/>
      <c r="D11" s="7"/>
      <c r="E11" s="116"/>
      <c r="F11" s="531">
        <f t="shared" ref="F11:F20" si="3">IF($E$7=0,0,E11/$E$7)</f>
        <v>0</v>
      </c>
      <c r="G11" s="105"/>
      <c r="H11" s="117">
        <f>E11*H$6</f>
        <v>0</v>
      </c>
      <c r="I11" s="117">
        <f t="shared" si="1"/>
        <v>0</v>
      </c>
      <c r="J11" s="532">
        <f t="shared" si="2"/>
        <v>0</v>
      </c>
      <c r="K11" s="49"/>
      <c r="L11" s="319"/>
      <c r="M11" s="528"/>
      <c r="O11" s="453" t="s">
        <v>270</v>
      </c>
      <c r="P11" s="451" t="s">
        <v>340</v>
      </c>
      <c r="Q11" s="451"/>
      <c r="R11" s="451"/>
      <c r="S11" s="454" t="s">
        <v>334</v>
      </c>
      <c r="T11" s="451" t="s">
        <v>341</v>
      </c>
      <c r="U11" s="451"/>
      <c r="V11" s="452"/>
      <c r="W11" s="448"/>
      <c r="X11" s="448"/>
      <c r="Y11" s="448"/>
      <c r="Z11" s="448"/>
    </row>
    <row r="12" spans="1:16383" ht="18.5" x14ac:dyDescent="0.45">
      <c r="A12" s="525"/>
      <c r="B12" s="530" t="s">
        <v>4</v>
      </c>
      <c r="C12" s="7"/>
      <c r="D12" s="7"/>
      <c r="E12" s="116"/>
      <c r="F12" s="531">
        <f t="shared" si="3"/>
        <v>0</v>
      </c>
      <c r="G12" s="105"/>
      <c r="H12" s="117">
        <f t="shared" si="0"/>
        <v>0</v>
      </c>
      <c r="I12" s="117">
        <f t="shared" si="1"/>
        <v>0</v>
      </c>
      <c r="J12" s="532">
        <f t="shared" si="2"/>
        <v>0</v>
      </c>
      <c r="K12" s="49"/>
      <c r="L12" s="319"/>
      <c r="M12" s="528"/>
      <c r="O12" s="453" t="s">
        <v>270</v>
      </c>
      <c r="P12" s="451" t="s">
        <v>342</v>
      </c>
      <c r="Q12" s="451"/>
      <c r="R12" s="451"/>
      <c r="S12" s="454" t="s">
        <v>334</v>
      </c>
      <c r="T12" s="451" t="s">
        <v>343</v>
      </c>
      <c r="U12" s="451"/>
      <c r="V12" s="452"/>
      <c r="W12" s="448"/>
      <c r="X12" s="448"/>
      <c r="Y12" s="448"/>
      <c r="Z12" s="448"/>
    </row>
    <row r="13" spans="1:16383" ht="18.5" x14ac:dyDescent="0.45">
      <c r="A13" s="525"/>
      <c r="B13" s="530" t="s">
        <v>5</v>
      </c>
      <c r="C13" s="7"/>
      <c r="D13" s="7"/>
      <c r="E13" s="116"/>
      <c r="F13" s="531">
        <f t="shared" si="3"/>
        <v>0</v>
      </c>
      <c r="G13" s="105"/>
      <c r="H13" s="117">
        <f t="shared" si="0"/>
        <v>0</v>
      </c>
      <c r="I13" s="117">
        <f t="shared" si="1"/>
        <v>0</v>
      </c>
      <c r="J13" s="532">
        <f t="shared" si="2"/>
        <v>0</v>
      </c>
      <c r="K13" s="49"/>
      <c r="L13" s="319"/>
      <c r="M13" s="528"/>
      <c r="O13" s="453" t="s">
        <v>270</v>
      </c>
      <c r="P13" s="451" t="s">
        <v>344</v>
      </c>
      <c r="Q13" s="451"/>
      <c r="R13" s="451"/>
      <c r="S13" s="455"/>
      <c r="T13" s="451"/>
      <c r="U13" s="451"/>
      <c r="V13" s="452"/>
      <c r="W13" s="448"/>
      <c r="X13" s="448"/>
      <c r="Y13" s="448"/>
      <c r="Z13" s="448"/>
    </row>
    <row r="14" spans="1:16383" ht="18.5" x14ac:dyDescent="0.45">
      <c r="A14" s="525"/>
      <c r="B14" s="530" t="s">
        <v>250</v>
      </c>
      <c r="C14" s="7"/>
      <c r="D14" s="7"/>
      <c r="E14" s="116"/>
      <c r="F14" s="531">
        <f t="shared" si="3"/>
        <v>0</v>
      </c>
      <c r="G14" s="105"/>
      <c r="H14" s="117">
        <f t="shared" si="0"/>
        <v>0</v>
      </c>
      <c r="I14" s="117">
        <f t="shared" si="1"/>
        <v>0</v>
      </c>
      <c r="J14" s="532">
        <f t="shared" si="2"/>
        <v>0</v>
      </c>
      <c r="K14" s="49"/>
      <c r="L14" s="319"/>
      <c r="M14" s="528"/>
      <c r="O14" s="453" t="s">
        <v>270</v>
      </c>
      <c r="P14" s="451" t="s">
        <v>345</v>
      </c>
      <c r="Q14" s="451"/>
      <c r="R14" s="451"/>
      <c r="S14" s="455"/>
      <c r="T14" s="451"/>
      <c r="U14" s="451"/>
      <c r="V14" s="452"/>
      <c r="W14" s="448"/>
      <c r="X14" s="448"/>
      <c r="Y14" s="448"/>
      <c r="Z14" s="448"/>
    </row>
    <row r="15" spans="1:16383" ht="18.5" x14ac:dyDescent="0.45">
      <c r="A15" s="525"/>
      <c r="B15" s="530" t="s">
        <v>90</v>
      </c>
      <c r="C15" s="7"/>
      <c r="D15" s="7"/>
      <c r="E15" s="116"/>
      <c r="F15" s="531">
        <f t="shared" si="3"/>
        <v>0</v>
      </c>
      <c r="G15" s="105"/>
      <c r="H15" s="117">
        <f t="shared" si="0"/>
        <v>0</v>
      </c>
      <c r="I15" s="117">
        <f t="shared" si="1"/>
        <v>0</v>
      </c>
      <c r="J15" s="532">
        <f t="shared" si="2"/>
        <v>0</v>
      </c>
      <c r="K15" s="49"/>
      <c r="L15" s="319"/>
      <c r="M15" s="528"/>
      <c r="O15" s="456"/>
      <c r="P15" s="457"/>
      <c r="Q15" s="457"/>
      <c r="R15" s="457"/>
      <c r="S15" s="457"/>
      <c r="T15" s="458"/>
      <c r="U15" s="458"/>
      <c r="V15" s="459"/>
      <c r="W15" s="448"/>
      <c r="X15" s="448"/>
      <c r="Y15" s="448"/>
      <c r="Z15" s="448"/>
    </row>
    <row r="16" spans="1:16383" ht="18.5" x14ac:dyDescent="0.45">
      <c r="A16" s="525"/>
      <c r="B16" s="97" t="s">
        <v>7</v>
      </c>
      <c r="C16" s="7"/>
      <c r="D16" s="7"/>
      <c r="E16" s="116"/>
      <c r="F16" s="531">
        <f t="shared" si="3"/>
        <v>0</v>
      </c>
      <c r="G16" s="105"/>
      <c r="H16" s="117">
        <f t="shared" si="0"/>
        <v>0</v>
      </c>
      <c r="I16" s="117">
        <f t="shared" si="1"/>
        <v>0</v>
      </c>
      <c r="J16" s="532">
        <f t="shared" si="2"/>
        <v>0</v>
      </c>
      <c r="K16" s="49"/>
      <c r="L16" s="319"/>
      <c r="M16" s="528"/>
      <c r="O16" s="448"/>
      <c r="P16" s="448"/>
      <c r="Q16" s="448"/>
      <c r="R16" s="448"/>
      <c r="S16" s="448"/>
      <c r="T16" s="448"/>
      <c r="U16" s="448"/>
      <c r="V16" s="448"/>
      <c r="W16" s="448"/>
      <c r="X16" s="448"/>
      <c r="Y16" s="448"/>
      <c r="Z16" s="448"/>
    </row>
    <row r="17" spans="1:29" ht="21" x14ac:dyDescent="0.5">
      <c r="A17" s="525"/>
      <c r="B17" s="97" t="s">
        <v>7</v>
      </c>
      <c r="C17" s="7"/>
      <c r="D17" s="7"/>
      <c r="E17" s="116"/>
      <c r="F17" s="531">
        <f t="shared" ref="F17:F18" si="4">IF($E$7=0,0,E17/$E$7)</f>
        <v>0</v>
      </c>
      <c r="G17" s="105"/>
      <c r="H17" s="117">
        <f t="shared" ref="H17:H18" si="5">E17*H$6</f>
        <v>0</v>
      </c>
      <c r="I17" s="117">
        <f t="shared" ref="I17:I18" si="6">E17*I$6</f>
        <v>0</v>
      </c>
      <c r="J17" s="532">
        <f t="shared" ref="J17:J18" si="7">SUM(H17:I17)</f>
        <v>0</v>
      </c>
      <c r="K17" s="49"/>
      <c r="L17" s="319"/>
      <c r="M17" s="528"/>
      <c r="O17" s="748" t="s">
        <v>346</v>
      </c>
      <c r="P17" s="749"/>
      <c r="Q17" s="749"/>
      <c r="R17" s="749"/>
      <c r="S17" s="749"/>
      <c r="T17" s="749"/>
      <c r="U17" s="749"/>
      <c r="V17" s="749"/>
      <c r="W17" s="749"/>
      <c r="X17" s="749"/>
      <c r="Y17" s="749"/>
      <c r="Z17" s="749"/>
      <c r="AA17" s="749"/>
      <c r="AB17" s="749"/>
      <c r="AC17" s="750"/>
    </row>
    <row r="18" spans="1:29" ht="18.5" x14ac:dyDescent="0.45">
      <c r="A18" s="525"/>
      <c r="B18" s="97" t="s">
        <v>7</v>
      </c>
      <c r="C18" s="7"/>
      <c r="D18" s="7"/>
      <c r="E18" s="116"/>
      <c r="F18" s="531">
        <f t="shared" si="4"/>
        <v>0</v>
      </c>
      <c r="G18" s="105"/>
      <c r="H18" s="117">
        <f t="shared" si="5"/>
        <v>0</v>
      </c>
      <c r="I18" s="117">
        <f t="shared" si="6"/>
        <v>0</v>
      </c>
      <c r="J18" s="532">
        <f t="shared" si="7"/>
        <v>0</v>
      </c>
      <c r="K18" s="49"/>
      <c r="L18" s="319"/>
      <c r="M18" s="528"/>
      <c r="O18" s="460" t="s">
        <v>321</v>
      </c>
      <c r="P18" s="432"/>
      <c r="Q18" s="432"/>
      <c r="R18" s="432"/>
      <c r="S18" s="451"/>
      <c r="T18" s="451"/>
      <c r="U18" s="451"/>
      <c r="V18" s="451"/>
      <c r="W18" s="451"/>
      <c r="X18" s="451"/>
      <c r="Y18" s="451"/>
      <c r="Z18" s="451"/>
      <c r="AA18" s="49"/>
      <c r="AB18" s="49"/>
      <c r="AC18" s="461"/>
    </row>
    <row r="19" spans="1:29" ht="18.5" x14ac:dyDescent="0.45">
      <c r="A19" s="525"/>
      <c r="B19" s="97" t="s">
        <v>7</v>
      </c>
      <c r="C19" s="7"/>
      <c r="D19" s="7"/>
      <c r="E19" s="116"/>
      <c r="F19" s="531">
        <f t="shared" si="3"/>
        <v>0</v>
      </c>
      <c r="G19" s="105"/>
      <c r="H19" s="118">
        <f t="shared" si="0"/>
        <v>0</v>
      </c>
      <c r="I19" s="118">
        <f t="shared" si="1"/>
        <v>0</v>
      </c>
      <c r="J19" s="532">
        <f t="shared" si="2"/>
        <v>0</v>
      </c>
      <c r="K19" s="49"/>
      <c r="L19" s="319"/>
      <c r="M19" s="528"/>
      <c r="O19" s="434" t="s">
        <v>347</v>
      </c>
      <c r="P19" s="432"/>
      <c r="Q19" s="432"/>
      <c r="R19" s="433"/>
      <c r="S19" s="451"/>
      <c r="T19" s="451"/>
      <c r="U19" s="451"/>
      <c r="V19" s="451"/>
      <c r="W19" s="451"/>
      <c r="X19" s="451"/>
      <c r="Y19" s="451"/>
      <c r="Z19" s="451"/>
      <c r="AA19" s="49"/>
      <c r="AB19" s="49"/>
      <c r="AC19" s="461"/>
    </row>
    <row r="20" spans="1:29" ht="19" thickBot="1" x14ac:dyDescent="0.5">
      <c r="A20" s="525"/>
      <c r="B20" s="88" t="s">
        <v>109</v>
      </c>
      <c r="C20" s="85"/>
      <c r="D20" s="85"/>
      <c r="E20" s="119">
        <f>SUM(E10:E19)</f>
        <v>0</v>
      </c>
      <c r="F20" s="120">
        <f t="shared" si="3"/>
        <v>0</v>
      </c>
      <c r="G20" s="121"/>
      <c r="H20" s="122">
        <f>SUM(H10:H19)</f>
        <v>0</v>
      </c>
      <c r="I20" s="122">
        <f>SUM(I10:I19)</f>
        <v>0</v>
      </c>
      <c r="J20" s="123">
        <f t="shared" si="2"/>
        <v>0</v>
      </c>
      <c r="K20" s="49"/>
      <c r="L20" s="49"/>
      <c r="M20" s="528"/>
      <c r="O20" s="460" t="s">
        <v>322</v>
      </c>
      <c r="P20" s="432"/>
      <c r="Q20" s="432"/>
      <c r="R20" s="432"/>
      <c r="S20" s="451"/>
      <c r="T20" s="451"/>
      <c r="U20" s="451"/>
      <c r="V20" s="451"/>
      <c r="W20" s="451"/>
      <c r="X20" s="451"/>
      <c r="Y20" s="451"/>
      <c r="Z20" s="451"/>
      <c r="AA20" s="49"/>
      <c r="AB20" s="49"/>
      <c r="AC20" s="461"/>
    </row>
    <row r="21" spans="1:29" ht="12" customHeight="1" thickTop="1" x14ac:dyDescent="0.45">
      <c r="A21" s="525"/>
      <c r="B21" s="530"/>
      <c r="C21" s="7"/>
      <c r="D21" s="7"/>
      <c r="E21" s="8"/>
      <c r="F21" s="533"/>
      <c r="G21" s="105"/>
      <c r="H21" s="49"/>
      <c r="I21" s="49"/>
      <c r="J21" s="534"/>
      <c r="K21" s="49"/>
      <c r="L21" s="49"/>
      <c r="M21" s="528"/>
      <c r="O21" s="444" t="s">
        <v>348</v>
      </c>
      <c r="P21" s="438"/>
      <c r="Q21" s="438"/>
      <c r="R21" s="439"/>
      <c r="S21" s="458"/>
      <c r="T21" s="458"/>
      <c r="U21" s="458"/>
      <c r="V21" s="458"/>
      <c r="W21" s="458"/>
      <c r="X21" s="458"/>
      <c r="Y21" s="458"/>
      <c r="Z21" s="458"/>
      <c r="AA21" s="185"/>
      <c r="AB21" s="185"/>
      <c r="AC21" s="462"/>
    </row>
    <row r="22" spans="1:29" ht="31.15" customHeight="1" x14ac:dyDescent="0.55000000000000004">
      <c r="A22" s="525"/>
      <c r="B22" s="81" t="s">
        <v>382</v>
      </c>
      <c r="C22" s="81"/>
      <c r="D22" s="81"/>
      <c r="E22" s="82" t="s">
        <v>383</v>
      </c>
      <c r="F22" s="533"/>
      <c r="G22" s="105"/>
      <c r="H22" s="783" t="s">
        <v>198</v>
      </c>
      <c r="I22" s="784"/>
      <c r="J22" s="785"/>
      <c r="K22" s="49"/>
      <c r="L22" s="49"/>
      <c r="M22" s="528"/>
      <c r="O22" s="751" t="str">
        <f>IF(I5=0,"N/A- No Non-Res Space",IF(I6&gt;=30%,"FAIL","PASS"))</f>
        <v>N/A- No Non-Res Space</v>
      </c>
      <c r="P22" s="752"/>
      <c r="Q22" s="752"/>
      <c r="R22" s="752"/>
      <c r="S22" s="752"/>
      <c r="T22" s="752"/>
      <c r="U22" s="752"/>
      <c r="V22" s="752"/>
      <c r="W22" s="752"/>
      <c r="X22" s="752"/>
      <c r="Y22" s="752"/>
      <c r="Z22" s="752"/>
      <c r="AA22" s="752"/>
      <c r="AB22" s="752"/>
      <c r="AC22" s="753"/>
    </row>
    <row r="23" spans="1:29" ht="18.5" x14ac:dyDescent="0.45">
      <c r="A23" s="525"/>
      <c r="B23" s="530" t="s">
        <v>112</v>
      </c>
      <c r="C23" s="7"/>
      <c r="D23" s="7"/>
      <c r="E23" s="114"/>
      <c r="F23" s="124">
        <f>IF($E$7=0,0,E23/$E$7)</f>
        <v>0</v>
      </c>
      <c r="G23" s="105"/>
      <c r="H23" s="755"/>
      <c r="I23" s="756"/>
      <c r="J23" s="757"/>
      <c r="K23" s="49"/>
      <c r="L23" s="49"/>
      <c r="M23" s="528"/>
      <c r="O23" s="463" t="str">
        <f>IF(O22="FAIL", "Consult your CMHC Specialist to discuss", " ")</f>
        <v xml:space="preserve"> </v>
      </c>
      <c r="P23" s="448"/>
      <c r="Q23" s="448"/>
      <c r="R23" s="448"/>
      <c r="S23" s="448"/>
      <c r="T23" s="448"/>
      <c r="U23" s="448"/>
      <c r="V23" s="448"/>
      <c r="W23" s="448"/>
      <c r="X23" s="448"/>
      <c r="Y23" s="448"/>
      <c r="Z23" s="448"/>
    </row>
    <row r="24" spans="1:29" ht="18.5" x14ac:dyDescent="0.45">
      <c r="A24" s="525"/>
      <c r="B24" s="65" t="s">
        <v>449</v>
      </c>
      <c r="C24" s="7"/>
      <c r="D24" s="7"/>
      <c r="E24" s="114"/>
      <c r="F24" s="124">
        <f t="shared" ref="F24:F33" si="8">IF($E$7=0,0,E24/$E$7)</f>
        <v>0</v>
      </c>
      <c r="G24" s="105"/>
      <c r="H24" s="755"/>
      <c r="I24" s="756"/>
      <c r="J24" s="757"/>
      <c r="K24" s="49"/>
      <c r="L24" s="49"/>
      <c r="M24" s="528"/>
      <c r="O24" s="448"/>
      <c r="P24" s="464"/>
      <c r="Q24" s="448"/>
      <c r="R24" s="448"/>
      <c r="S24" s="448"/>
      <c r="T24" s="448"/>
      <c r="U24" s="448"/>
      <c r="V24" s="448"/>
      <c r="W24" s="448"/>
      <c r="X24" s="448"/>
      <c r="Y24" s="448"/>
      <c r="Z24" s="448"/>
    </row>
    <row r="25" spans="1:29" ht="18.5" x14ac:dyDescent="0.45">
      <c r="A25" s="525"/>
      <c r="B25" s="530" t="s">
        <v>10</v>
      </c>
      <c r="C25" s="7"/>
      <c r="D25" s="7"/>
      <c r="E25" s="114"/>
      <c r="F25" s="124">
        <f t="shared" si="8"/>
        <v>0</v>
      </c>
      <c r="G25" s="105"/>
      <c r="H25" s="755"/>
      <c r="I25" s="756"/>
      <c r="J25" s="757"/>
      <c r="K25" s="49"/>
      <c r="L25" s="49"/>
      <c r="M25" s="528"/>
      <c r="O25" s="426" t="s">
        <v>349</v>
      </c>
      <c r="P25" s="448"/>
      <c r="Q25" s="448"/>
      <c r="R25" s="448"/>
      <c r="S25" s="448"/>
      <c r="T25" s="448"/>
      <c r="U25" s="448"/>
      <c r="V25" s="448"/>
      <c r="W25" s="448"/>
      <c r="X25" s="448"/>
      <c r="Y25" s="448"/>
      <c r="Z25" s="448"/>
    </row>
    <row r="26" spans="1:29" ht="18.5" x14ac:dyDescent="0.45">
      <c r="A26" s="525"/>
      <c r="B26" s="530" t="s">
        <v>9</v>
      </c>
      <c r="C26" s="7"/>
      <c r="D26" s="7"/>
      <c r="E26" s="114"/>
      <c r="F26" s="124">
        <f t="shared" si="8"/>
        <v>0</v>
      </c>
      <c r="G26" s="105"/>
      <c r="H26" s="777"/>
      <c r="I26" s="756"/>
      <c r="J26" s="757"/>
      <c r="K26" s="49"/>
      <c r="L26" s="49"/>
      <c r="M26" s="528"/>
      <c r="O26" s="679" t="s">
        <v>350</v>
      </c>
      <c r="P26" s="680"/>
      <c r="Q26" s="680"/>
      <c r="R26" s="680"/>
      <c r="S26" s="680"/>
      <c r="T26" s="680"/>
      <c r="U26" s="680"/>
      <c r="V26" s="680"/>
      <c r="W26" s="681"/>
      <c r="X26" s="448"/>
      <c r="Y26" s="448"/>
      <c r="Z26" s="448"/>
    </row>
    <row r="27" spans="1:29" ht="18.5" x14ac:dyDescent="0.45">
      <c r="A27" s="525"/>
      <c r="B27" s="97" t="s">
        <v>7</v>
      </c>
      <c r="C27" s="7"/>
      <c r="D27" s="7"/>
      <c r="E27" s="114"/>
      <c r="F27" s="124">
        <f t="shared" si="8"/>
        <v>0</v>
      </c>
      <c r="G27" s="105"/>
      <c r="H27" s="777"/>
      <c r="I27" s="756"/>
      <c r="J27" s="757"/>
      <c r="K27" s="49"/>
      <c r="L27" s="49"/>
      <c r="M27" s="528"/>
      <c r="O27" s="465"/>
      <c r="P27" s="466" t="s">
        <v>351</v>
      </c>
      <c r="Q27" s="467"/>
      <c r="R27" s="467"/>
      <c r="S27" s="467"/>
      <c r="T27" s="466" t="s">
        <v>352</v>
      </c>
      <c r="U27" s="467"/>
      <c r="V27" s="467"/>
      <c r="W27" s="468"/>
      <c r="X27" s="448"/>
      <c r="Y27" s="448"/>
      <c r="Z27" s="448"/>
    </row>
    <row r="28" spans="1:29" ht="18.5" x14ac:dyDescent="0.45">
      <c r="A28" s="525"/>
      <c r="B28" s="97" t="s">
        <v>7</v>
      </c>
      <c r="C28" s="7"/>
      <c r="D28" s="7"/>
      <c r="E28" s="114"/>
      <c r="F28" s="124">
        <f t="shared" si="8"/>
        <v>0</v>
      </c>
      <c r="G28" s="105"/>
      <c r="H28" s="778"/>
      <c r="I28" s="756"/>
      <c r="J28" s="757"/>
      <c r="K28" s="49"/>
      <c r="L28" s="49"/>
      <c r="M28" s="528"/>
      <c r="O28" s="453" t="s">
        <v>270</v>
      </c>
      <c r="P28" s="451" t="s">
        <v>353</v>
      </c>
      <c r="Q28" s="451"/>
      <c r="R28" s="451"/>
      <c r="S28" s="454" t="s">
        <v>334</v>
      </c>
      <c r="T28" s="451" t="s">
        <v>354</v>
      </c>
      <c r="U28" s="451"/>
      <c r="V28" s="451"/>
      <c r="W28" s="452"/>
      <c r="X28" s="448"/>
      <c r="Y28" s="448"/>
      <c r="Z28" s="448"/>
    </row>
    <row r="29" spans="1:29" ht="18.5" x14ac:dyDescent="0.45">
      <c r="A29" s="525"/>
      <c r="B29" s="97" t="s">
        <v>7</v>
      </c>
      <c r="C29" s="7"/>
      <c r="D29" s="7"/>
      <c r="E29" s="114"/>
      <c r="F29" s="124">
        <f t="shared" si="8"/>
        <v>0</v>
      </c>
      <c r="G29" s="105"/>
      <c r="H29" s="778"/>
      <c r="I29" s="756"/>
      <c r="J29" s="757"/>
      <c r="K29" s="49"/>
      <c r="L29" s="49"/>
      <c r="M29" s="528"/>
      <c r="O29" s="453" t="s">
        <v>270</v>
      </c>
      <c r="P29" s="451" t="s">
        <v>355</v>
      </c>
      <c r="Q29" s="451"/>
      <c r="R29" s="451"/>
      <c r="S29" s="454" t="s">
        <v>334</v>
      </c>
      <c r="T29" s="451" t="s">
        <v>356</v>
      </c>
      <c r="U29" s="451"/>
      <c r="V29" s="451"/>
      <c r="W29" s="452"/>
      <c r="X29" s="448"/>
      <c r="Y29" s="448"/>
      <c r="Z29" s="448"/>
    </row>
    <row r="30" spans="1:29" ht="18.5" x14ac:dyDescent="0.45">
      <c r="A30" s="525"/>
      <c r="B30" s="97" t="s">
        <v>7</v>
      </c>
      <c r="C30" s="7"/>
      <c r="D30" s="7"/>
      <c r="E30" s="114"/>
      <c r="F30" s="124">
        <f t="shared" si="8"/>
        <v>0</v>
      </c>
      <c r="G30" s="105"/>
      <c r="H30" s="774"/>
      <c r="I30" s="775"/>
      <c r="J30" s="776"/>
      <c r="K30" s="49"/>
      <c r="L30" s="49"/>
      <c r="M30" s="528"/>
      <c r="O30" s="453" t="s">
        <v>270</v>
      </c>
      <c r="P30" s="451" t="s">
        <v>357</v>
      </c>
      <c r="Q30" s="451"/>
      <c r="R30" s="451"/>
      <c r="S30" s="454" t="s">
        <v>334</v>
      </c>
      <c r="T30" s="451" t="s">
        <v>358</v>
      </c>
      <c r="U30" s="451"/>
      <c r="V30" s="451"/>
      <c r="W30" s="452"/>
      <c r="X30" s="448"/>
      <c r="Y30" s="448"/>
      <c r="Z30" s="448"/>
    </row>
    <row r="31" spans="1:29" ht="18.5" x14ac:dyDescent="0.45">
      <c r="A31" s="525"/>
      <c r="B31" s="481" t="s">
        <v>450</v>
      </c>
      <c r="C31" s="7"/>
      <c r="D31" s="7"/>
      <c r="E31" s="114"/>
      <c r="F31" s="124">
        <f t="shared" si="8"/>
        <v>0</v>
      </c>
      <c r="G31" s="105"/>
      <c r="H31" s="777"/>
      <c r="I31" s="756"/>
      <c r="J31" s="757"/>
      <c r="K31" s="49"/>
      <c r="L31" s="49"/>
      <c r="M31" s="528"/>
      <c r="O31" s="453" t="s">
        <v>270</v>
      </c>
      <c r="P31" s="451" t="s">
        <v>359</v>
      </c>
      <c r="Q31" s="451"/>
      <c r="R31" s="451"/>
      <c r="S31" s="454" t="s">
        <v>334</v>
      </c>
      <c r="T31" s="451" t="s">
        <v>360</v>
      </c>
      <c r="U31" s="451"/>
      <c r="V31" s="451"/>
      <c r="W31" s="452"/>
      <c r="X31" s="448"/>
      <c r="Y31" s="448"/>
      <c r="Z31" s="448"/>
    </row>
    <row r="32" spans="1:29" ht="18.5" x14ac:dyDescent="0.45">
      <c r="A32" s="525"/>
      <c r="B32" s="481" t="s">
        <v>384</v>
      </c>
      <c r="C32" s="7"/>
      <c r="D32" s="7"/>
      <c r="E32" s="114"/>
      <c r="F32" s="124">
        <f t="shared" si="8"/>
        <v>0</v>
      </c>
      <c r="G32" s="105"/>
      <c r="H32" s="777"/>
      <c r="I32" s="756"/>
      <c r="J32" s="757"/>
      <c r="K32" s="49"/>
      <c r="L32" s="49"/>
      <c r="M32" s="528"/>
      <c r="O32" s="453" t="s">
        <v>270</v>
      </c>
      <c r="P32" s="451" t="s">
        <v>361</v>
      </c>
      <c r="Q32" s="451"/>
      <c r="R32" s="451"/>
      <c r="S32" s="454"/>
      <c r="T32" s="451"/>
      <c r="U32" s="451"/>
      <c r="V32" s="451"/>
      <c r="W32" s="452"/>
      <c r="X32" s="448"/>
      <c r="Y32" s="448"/>
      <c r="Z32" s="448"/>
    </row>
    <row r="33" spans="1:29" ht="18.5" x14ac:dyDescent="0.45">
      <c r="A33" s="525"/>
      <c r="B33" s="86" t="s">
        <v>110</v>
      </c>
      <c r="C33" s="87"/>
      <c r="D33" s="87"/>
      <c r="E33" s="129">
        <f>SUM(E23:E32)</f>
        <v>0</v>
      </c>
      <c r="F33" s="129">
        <f t="shared" si="8"/>
        <v>0</v>
      </c>
      <c r="G33" s="105"/>
      <c r="H33" s="49"/>
      <c r="I33" s="49"/>
      <c r="J33" s="84"/>
      <c r="K33" s="49"/>
      <c r="L33" s="49"/>
      <c r="M33" s="528"/>
      <c r="O33" s="453" t="s">
        <v>270</v>
      </c>
      <c r="P33" s="451" t="s">
        <v>362</v>
      </c>
      <c r="Q33" s="451"/>
      <c r="R33" s="451"/>
      <c r="S33" s="454"/>
      <c r="T33" s="451"/>
      <c r="U33" s="451"/>
      <c r="V33" s="451"/>
      <c r="W33" s="452"/>
      <c r="X33" s="448"/>
      <c r="Y33" s="448"/>
      <c r="Z33" s="448"/>
    </row>
    <row r="34" spans="1:29" ht="19" thickBot="1" x14ac:dyDescent="0.5">
      <c r="A34" s="525"/>
      <c r="B34" s="86"/>
      <c r="C34" s="10"/>
      <c r="D34" s="10"/>
      <c r="E34" s="292"/>
      <c r="F34" s="292"/>
      <c r="G34" s="105"/>
      <c r="H34" s="49"/>
      <c r="I34" s="49"/>
      <c r="J34" s="84"/>
      <c r="K34" s="49"/>
      <c r="L34" s="49"/>
      <c r="M34" s="528"/>
      <c r="O34" s="453" t="s">
        <v>270</v>
      </c>
      <c r="P34" s="451" t="s">
        <v>363</v>
      </c>
      <c r="Q34" s="451"/>
      <c r="R34" s="451"/>
      <c r="S34" s="454"/>
      <c r="T34" s="451"/>
      <c r="U34" s="451"/>
      <c r="V34" s="451"/>
      <c r="W34" s="452"/>
      <c r="X34" s="448"/>
      <c r="Y34" s="448"/>
      <c r="Z34" s="448"/>
    </row>
    <row r="35" spans="1:29" ht="19" thickBot="1" x14ac:dyDescent="0.5">
      <c r="A35" s="525"/>
      <c r="B35" s="374" t="s">
        <v>385</v>
      </c>
      <c r="C35" s="375">
        <f>'Scoring Grid'!K121</f>
        <v>0</v>
      </c>
      <c r="D35" s="87"/>
      <c r="E35" s="371">
        <f>IFERROR('Scoring Grid'!K121*E20,0)</f>
        <v>0</v>
      </c>
      <c r="F35" s="129">
        <f t="shared" ref="F35" si="9">IF($E$7=0,0,E35/$E$7)</f>
        <v>0</v>
      </c>
      <c r="G35" s="350"/>
      <c r="H35" s="351">
        <f>E35*H6</f>
        <v>0</v>
      </c>
      <c r="I35" s="351">
        <f>I6*E35</f>
        <v>0</v>
      </c>
      <c r="J35" s="352">
        <f t="shared" ref="J35" si="10">SUM(H35:I35)</f>
        <v>0</v>
      </c>
      <c r="K35" s="49"/>
      <c r="L35" s="49"/>
      <c r="M35" s="528"/>
      <c r="O35" s="469"/>
      <c r="P35" s="457"/>
      <c r="Q35" s="457"/>
      <c r="R35" s="457"/>
      <c r="S35" s="457"/>
      <c r="T35" s="458"/>
      <c r="U35" s="458"/>
      <c r="V35" s="458"/>
      <c r="W35" s="459"/>
      <c r="X35" s="448"/>
      <c r="Y35" s="448"/>
      <c r="Z35" s="448"/>
    </row>
    <row r="36" spans="1:29" ht="18.5" x14ac:dyDescent="0.45">
      <c r="A36" s="525"/>
      <c r="B36" s="86"/>
      <c r="C36" s="10"/>
      <c r="D36" s="10"/>
      <c r="E36" s="32"/>
      <c r="F36" s="84"/>
      <c r="G36" s="105"/>
      <c r="H36" s="49"/>
      <c r="I36" s="49"/>
      <c r="J36" s="84"/>
      <c r="K36" s="49"/>
      <c r="L36" s="49"/>
      <c r="M36" s="528"/>
      <c r="O36" s="448"/>
      <c r="P36" s="448"/>
      <c r="Q36" s="448"/>
      <c r="R36" s="448"/>
      <c r="S36" s="448"/>
      <c r="T36" s="448"/>
      <c r="U36" s="448"/>
      <c r="V36" s="448"/>
      <c r="W36" s="448"/>
      <c r="X36" s="448"/>
      <c r="Y36" s="448"/>
      <c r="Z36" s="448"/>
    </row>
    <row r="37" spans="1:29" ht="19" thickBot="1" x14ac:dyDescent="0.5">
      <c r="A37" s="525"/>
      <c r="B37" s="353" t="s">
        <v>248</v>
      </c>
      <c r="C37" s="354"/>
      <c r="D37" s="354"/>
      <c r="E37" s="355">
        <f>IF(E20-E33-E35&lt;0,0,E20-E33-E35)</f>
        <v>0</v>
      </c>
      <c r="F37" s="355">
        <f t="shared" ref="F37" si="11">IF($E$7=0,0,E37/$E$7)</f>
        <v>0</v>
      </c>
      <c r="G37" s="356"/>
      <c r="H37" s="357">
        <f>E37*H6</f>
        <v>0</v>
      </c>
      <c r="I37" s="357">
        <f>I6*E37</f>
        <v>0</v>
      </c>
      <c r="J37" s="358">
        <f t="shared" ref="J37" si="12">SUM(H37:I37)</f>
        <v>0</v>
      </c>
      <c r="K37" s="49"/>
      <c r="L37" s="49"/>
      <c r="M37" s="528"/>
      <c r="O37" s="426" t="s">
        <v>364</v>
      </c>
      <c r="P37" s="448"/>
      <c r="Q37" s="448"/>
      <c r="R37" s="448"/>
      <c r="S37" s="448"/>
      <c r="T37" s="448"/>
      <c r="U37" s="448"/>
      <c r="V37" s="448"/>
      <c r="W37" s="448"/>
      <c r="X37" s="448"/>
      <c r="Y37" s="448"/>
      <c r="Z37" s="448"/>
    </row>
    <row r="38" spans="1:29" ht="18.5" x14ac:dyDescent="0.45">
      <c r="A38" s="525"/>
      <c r="B38" s="201"/>
      <c r="C38" s="10"/>
      <c r="D38" s="10"/>
      <c r="E38" s="292"/>
      <c r="F38" s="292"/>
      <c r="G38" s="27"/>
      <c r="H38" s="49"/>
      <c r="I38" s="49"/>
      <c r="J38" s="84"/>
      <c r="K38" s="49"/>
      <c r="L38" s="49"/>
      <c r="M38" s="528"/>
      <c r="O38" s="754" t="s">
        <v>365</v>
      </c>
      <c r="P38" s="754"/>
      <c r="Q38" s="754"/>
      <c r="R38" s="754"/>
      <c r="S38" s="754"/>
      <c r="T38" s="754"/>
      <c r="U38" s="754"/>
      <c r="V38" s="754"/>
      <c r="W38" s="754"/>
      <c r="X38" s="754"/>
      <c r="Y38" s="754"/>
      <c r="Z38" s="754"/>
      <c r="AA38" s="754"/>
      <c r="AB38" s="754"/>
      <c r="AC38" s="754"/>
    </row>
    <row r="39" spans="1:29" ht="18.5" x14ac:dyDescent="0.45">
      <c r="A39" s="525"/>
      <c r="B39" s="201"/>
      <c r="C39" s="10"/>
      <c r="D39" s="10"/>
      <c r="E39" s="292"/>
      <c r="F39" s="292"/>
      <c r="G39" s="27"/>
      <c r="H39" s="49"/>
      <c r="I39" s="49"/>
      <c r="J39" s="84"/>
      <c r="K39" s="49"/>
      <c r="L39" s="49"/>
      <c r="M39" s="528"/>
      <c r="O39" s="451"/>
      <c r="P39" s="451"/>
      <c r="Q39" s="451"/>
      <c r="R39" s="451"/>
      <c r="S39" s="451"/>
      <c r="T39" s="451"/>
      <c r="U39" s="451"/>
      <c r="V39" s="451"/>
      <c r="W39" s="451"/>
      <c r="X39" s="451"/>
      <c r="Y39" s="451"/>
      <c r="Z39" s="451"/>
      <c r="AA39" s="49"/>
      <c r="AB39" s="49"/>
      <c r="AC39" s="49"/>
    </row>
    <row r="40" spans="1:29" ht="18.5" x14ac:dyDescent="0.45">
      <c r="A40" s="525"/>
      <c r="B40" s="200" t="s">
        <v>199</v>
      </c>
      <c r="C40" s="27"/>
      <c r="D40" s="27"/>
      <c r="E40" s="27"/>
      <c r="F40" s="27"/>
      <c r="G40" s="27"/>
      <c r="H40" s="27"/>
      <c r="I40" s="27"/>
      <c r="J40" s="27"/>
      <c r="K40" s="27"/>
      <c r="L40" s="49"/>
      <c r="M40" s="528"/>
      <c r="O40" s="730" t="s">
        <v>366</v>
      </c>
      <c r="P40" s="731"/>
      <c r="Q40" s="731"/>
      <c r="R40" s="731"/>
      <c r="S40" s="731"/>
      <c r="T40" s="731"/>
      <c r="U40" s="731"/>
      <c r="V40" s="731"/>
      <c r="W40" s="731"/>
      <c r="X40" s="731"/>
      <c r="Y40" s="731"/>
      <c r="Z40" s="731"/>
      <c r="AA40" s="731"/>
      <c r="AB40" s="731"/>
      <c r="AC40" s="732"/>
    </row>
    <row r="41" spans="1:29" ht="18.5" x14ac:dyDescent="0.45">
      <c r="A41" s="525"/>
      <c r="B41" s="764"/>
      <c r="C41" s="765"/>
      <c r="D41" s="765"/>
      <c r="E41" s="765"/>
      <c r="F41" s="765"/>
      <c r="G41" s="765"/>
      <c r="H41" s="765"/>
      <c r="I41" s="765"/>
      <c r="J41" s="765"/>
      <c r="K41" s="766"/>
      <c r="L41" s="49"/>
      <c r="M41" s="528"/>
      <c r="O41" s="470" t="s">
        <v>367</v>
      </c>
      <c r="P41" s="471"/>
      <c r="Q41" s="471"/>
      <c r="R41" s="471"/>
      <c r="S41" s="467"/>
      <c r="T41" s="467"/>
      <c r="U41" s="467"/>
      <c r="V41" s="467"/>
      <c r="W41" s="467"/>
      <c r="X41" s="467"/>
      <c r="Y41" s="467"/>
      <c r="Z41" s="467"/>
      <c r="AA41" s="472"/>
      <c r="AB41" s="472"/>
      <c r="AC41" s="473"/>
    </row>
    <row r="42" spans="1:29" ht="18.5" x14ac:dyDescent="0.45">
      <c r="A42" s="525"/>
      <c r="B42" s="767"/>
      <c r="C42" s="768"/>
      <c r="D42" s="768"/>
      <c r="E42" s="768"/>
      <c r="F42" s="768"/>
      <c r="G42" s="768"/>
      <c r="H42" s="768"/>
      <c r="I42" s="768"/>
      <c r="J42" s="768"/>
      <c r="K42" s="769"/>
      <c r="L42" s="49"/>
      <c r="M42" s="528"/>
      <c r="O42" s="474" t="s">
        <v>368</v>
      </c>
      <c r="P42" s="432"/>
      <c r="Q42" s="432"/>
      <c r="R42" s="433"/>
      <c r="S42" s="451"/>
      <c r="T42" s="451"/>
      <c r="U42" s="451"/>
      <c r="V42" s="451"/>
      <c r="W42" s="451"/>
      <c r="X42" s="451"/>
      <c r="Y42" s="451"/>
      <c r="Z42" s="451"/>
      <c r="AA42" s="49"/>
      <c r="AB42" s="49"/>
      <c r="AC42" s="461"/>
    </row>
    <row r="43" spans="1:29" ht="18.5" x14ac:dyDescent="0.45">
      <c r="A43" s="525"/>
      <c r="B43" s="767"/>
      <c r="C43" s="768"/>
      <c r="D43" s="768"/>
      <c r="E43" s="768"/>
      <c r="F43" s="768"/>
      <c r="G43" s="768"/>
      <c r="H43" s="768"/>
      <c r="I43" s="768"/>
      <c r="J43" s="768"/>
      <c r="K43" s="769"/>
      <c r="L43" s="49"/>
      <c r="M43" s="528"/>
      <c r="O43" s="460" t="s">
        <v>369</v>
      </c>
      <c r="P43" s="451"/>
      <c r="Q43" s="451"/>
      <c r="R43" s="451"/>
      <c r="S43" s="451"/>
      <c r="T43" s="451"/>
      <c r="U43" s="451"/>
      <c r="V43" s="451"/>
      <c r="W43" s="451"/>
      <c r="X43" s="451"/>
      <c r="Y43" s="451"/>
      <c r="Z43" s="451"/>
      <c r="AA43" s="49"/>
      <c r="AB43" s="49"/>
      <c r="AC43" s="461"/>
    </row>
    <row r="44" spans="1:29" ht="18.5" x14ac:dyDescent="0.45">
      <c r="A44" s="525"/>
      <c r="B44" s="767"/>
      <c r="C44" s="768"/>
      <c r="D44" s="768"/>
      <c r="E44" s="768"/>
      <c r="F44" s="768"/>
      <c r="G44" s="768"/>
      <c r="H44" s="768"/>
      <c r="I44" s="768"/>
      <c r="J44" s="768"/>
      <c r="K44" s="769"/>
      <c r="L44" s="49"/>
      <c r="M44" s="528"/>
      <c r="O44" s="475" t="s">
        <v>370</v>
      </c>
      <c r="P44" s="451"/>
      <c r="Q44" s="451"/>
      <c r="R44" s="451"/>
      <c r="S44" s="451"/>
      <c r="T44" s="451"/>
      <c r="U44" s="451"/>
      <c r="V44" s="451"/>
      <c r="W44" s="451"/>
      <c r="X44" s="451"/>
      <c r="Y44" s="451"/>
      <c r="Z44" s="451"/>
      <c r="AA44" s="49"/>
      <c r="AB44" s="49"/>
      <c r="AC44" s="461"/>
    </row>
    <row r="45" spans="1:29" ht="18.5" x14ac:dyDescent="0.45">
      <c r="A45" s="525"/>
      <c r="B45" s="770"/>
      <c r="C45" s="771"/>
      <c r="D45" s="771"/>
      <c r="E45" s="771"/>
      <c r="F45" s="771"/>
      <c r="G45" s="771"/>
      <c r="H45" s="771"/>
      <c r="I45" s="771"/>
      <c r="J45" s="771"/>
      <c r="K45" s="772"/>
      <c r="L45" s="49"/>
      <c r="M45" s="528"/>
      <c r="O45" s="460" t="s">
        <v>371</v>
      </c>
      <c r="P45" s="451"/>
      <c r="Q45" s="451"/>
      <c r="R45" s="451"/>
      <c r="S45" s="451"/>
      <c r="T45" s="451"/>
      <c r="U45" s="451"/>
      <c r="V45" s="451"/>
      <c r="W45" s="451"/>
      <c r="X45" s="451"/>
      <c r="Y45" s="451"/>
      <c r="Z45" s="451"/>
      <c r="AA45" s="49"/>
      <c r="AB45" s="49"/>
      <c r="AC45" s="461"/>
    </row>
    <row r="46" spans="1:29" ht="18.5" x14ac:dyDescent="0.45">
      <c r="A46" s="525"/>
      <c r="B46" s="379"/>
      <c r="C46" s="379"/>
      <c r="D46" s="379"/>
      <c r="E46" s="379"/>
      <c r="F46" s="379"/>
      <c r="G46" s="379"/>
      <c r="H46" s="379"/>
      <c r="I46" s="379"/>
      <c r="J46" s="379"/>
      <c r="K46" s="379"/>
      <c r="L46" s="49"/>
      <c r="M46" s="528"/>
      <c r="O46" s="475" t="s">
        <v>372</v>
      </c>
      <c r="P46" s="451"/>
      <c r="Q46" s="451"/>
      <c r="R46" s="451"/>
      <c r="S46" s="451"/>
      <c r="T46" s="451"/>
      <c r="U46" s="451"/>
      <c r="V46" s="451"/>
      <c r="W46" s="451"/>
      <c r="X46" s="451"/>
      <c r="Y46" s="451"/>
      <c r="Z46" s="451"/>
      <c r="AA46" s="49"/>
      <c r="AB46" s="49"/>
      <c r="AC46" s="461"/>
    </row>
    <row r="47" spans="1:29" ht="18.5" x14ac:dyDescent="0.45">
      <c r="A47" s="525"/>
      <c r="B47" s="379"/>
      <c r="C47" s="379"/>
      <c r="D47" s="379"/>
      <c r="E47" s="379"/>
      <c r="F47" s="379"/>
      <c r="G47" s="379"/>
      <c r="H47" s="379"/>
      <c r="I47" s="379"/>
      <c r="J47" s="379"/>
      <c r="K47" s="379"/>
      <c r="L47" s="49"/>
      <c r="M47" s="528"/>
      <c r="O47" s="475" t="s">
        <v>373</v>
      </c>
      <c r="P47" s="451"/>
      <c r="Q47" s="451"/>
      <c r="R47" s="451"/>
      <c r="S47" s="451"/>
      <c r="T47" s="451"/>
      <c r="U47" s="451"/>
      <c r="V47" s="451"/>
      <c r="W47" s="451"/>
      <c r="X47" s="451"/>
      <c r="Y47" s="451"/>
      <c r="Z47" s="451"/>
      <c r="AA47" s="49"/>
      <c r="AB47" s="49"/>
      <c r="AC47" s="461"/>
    </row>
    <row r="48" spans="1:29" ht="23.5" x14ac:dyDescent="0.55000000000000004">
      <c r="A48" s="525"/>
      <c r="B48" s="745" t="s">
        <v>386</v>
      </c>
      <c r="C48" s="745"/>
      <c r="D48" s="745"/>
      <c r="E48" s="745"/>
      <c r="F48" s="745"/>
      <c r="G48" s="745"/>
      <c r="H48" s="745"/>
      <c r="I48" s="745"/>
      <c r="J48" s="745"/>
      <c r="K48" s="745"/>
      <c r="L48" s="745"/>
      <c r="M48" s="528"/>
      <c r="O48" s="460" t="s">
        <v>374</v>
      </c>
      <c r="P48" s="451"/>
      <c r="Q48" s="451"/>
      <c r="R48" s="451"/>
      <c r="S48" s="451"/>
      <c r="T48" s="451"/>
      <c r="U48" s="451"/>
      <c r="V48" s="451"/>
      <c r="W48" s="451"/>
      <c r="X48" s="451"/>
      <c r="Y48" s="451"/>
      <c r="Z48" s="451"/>
      <c r="AA48" s="49"/>
      <c r="AB48" s="49"/>
      <c r="AC48" s="461"/>
    </row>
    <row r="49" spans="1:29" s="1" customFormat="1" ht="19" thickBot="1" x14ac:dyDescent="0.5">
      <c r="A49" s="525"/>
      <c r="B49" s="32"/>
      <c r="C49" s="32"/>
      <c r="D49" s="32"/>
      <c r="E49" s="32"/>
      <c r="F49" s="49"/>
      <c r="G49" s="49"/>
      <c r="H49" s="49"/>
      <c r="I49" s="49"/>
      <c r="J49" s="534"/>
      <c r="K49" s="49"/>
      <c r="L49" s="49"/>
      <c r="M49" s="528"/>
      <c r="O49" s="476" t="s">
        <v>375</v>
      </c>
      <c r="P49" s="458"/>
      <c r="Q49" s="458"/>
      <c r="R49" s="458"/>
      <c r="S49" s="458"/>
      <c r="T49" s="458"/>
      <c r="U49" s="458"/>
      <c r="V49" s="458"/>
      <c r="W49" s="458"/>
      <c r="X49" s="458"/>
      <c r="Y49" s="458"/>
      <c r="Z49" s="458"/>
      <c r="AA49" s="185"/>
      <c r="AB49" s="185"/>
      <c r="AC49" s="462"/>
    </row>
    <row r="50" spans="1:29" s="1" customFormat="1" ht="35.5" customHeight="1" x14ac:dyDescent="0.45">
      <c r="A50" s="525"/>
      <c r="B50" s="484" t="s">
        <v>183</v>
      </c>
      <c r="C50" s="779">
        <f>'Scoring Grid'!E109</f>
        <v>0</v>
      </c>
      <c r="D50" s="780"/>
      <c r="E50" s="225"/>
      <c r="F50" s="485"/>
      <c r="G50" s="485"/>
      <c r="H50" s="485"/>
      <c r="I50" s="485"/>
      <c r="J50" s="227"/>
      <c r="K50" s="485"/>
      <c r="L50" s="49"/>
      <c r="M50" s="528"/>
      <c r="O50" s="448"/>
      <c r="P50" s="448"/>
      <c r="Q50" s="448"/>
      <c r="R50" s="448"/>
      <c r="S50" s="448"/>
      <c r="T50" s="448"/>
      <c r="U50" s="448"/>
      <c r="V50" s="448"/>
      <c r="W50" s="448"/>
      <c r="X50" s="448"/>
      <c r="Y50" s="448"/>
      <c r="Z50" s="448"/>
    </row>
    <row r="51" spans="1:29" s="1" customFormat="1" ht="28.15" customHeight="1" thickBot="1" x14ac:dyDescent="0.5">
      <c r="A51" s="525"/>
      <c r="B51" s="486" t="s">
        <v>184</v>
      </c>
      <c r="C51" s="781" t="str">
        <f>'Scoring Grid'!E112</f>
        <v>Repayable Loan</v>
      </c>
      <c r="D51" s="782"/>
      <c r="E51" s="746" t="str">
        <f>IF(AND(C51="Repayable loan",OR('Proforma - Residential'!$G$79="",'Proforma - Residential'!$G$80="")),"Please complete section 6A in the Proforma- Residential tab","")</f>
        <v>Please complete section 6A in the Proforma- Residential tab</v>
      </c>
      <c r="F51" s="747"/>
      <c r="G51" s="747"/>
      <c r="H51" s="747"/>
      <c r="I51" s="487"/>
      <c r="J51" s="488"/>
      <c r="K51" s="488"/>
      <c r="L51" s="49"/>
      <c r="M51" s="528"/>
      <c r="O51" s="679" t="s">
        <v>376</v>
      </c>
      <c r="P51" s="680"/>
      <c r="Q51" s="680"/>
      <c r="R51" s="680"/>
      <c r="S51" s="680"/>
      <c r="T51" s="680"/>
      <c r="U51" s="680"/>
      <c r="V51" s="680"/>
      <c r="W51" s="680"/>
      <c r="X51" s="680"/>
      <c r="Y51" s="680"/>
      <c r="Z51" s="680"/>
      <c r="AA51" s="680"/>
      <c r="AB51" s="680"/>
      <c r="AC51" s="681"/>
    </row>
    <row r="52" spans="1:29" s="1" customFormat="1" ht="19" thickBot="1" x14ac:dyDescent="0.5">
      <c r="A52" s="525"/>
      <c r="B52" s="487"/>
      <c r="C52" s="487"/>
      <c r="D52" s="487"/>
      <c r="E52" s="487"/>
      <c r="F52" s="487"/>
      <c r="G52" s="487"/>
      <c r="H52" s="487"/>
      <c r="I52" s="487"/>
      <c r="J52" s="488"/>
      <c r="K52" s="488"/>
      <c r="L52" s="49"/>
      <c r="M52" s="528"/>
      <c r="O52" s="470" t="s">
        <v>377</v>
      </c>
      <c r="P52" s="471"/>
      <c r="Q52" s="471"/>
      <c r="R52" s="471"/>
      <c r="S52" s="467"/>
      <c r="T52" s="467"/>
      <c r="U52" s="467"/>
      <c r="V52" s="467"/>
      <c r="W52" s="467"/>
      <c r="X52" s="467"/>
      <c r="Y52" s="467"/>
      <c r="Z52" s="467"/>
      <c r="AA52" s="472"/>
      <c r="AB52" s="472"/>
      <c r="AC52" s="473"/>
    </row>
    <row r="53" spans="1:29" s="1" customFormat="1" ht="19" thickBot="1" x14ac:dyDescent="0.5">
      <c r="A53" s="525"/>
      <c r="B53" s="489" t="s">
        <v>387</v>
      </c>
      <c r="C53" s="735" t="s">
        <v>388</v>
      </c>
      <c r="D53" s="736"/>
      <c r="E53" s="490" t="s">
        <v>389</v>
      </c>
      <c r="F53" s="487"/>
      <c r="G53" s="487"/>
      <c r="H53" s="487"/>
      <c r="I53" s="487"/>
      <c r="J53" s="488"/>
      <c r="K53" s="488"/>
      <c r="L53" s="49"/>
      <c r="M53" s="528"/>
      <c r="O53" s="477" t="s">
        <v>378</v>
      </c>
      <c r="P53" s="451"/>
      <c r="Q53" s="451"/>
      <c r="R53" s="451"/>
      <c r="S53" s="451"/>
      <c r="T53" s="451"/>
      <c r="U53" s="451"/>
      <c r="V53" s="451"/>
      <c r="W53" s="451"/>
      <c r="X53" s="451"/>
      <c r="Y53" s="451"/>
      <c r="Z53" s="451"/>
      <c r="AA53" s="49"/>
      <c r="AB53" s="49"/>
      <c r="AC53" s="461"/>
    </row>
    <row r="54" spans="1:29" s="1" customFormat="1" ht="18.5" x14ac:dyDescent="0.45">
      <c r="A54" s="525"/>
      <c r="B54" s="491" t="s">
        <v>244</v>
      </c>
      <c r="C54" s="737">
        <f>IF(C51="Repayable loan",'Proforma - Residential'!G97, "N/A for Selected Funding Type")</f>
        <v>0</v>
      </c>
      <c r="D54" s="738"/>
      <c r="E54" s="492">
        <f>IF(C54= "N/A for Selected Funding Type", C54, 1)</f>
        <v>1</v>
      </c>
      <c r="F54" s="487"/>
      <c r="G54" s="487"/>
      <c r="H54" s="487"/>
      <c r="I54" s="487"/>
      <c r="J54" s="488"/>
      <c r="K54" s="488"/>
      <c r="L54" s="49"/>
      <c r="M54" s="528"/>
      <c r="O54" s="477" t="s">
        <v>379</v>
      </c>
      <c r="P54" s="451"/>
      <c r="Q54" s="451"/>
      <c r="R54" s="451"/>
      <c r="S54" s="451"/>
      <c r="T54" s="451"/>
      <c r="U54" s="451"/>
      <c r="V54" s="451"/>
      <c r="W54" s="451"/>
      <c r="X54" s="451"/>
      <c r="Y54" s="451"/>
      <c r="Z54" s="451"/>
      <c r="AA54" s="49"/>
      <c r="AB54" s="49"/>
      <c r="AC54" s="461"/>
    </row>
    <row r="55" spans="1:29" s="1" customFormat="1" ht="19" thickBot="1" x14ac:dyDescent="0.5">
      <c r="A55" s="525"/>
      <c r="B55" s="491" t="s">
        <v>245</v>
      </c>
      <c r="C55" s="739">
        <f>IF(C51="Repayable loan",'Proforma - Non-Residential'!$G$69, "N/A for Selected Funding Type")</f>
        <v>0</v>
      </c>
      <c r="D55" s="740"/>
      <c r="E55" s="493">
        <f>IF(C55= "N/A for Selected Funding Type", C55, 1.4)</f>
        <v>1.4</v>
      </c>
      <c r="F55" s="741" t="str">
        <f>IF(AND($I$6&gt;0,'Proforma - Non-Residential'!G60=0),"You have indicated non-residential space but have not completed the 'Proforma- Non-Residential' tab. Consult with your CMHC Specialist","")</f>
        <v/>
      </c>
      <c r="G55" s="742"/>
      <c r="H55" s="742"/>
      <c r="I55" s="742"/>
      <c r="J55" s="742"/>
      <c r="K55" s="742"/>
      <c r="L55" s="49"/>
      <c r="M55" s="528"/>
      <c r="O55" s="478" t="s">
        <v>380</v>
      </c>
      <c r="P55" s="451"/>
      <c r="Q55" s="451"/>
      <c r="R55" s="451"/>
      <c r="S55" s="451"/>
      <c r="T55" s="451"/>
      <c r="U55" s="451"/>
      <c r="V55" s="451"/>
      <c r="W55" s="451"/>
      <c r="X55" s="451"/>
      <c r="Y55" s="451"/>
      <c r="Z55" s="451"/>
      <c r="AA55" s="49"/>
      <c r="AB55" s="49"/>
      <c r="AC55" s="461"/>
    </row>
    <row r="56" spans="1:29" s="1" customFormat="1" ht="19" thickBot="1" x14ac:dyDescent="0.5">
      <c r="A56" s="525"/>
      <c r="B56" s="494" t="s">
        <v>240</v>
      </c>
      <c r="C56" s="743" t="e">
        <f>IF(C51="Repayable Loan",('Proforma - Residential'!$G$71+'Proforma - Non-Residential'!$G$60)/('Proforma - Residential'!$G$96+'Proforma - Non-Residential'!$G$68),IF('Proforma - Residential'!G89&gt;0,('Proforma - Residential'!$G$71+'Proforma - Non-Residential'!$G$60)/'Proforma - Residential'!G89,"N/A- No Project Debt"))</f>
        <v>#DIV/0!</v>
      </c>
      <c r="D56" s="744"/>
      <c r="E56" s="495" t="e">
        <f>IF(C56= "N/A- No Project Debt", C56, 1)</f>
        <v>#DIV/0!</v>
      </c>
      <c r="F56" s="741"/>
      <c r="G56" s="742"/>
      <c r="H56" s="742"/>
      <c r="I56" s="742"/>
      <c r="J56" s="742"/>
      <c r="K56" s="742"/>
      <c r="L56" s="49"/>
      <c r="M56" s="528"/>
      <c r="O56" s="460" t="s">
        <v>381</v>
      </c>
      <c r="P56" s="451"/>
      <c r="Q56" s="451"/>
      <c r="R56" s="451"/>
      <c r="S56" s="451"/>
      <c r="T56" s="451"/>
      <c r="U56" s="451"/>
      <c r="V56" s="451"/>
      <c r="W56" s="451"/>
      <c r="X56" s="451"/>
      <c r="Y56" s="451"/>
      <c r="Z56" s="451"/>
      <c r="AA56" s="49"/>
      <c r="AB56" s="49"/>
      <c r="AC56" s="461"/>
    </row>
    <row r="57" spans="1:29" s="1" customFormat="1" ht="18.5" x14ac:dyDescent="0.45">
      <c r="A57" s="525"/>
      <c r="B57" s="487"/>
      <c r="C57" s="487"/>
      <c r="D57" s="487"/>
      <c r="E57" s="487"/>
      <c r="F57" s="485"/>
      <c r="G57" s="485"/>
      <c r="H57" s="485"/>
      <c r="I57" s="485"/>
      <c r="J57" s="488"/>
      <c r="K57" s="488"/>
      <c r="L57" s="49"/>
      <c r="M57" s="528"/>
      <c r="O57" s="477" t="s">
        <v>380</v>
      </c>
      <c r="P57" s="451"/>
      <c r="Q57" s="451"/>
      <c r="R57" s="451"/>
      <c r="S57" s="451"/>
      <c r="T57" s="451"/>
      <c r="U57" s="451"/>
      <c r="V57" s="451"/>
      <c r="W57" s="451"/>
      <c r="X57" s="451"/>
      <c r="Y57" s="451"/>
      <c r="Z57" s="451"/>
      <c r="AA57" s="49"/>
      <c r="AB57" s="49"/>
      <c r="AC57" s="461"/>
    </row>
    <row r="58" spans="1:29" s="1" customFormat="1" ht="19" thickBot="1" x14ac:dyDescent="0.5">
      <c r="A58" s="525"/>
      <c r="B58" s="496"/>
      <c r="C58" s="497"/>
      <c r="D58" s="497"/>
      <c r="E58" s="487"/>
      <c r="F58" s="487"/>
      <c r="G58" s="487"/>
      <c r="H58" s="487"/>
      <c r="I58" s="487"/>
      <c r="J58" s="488"/>
      <c r="K58" s="488"/>
      <c r="L58" s="49"/>
      <c r="M58" s="528"/>
      <c r="O58" s="449"/>
      <c r="P58" s="451"/>
      <c r="Q58" s="451"/>
      <c r="R58" s="451"/>
      <c r="S58" s="451"/>
      <c r="T58" s="451"/>
      <c r="U58" s="451"/>
      <c r="V58" s="451"/>
      <c r="W58" s="451"/>
      <c r="X58" s="451"/>
      <c r="Y58" s="451"/>
      <c r="Z58" s="451"/>
      <c r="AA58" s="49"/>
      <c r="AB58" s="49"/>
      <c r="AC58" s="461"/>
    </row>
    <row r="59" spans="1:29" s="1" customFormat="1" ht="29.5" thickBot="1" x14ac:dyDescent="0.5">
      <c r="A59" s="525"/>
      <c r="B59" s="484" t="s">
        <v>390</v>
      </c>
      <c r="C59" s="498" t="s">
        <v>242</v>
      </c>
      <c r="D59" s="498" t="s">
        <v>243</v>
      </c>
      <c r="E59" s="487"/>
      <c r="F59" s="487"/>
      <c r="G59" s="487"/>
      <c r="H59" s="487"/>
      <c r="I59" s="487"/>
      <c r="J59" s="488"/>
      <c r="K59" s="488"/>
      <c r="L59" s="49"/>
      <c r="M59" s="528"/>
      <c r="O59" s="479"/>
      <c r="P59" s="458"/>
      <c r="Q59" s="458"/>
      <c r="R59" s="458"/>
      <c r="S59" s="458"/>
      <c r="T59" s="458"/>
      <c r="U59" s="458"/>
      <c r="V59" s="458"/>
      <c r="W59" s="458"/>
      <c r="X59" s="458"/>
      <c r="Y59" s="458"/>
      <c r="Z59" s="458"/>
      <c r="AA59" s="185"/>
      <c r="AB59" s="185"/>
      <c r="AC59" s="462"/>
    </row>
    <row r="60" spans="1:29" s="1" customFormat="1" x14ac:dyDescent="0.35">
      <c r="A60" s="525"/>
      <c r="B60" s="499" t="s">
        <v>209</v>
      </c>
      <c r="C60" s="518">
        <f>C73</f>
        <v>0</v>
      </c>
      <c r="D60" s="500">
        <f>D73</f>
        <v>0</v>
      </c>
      <c r="E60" s="487"/>
      <c r="F60" s="487"/>
      <c r="G60" s="487"/>
      <c r="H60" s="487"/>
      <c r="I60" s="487"/>
      <c r="J60" s="488"/>
      <c r="K60" s="488"/>
      <c r="L60" s="49"/>
      <c r="M60" s="528"/>
    </row>
    <row r="61" spans="1:29" s="1" customFormat="1" x14ac:dyDescent="0.35">
      <c r="A61" s="525"/>
      <c r="B61" s="491" t="s">
        <v>211</v>
      </c>
      <c r="C61" s="519">
        <f>C74</f>
        <v>0</v>
      </c>
      <c r="D61" s="501">
        <f>D74</f>
        <v>0</v>
      </c>
      <c r="E61" s="746" t="str">
        <f>IF($C$61&gt;$C$60,"Your required funding is greater than your eligible funding.","")</f>
        <v/>
      </c>
      <c r="F61" s="747"/>
      <c r="G61" s="747"/>
      <c r="H61" s="747"/>
      <c r="I61" s="487"/>
      <c r="J61" s="488"/>
      <c r="K61" s="488"/>
      <c r="L61" s="49"/>
      <c r="M61" s="528"/>
    </row>
    <row r="62" spans="1:29" s="1" customFormat="1" ht="15" thickBot="1" x14ac:dyDescent="0.4">
      <c r="A62" s="525"/>
      <c r="B62" s="491" t="s">
        <v>246</v>
      </c>
      <c r="C62" s="520" t="e">
        <f>IF($D$62=0,0,$D$62/$E$20)</f>
        <v>#DIV/0!</v>
      </c>
      <c r="D62" s="502" t="e">
        <f>MAX(0,IF(AND($C$51="Forgivable loan",'Proforma - Residential'!$G$89&gt;0,$C$56&lt;$E$56),0%,$D$75))</f>
        <v>#DIV/0!</v>
      </c>
      <c r="E62" s="733" t="e">
        <f>IF(AND(C51="Forgivable loan",'Project Budget '!C56&lt;1),"CMHC will not support a project with a DCR &lt;1.0. Consult with your CMHC Specialist.","")</f>
        <v>#DIV/0!</v>
      </c>
      <c r="F62" s="734"/>
      <c r="G62" s="734"/>
      <c r="H62" s="734"/>
      <c r="I62" s="734"/>
      <c r="J62" s="488"/>
      <c r="K62" s="488"/>
      <c r="L62" s="49"/>
      <c r="M62" s="528"/>
    </row>
    <row r="63" spans="1:29" s="1" customFormat="1" ht="15" thickBot="1" x14ac:dyDescent="0.4">
      <c r="A63" s="525"/>
      <c r="B63" s="494" t="s">
        <v>249</v>
      </c>
      <c r="C63" s="503">
        <f>C76</f>
        <v>0</v>
      </c>
      <c r="D63" s="504">
        <f>D76</f>
        <v>0</v>
      </c>
      <c r="E63" s="733" t="e">
        <f>IF(AND($C$51="Repayable loan",D62&lt;D61,C56&lt;1),"There is a funding gap; NHCF funding is being capped. Please check minimum DCR requirements/Consult with your CMHC Specialist.",IF(AND($C$51="Repayable loan",D62&lt;D61,'Proforma - Residential'!G78='Proforma - Residential'!G85),"There is a funding gap; NHCF funding is being capped at 85% of your property value. Consult with your CMHC Specialist.",""))</f>
        <v>#DIV/0!</v>
      </c>
      <c r="F63" s="734"/>
      <c r="G63" s="734"/>
      <c r="H63" s="734"/>
      <c r="I63" s="734"/>
      <c r="J63" s="734"/>
      <c r="K63" s="734"/>
      <c r="L63" s="734"/>
      <c r="M63" s="528"/>
    </row>
    <row r="64" spans="1:29" s="1" customFormat="1" ht="18.5" x14ac:dyDescent="0.35">
      <c r="A64" s="525"/>
      <c r="B64" s="758" t="s">
        <v>391</v>
      </c>
      <c r="C64" s="758"/>
      <c r="D64" s="758"/>
      <c r="E64" s="758"/>
      <c r="F64" s="758"/>
      <c r="G64" s="487"/>
      <c r="H64" s="487"/>
      <c r="I64" s="487"/>
      <c r="J64" s="488"/>
      <c r="K64" s="488"/>
      <c r="L64" s="49"/>
      <c r="M64" s="528"/>
    </row>
    <row r="65" spans="1:13 1034:15906" ht="19" thickBot="1" x14ac:dyDescent="0.4">
      <c r="A65" s="525"/>
      <c r="B65" s="505"/>
      <c r="C65" s="505"/>
      <c r="D65" s="505"/>
      <c r="E65" s="505"/>
      <c r="F65" s="505"/>
      <c r="G65" s="487"/>
      <c r="H65" s="487"/>
      <c r="I65" s="487"/>
      <c r="J65" s="488"/>
      <c r="K65" s="488"/>
      <c r="L65" s="49"/>
      <c r="M65" s="528"/>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row>
    <row r="66" spans="1:13 1034:15906" x14ac:dyDescent="0.35">
      <c r="A66" s="525"/>
      <c r="B66" s="506" t="s">
        <v>392</v>
      </c>
      <c r="C66" s="507" t="s">
        <v>393</v>
      </c>
      <c r="D66" s="507" t="s">
        <v>394</v>
      </c>
      <c r="E66" s="487"/>
      <c r="F66" s="487"/>
      <c r="G66" s="487"/>
      <c r="H66" s="487"/>
      <c r="I66" s="487"/>
      <c r="J66" s="488"/>
      <c r="K66" s="488"/>
      <c r="L66" s="49"/>
      <c r="M66" s="528"/>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row>
    <row r="67" spans="1:13 1034:15906" ht="15.5" x14ac:dyDescent="0.35">
      <c r="A67" s="525"/>
      <c r="B67" s="508" t="s">
        <v>291</v>
      </c>
      <c r="C67" s="509" t="e">
        <f>IF($D$62=0,0,E35+D62)</f>
        <v>#DIV/0!</v>
      </c>
      <c r="D67" s="510">
        <f>IF(ISERROR(C67/$E$20),0,C67/$E$20)</f>
        <v>0</v>
      </c>
      <c r="E67" s="511"/>
      <c r="F67" s="487"/>
      <c r="G67" s="487"/>
      <c r="H67" s="487"/>
      <c r="I67" s="487"/>
      <c r="J67" s="488"/>
      <c r="K67" s="488"/>
      <c r="L67" s="49"/>
      <c r="M67" s="528"/>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row>
    <row r="68" spans="1:13 1034:15906" ht="15.5" x14ac:dyDescent="0.35">
      <c r="A68" s="525"/>
      <c r="B68" s="512" t="s">
        <v>292</v>
      </c>
      <c r="C68" s="513" t="e">
        <f>IF(C51="Repayable loan",D62,0)</f>
        <v>#DIV/0!</v>
      </c>
      <c r="D68" s="514">
        <f>IF(ISERROR(C68/$E$20),0,C68/$E$20)</f>
        <v>0</v>
      </c>
      <c r="E68" s="487"/>
      <c r="F68" s="487"/>
      <c r="G68" s="487"/>
      <c r="H68" s="487"/>
      <c r="I68" s="487"/>
      <c r="J68" s="488"/>
      <c r="K68" s="488"/>
      <c r="L68" s="49"/>
      <c r="M68" s="528"/>
      <c r="AMT68" s="1"/>
      <c r="AMU68" s="1"/>
      <c r="AMV68" s="1"/>
      <c r="AMW68" s="1"/>
      <c r="AMX68" s="1"/>
      <c r="AMY68" s="1"/>
      <c r="AMZ68" s="1"/>
      <c r="ANA68" s="1"/>
      <c r="ANB68" s="1"/>
      <c r="ANC68" s="1"/>
      <c r="AND68" s="1"/>
      <c r="ANE68" s="1"/>
      <c r="ANF68" s="1"/>
      <c r="ANG68" s="1"/>
      <c r="ANH68" s="1"/>
      <c r="ANI68" s="1"/>
      <c r="ANJ68" s="1"/>
      <c r="ANK68" s="1"/>
      <c r="ANL68" s="1"/>
      <c r="ANM68" s="1"/>
      <c r="ANN68" s="1"/>
      <c r="ANO68" s="1"/>
      <c r="ANP68" s="1"/>
      <c r="ANQ68" s="1"/>
      <c r="ANR68" s="1"/>
      <c r="ANS68" s="1"/>
      <c r="ANT68" s="1"/>
      <c r="ANU68" s="1"/>
      <c r="ANV68" s="1"/>
      <c r="ANW68" s="1"/>
      <c r="ANX68" s="1"/>
      <c r="ANY68" s="1"/>
      <c r="ANZ68" s="1"/>
      <c r="AOA68" s="1"/>
      <c r="AOB68" s="1"/>
      <c r="AOC68" s="1"/>
      <c r="AOD68" s="1"/>
      <c r="AOE68" s="1"/>
      <c r="AOF68" s="1"/>
      <c r="AOG68" s="1"/>
      <c r="AOH68" s="1"/>
      <c r="AOI68" s="1"/>
      <c r="AOJ68" s="1"/>
      <c r="AOK68" s="1"/>
      <c r="AOL68" s="1"/>
      <c r="AOM68" s="1"/>
      <c r="AON68" s="1"/>
      <c r="AOO68" s="1"/>
      <c r="AOP68" s="1"/>
      <c r="AOQ68" s="1"/>
      <c r="AOR68" s="1"/>
      <c r="AOS68" s="1"/>
      <c r="AOT68" s="1"/>
      <c r="AOU68" s="1"/>
      <c r="AOV68" s="1"/>
      <c r="AOW68" s="1"/>
      <c r="AOX68" s="1"/>
      <c r="AOY68" s="1"/>
      <c r="AOZ68" s="1"/>
      <c r="APA68" s="1"/>
      <c r="APB68" s="1"/>
      <c r="APC68" s="1"/>
      <c r="APD68" s="1"/>
      <c r="APE68" s="1"/>
      <c r="APF68" s="1"/>
      <c r="APG68" s="1"/>
      <c r="APH68" s="1"/>
      <c r="API68" s="1"/>
      <c r="APJ68" s="1"/>
      <c r="APK68" s="1"/>
      <c r="APL68" s="1"/>
      <c r="APM68" s="1"/>
      <c r="APN68" s="1"/>
      <c r="APO68" s="1"/>
      <c r="APP68" s="1"/>
      <c r="APQ68" s="1"/>
      <c r="APR68" s="1"/>
      <c r="APS68" s="1"/>
      <c r="APT68" s="1"/>
      <c r="APU68" s="1"/>
      <c r="APV68" s="1"/>
      <c r="APW68" s="1"/>
      <c r="APX68" s="1"/>
      <c r="APY68" s="1"/>
      <c r="APZ68" s="1"/>
      <c r="AQA68" s="1"/>
      <c r="AQB68" s="1"/>
      <c r="AQC68" s="1"/>
      <c r="AQD68" s="1"/>
      <c r="AQE68" s="1"/>
      <c r="AQF68" s="1"/>
      <c r="AQG68" s="1"/>
      <c r="AQH68" s="1"/>
      <c r="AQI68" s="1"/>
      <c r="AQJ68" s="1"/>
      <c r="AQK68" s="1"/>
      <c r="AQL68" s="1"/>
      <c r="AQM68" s="1"/>
      <c r="AQN68" s="1"/>
      <c r="AQO68" s="1"/>
      <c r="AQP68" s="1"/>
      <c r="AQQ68" s="1"/>
      <c r="AQR68" s="1"/>
      <c r="AQS68" s="1"/>
      <c r="AQT68" s="1"/>
      <c r="AQU68" s="1"/>
      <c r="AQV68" s="1"/>
      <c r="AQW68" s="1"/>
      <c r="AQX68" s="1"/>
      <c r="AQY68" s="1"/>
      <c r="AQZ68" s="1"/>
      <c r="ARA68" s="1"/>
      <c r="ARB68" s="1"/>
      <c r="ARC68" s="1"/>
      <c r="ARD68" s="1"/>
      <c r="ARE68" s="1"/>
      <c r="ARF68" s="1"/>
      <c r="ARG68" s="1"/>
      <c r="ARH68" s="1"/>
      <c r="ARI68" s="1"/>
      <c r="ARJ68" s="1"/>
      <c r="ARK68" s="1"/>
      <c r="ARL68" s="1"/>
      <c r="ARM68" s="1"/>
      <c r="ARN68" s="1"/>
      <c r="ARO68" s="1"/>
      <c r="ARP68" s="1"/>
      <c r="ARQ68" s="1"/>
      <c r="ARR68" s="1"/>
      <c r="ARS68" s="1"/>
      <c r="ART68" s="1"/>
      <c r="ARU68" s="1"/>
      <c r="ARV68" s="1"/>
      <c r="ARW68" s="1"/>
      <c r="ARX68" s="1"/>
      <c r="ARY68" s="1"/>
      <c r="ARZ68" s="1"/>
      <c r="ASA68" s="1"/>
      <c r="ASB68" s="1"/>
      <c r="ASC68" s="1"/>
      <c r="ASD68" s="1"/>
      <c r="ASE68" s="1"/>
      <c r="ASF68" s="1"/>
      <c r="ASG68" s="1"/>
      <c r="ASH68" s="1"/>
      <c r="ASI68" s="1"/>
      <c r="ASJ68" s="1"/>
      <c r="ASK68" s="1"/>
      <c r="ASL68" s="1"/>
      <c r="ASM68" s="1"/>
      <c r="ASN68" s="1"/>
      <c r="ASO68" s="1"/>
      <c r="ASP68" s="1"/>
      <c r="ASQ68" s="1"/>
      <c r="ASR68" s="1"/>
      <c r="ASS68" s="1"/>
      <c r="AST68" s="1"/>
      <c r="ASU68" s="1"/>
      <c r="ASV68" s="1"/>
      <c r="ASW68" s="1"/>
      <c r="ASX68" s="1"/>
      <c r="ASY68" s="1"/>
      <c r="ASZ68" s="1"/>
      <c r="ATA68" s="1"/>
      <c r="ATB68" s="1"/>
      <c r="ATC68" s="1"/>
      <c r="ATD68" s="1"/>
      <c r="ATE68" s="1"/>
      <c r="ATF68" s="1"/>
      <c r="ATG68" s="1"/>
      <c r="ATH68" s="1"/>
      <c r="ATI68" s="1"/>
      <c r="ATJ68" s="1"/>
      <c r="ATK68" s="1"/>
      <c r="ATL68" s="1"/>
      <c r="ATM68" s="1"/>
      <c r="ATN68" s="1"/>
      <c r="ATO68" s="1"/>
      <c r="ATP68" s="1"/>
      <c r="ATQ68" s="1"/>
      <c r="ATR68" s="1"/>
      <c r="ATS68" s="1"/>
      <c r="ATT68" s="1"/>
      <c r="ATU68" s="1"/>
      <c r="ATV68" s="1"/>
      <c r="ATW68" s="1"/>
      <c r="ATX68" s="1"/>
      <c r="ATY68" s="1"/>
      <c r="ATZ68" s="1"/>
      <c r="AUA68" s="1"/>
      <c r="AUB68" s="1"/>
      <c r="AUC68" s="1"/>
      <c r="AUD68" s="1"/>
      <c r="AUE68" s="1"/>
      <c r="AUF68" s="1"/>
      <c r="AUG68" s="1"/>
      <c r="AUH68" s="1"/>
      <c r="AUI68" s="1"/>
      <c r="AUJ68" s="1"/>
      <c r="AUK68" s="1"/>
      <c r="AUL68" s="1"/>
      <c r="AUM68" s="1"/>
      <c r="AUN68" s="1"/>
      <c r="AUO68" s="1"/>
      <c r="AUP68" s="1"/>
      <c r="AUQ68" s="1"/>
      <c r="AUR68" s="1"/>
      <c r="AUS68" s="1"/>
      <c r="AUT68" s="1"/>
      <c r="AUU68" s="1"/>
      <c r="AUV68" s="1"/>
      <c r="AUW68" s="1"/>
      <c r="AUX68" s="1"/>
      <c r="AUY68" s="1"/>
      <c r="AUZ68" s="1"/>
      <c r="AVA68" s="1"/>
      <c r="AVB68" s="1"/>
      <c r="AVC68" s="1"/>
      <c r="AVD68" s="1"/>
      <c r="AVE68" s="1"/>
      <c r="AVF68" s="1"/>
      <c r="AVG68" s="1"/>
      <c r="AVH68" s="1"/>
      <c r="AVI68" s="1"/>
      <c r="AVJ68" s="1"/>
      <c r="AVK68" s="1"/>
      <c r="AVL68" s="1"/>
      <c r="AVM68" s="1"/>
      <c r="AVN68" s="1"/>
      <c r="AVO68" s="1"/>
      <c r="AVP68" s="1"/>
      <c r="AVQ68" s="1"/>
      <c r="AVR68" s="1"/>
      <c r="AVS68" s="1"/>
      <c r="AVT68" s="1"/>
      <c r="AVU68" s="1"/>
      <c r="AVV68" s="1"/>
      <c r="AVW68" s="1"/>
      <c r="AVX68" s="1"/>
      <c r="AVY68" s="1"/>
      <c r="AVZ68" s="1"/>
      <c r="AWA68" s="1"/>
      <c r="AWB68" s="1"/>
      <c r="AWC68" s="1"/>
      <c r="AWD68" s="1"/>
      <c r="AWE68" s="1"/>
      <c r="AWF68" s="1"/>
      <c r="AWG68" s="1"/>
      <c r="AWH68" s="1"/>
      <c r="AWI68" s="1"/>
      <c r="AWJ68" s="1"/>
      <c r="AWK68" s="1"/>
      <c r="AWL68" s="1"/>
      <c r="AWM68" s="1"/>
      <c r="AWN68" s="1"/>
      <c r="AWO68" s="1"/>
      <c r="AWP68" s="1"/>
      <c r="AWQ68" s="1"/>
      <c r="AWR68" s="1"/>
      <c r="AWS68" s="1"/>
      <c r="AWT68" s="1"/>
      <c r="AWU68" s="1"/>
      <c r="AWV68" s="1"/>
      <c r="AWW68" s="1"/>
      <c r="AWX68" s="1"/>
      <c r="AWY68" s="1"/>
      <c r="AWZ68" s="1"/>
      <c r="AXA68" s="1"/>
      <c r="AXB68" s="1"/>
      <c r="AXC68" s="1"/>
      <c r="AXD68" s="1"/>
      <c r="AXE68" s="1"/>
      <c r="AXF68" s="1"/>
      <c r="AXG68" s="1"/>
      <c r="AXH68" s="1"/>
      <c r="AXI68" s="1"/>
      <c r="AXJ68" s="1"/>
      <c r="AXK68" s="1"/>
      <c r="AXL68" s="1"/>
      <c r="AXM68" s="1"/>
      <c r="AXN68" s="1"/>
      <c r="AXO68" s="1"/>
      <c r="AXP68" s="1"/>
      <c r="AXQ68" s="1"/>
      <c r="AXR68" s="1"/>
      <c r="AXS68" s="1"/>
      <c r="AXT68" s="1"/>
      <c r="AXU68" s="1"/>
      <c r="AXV68" s="1"/>
      <c r="AXW68" s="1"/>
      <c r="AXX68" s="1"/>
      <c r="AXY68" s="1"/>
      <c r="AXZ68" s="1"/>
      <c r="AYA68" s="1"/>
      <c r="AYB68" s="1"/>
      <c r="AYC68" s="1"/>
      <c r="AYD68" s="1"/>
      <c r="AYE68" s="1"/>
      <c r="AYF68" s="1"/>
      <c r="AYG68" s="1"/>
      <c r="AYH68" s="1"/>
      <c r="AYI68" s="1"/>
      <c r="AYJ68" s="1"/>
      <c r="AYK68" s="1"/>
      <c r="AYL68" s="1"/>
      <c r="AYM68" s="1"/>
      <c r="AYN68" s="1"/>
      <c r="AYO68" s="1"/>
      <c r="AYP68" s="1"/>
      <c r="AYQ68" s="1"/>
      <c r="AYR68" s="1"/>
      <c r="AYS68" s="1"/>
      <c r="AYT68" s="1"/>
      <c r="AYU68" s="1"/>
      <c r="AYV68" s="1"/>
      <c r="AYW68" s="1"/>
      <c r="AYX68" s="1"/>
      <c r="AYY68" s="1"/>
      <c r="AYZ68" s="1"/>
      <c r="AZA68" s="1"/>
      <c r="AZB68" s="1"/>
      <c r="AZC68" s="1"/>
      <c r="AZD68" s="1"/>
      <c r="AZE68" s="1"/>
      <c r="AZF68" s="1"/>
      <c r="AZG68" s="1"/>
      <c r="AZH68" s="1"/>
      <c r="AZI68" s="1"/>
      <c r="AZJ68" s="1"/>
      <c r="AZK68" s="1"/>
      <c r="AZL68" s="1"/>
      <c r="AZM68" s="1"/>
      <c r="AZN68" s="1"/>
      <c r="AZO68" s="1"/>
      <c r="AZP68" s="1"/>
      <c r="AZQ68" s="1"/>
      <c r="AZR68" s="1"/>
      <c r="AZS68" s="1"/>
      <c r="AZT68" s="1"/>
      <c r="AZU68" s="1"/>
      <c r="AZV68" s="1"/>
      <c r="AZW68" s="1"/>
      <c r="AZX68" s="1"/>
      <c r="AZY68" s="1"/>
      <c r="AZZ68" s="1"/>
      <c r="BAA68" s="1"/>
      <c r="BAB68" s="1"/>
      <c r="BAC68" s="1"/>
      <c r="BAD68" s="1"/>
      <c r="BAE68" s="1"/>
      <c r="BAF68" s="1"/>
      <c r="BAG68" s="1"/>
      <c r="BAH68" s="1"/>
      <c r="BAI68" s="1"/>
      <c r="BAJ68" s="1"/>
      <c r="BAK68" s="1"/>
      <c r="BAL68" s="1"/>
      <c r="BAM68" s="1"/>
      <c r="BAN68" s="1"/>
      <c r="BAO68" s="1"/>
      <c r="BAP68" s="1"/>
      <c r="BAQ68" s="1"/>
      <c r="BAR68" s="1"/>
      <c r="BAS68" s="1"/>
      <c r="BAT68" s="1"/>
      <c r="BAU68" s="1"/>
      <c r="BAV68" s="1"/>
      <c r="BAW68" s="1"/>
      <c r="BAX68" s="1"/>
      <c r="BAY68" s="1"/>
      <c r="BAZ68" s="1"/>
      <c r="BBA68" s="1"/>
      <c r="BBB68" s="1"/>
      <c r="BBC68" s="1"/>
      <c r="BBD68" s="1"/>
      <c r="BBE68" s="1"/>
      <c r="BBF68" s="1"/>
      <c r="BBG68" s="1"/>
      <c r="BBH68" s="1"/>
      <c r="BBI68" s="1"/>
      <c r="BBJ68" s="1"/>
      <c r="BBK68" s="1"/>
      <c r="BBL68" s="1"/>
      <c r="BBM68" s="1"/>
      <c r="BBN68" s="1"/>
      <c r="BBO68" s="1"/>
      <c r="BBP68" s="1"/>
      <c r="BBQ68" s="1"/>
      <c r="BBR68" s="1"/>
      <c r="BBS68" s="1"/>
      <c r="BBT68" s="1"/>
      <c r="BBU68" s="1"/>
      <c r="BBV68" s="1"/>
      <c r="BBW68" s="1"/>
      <c r="BBX68" s="1"/>
      <c r="BBY68" s="1"/>
      <c r="BBZ68" s="1"/>
      <c r="BCA68" s="1"/>
      <c r="BCB68" s="1"/>
      <c r="BCC68" s="1"/>
      <c r="BCD68" s="1"/>
      <c r="BCE68" s="1"/>
      <c r="BCF68" s="1"/>
      <c r="BCG68" s="1"/>
      <c r="BCH68" s="1"/>
      <c r="BCI68" s="1"/>
      <c r="BCJ68" s="1"/>
      <c r="BCK68" s="1"/>
      <c r="BCL68" s="1"/>
      <c r="BCM68" s="1"/>
      <c r="BCN68" s="1"/>
      <c r="BCO68" s="1"/>
      <c r="BCP68" s="1"/>
      <c r="BCQ68" s="1"/>
      <c r="BCR68" s="1"/>
      <c r="BCS68" s="1"/>
      <c r="BCT68" s="1"/>
      <c r="BCU68" s="1"/>
      <c r="BCV68" s="1"/>
      <c r="BCW68" s="1"/>
      <c r="BCX68" s="1"/>
      <c r="BCY68" s="1"/>
      <c r="BCZ68" s="1"/>
      <c r="BDA68" s="1"/>
      <c r="BDB68" s="1"/>
      <c r="BDC68" s="1"/>
      <c r="BDD68" s="1"/>
      <c r="BDE68" s="1"/>
      <c r="BDF68" s="1"/>
      <c r="BDG68" s="1"/>
      <c r="BDH68" s="1"/>
      <c r="BDI68" s="1"/>
      <c r="BDJ68" s="1"/>
      <c r="BDK68" s="1"/>
      <c r="BDL68" s="1"/>
      <c r="BDM68" s="1"/>
      <c r="BDN68" s="1"/>
      <c r="BDO68" s="1"/>
      <c r="BDP68" s="1"/>
      <c r="BDQ68" s="1"/>
      <c r="BDR68" s="1"/>
      <c r="BDS68" s="1"/>
      <c r="BDT68" s="1"/>
      <c r="BDU68" s="1"/>
      <c r="BDV68" s="1"/>
      <c r="BDW68" s="1"/>
      <c r="BDX68" s="1"/>
      <c r="BDY68" s="1"/>
      <c r="BDZ68" s="1"/>
      <c r="BEA68" s="1"/>
      <c r="BEB68" s="1"/>
      <c r="BEC68" s="1"/>
      <c r="BED68" s="1"/>
      <c r="BEE68" s="1"/>
      <c r="BEF68" s="1"/>
      <c r="BEG68" s="1"/>
      <c r="BEH68" s="1"/>
      <c r="BEI68" s="1"/>
      <c r="BEJ68" s="1"/>
      <c r="BEK68" s="1"/>
      <c r="BEL68" s="1"/>
      <c r="BEM68" s="1"/>
      <c r="BEN68" s="1"/>
      <c r="BEO68" s="1"/>
      <c r="BEP68" s="1"/>
      <c r="BEQ68" s="1"/>
      <c r="BER68" s="1"/>
      <c r="BES68" s="1"/>
      <c r="BET68" s="1"/>
      <c r="BEU68" s="1"/>
      <c r="BEV68" s="1"/>
      <c r="BEW68" s="1"/>
      <c r="BEX68" s="1"/>
      <c r="BEY68" s="1"/>
      <c r="BEZ68" s="1"/>
      <c r="BFA68" s="1"/>
      <c r="BFB68" s="1"/>
      <c r="BFC68" s="1"/>
      <c r="BFD68" s="1"/>
      <c r="BFE68" s="1"/>
      <c r="BFF68" s="1"/>
      <c r="BFG68" s="1"/>
      <c r="BFH68" s="1"/>
      <c r="BFI68" s="1"/>
      <c r="BFJ68" s="1"/>
      <c r="BFK68" s="1"/>
      <c r="BFL68" s="1"/>
      <c r="BFM68" s="1"/>
      <c r="BFN68" s="1"/>
      <c r="BFO68" s="1"/>
      <c r="BFP68" s="1"/>
      <c r="BFQ68" s="1"/>
      <c r="BFR68" s="1"/>
      <c r="BFS68" s="1"/>
      <c r="BFT68" s="1"/>
      <c r="BFU68" s="1"/>
      <c r="BFV68" s="1"/>
      <c r="BFW68" s="1"/>
      <c r="BFX68" s="1"/>
      <c r="BFY68" s="1"/>
      <c r="BFZ68" s="1"/>
      <c r="BGA68" s="1"/>
      <c r="BGB68" s="1"/>
      <c r="BGC68" s="1"/>
      <c r="BGD68" s="1"/>
      <c r="BGE68" s="1"/>
      <c r="BGF68" s="1"/>
      <c r="BGG68" s="1"/>
      <c r="BGH68" s="1"/>
      <c r="BGI68" s="1"/>
      <c r="BGJ68" s="1"/>
      <c r="BGK68" s="1"/>
      <c r="BGL68" s="1"/>
      <c r="BGM68" s="1"/>
      <c r="BGN68" s="1"/>
      <c r="BGO68" s="1"/>
      <c r="BGP68" s="1"/>
      <c r="BGQ68" s="1"/>
      <c r="BGR68" s="1"/>
      <c r="BGS68" s="1"/>
      <c r="BGT68" s="1"/>
      <c r="BGU68" s="1"/>
      <c r="BGV68" s="1"/>
      <c r="BGW68" s="1"/>
      <c r="BGX68" s="1"/>
      <c r="BGY68" s="1"/>
      <c r="BGZ68" s="1"/>
      <c r="BHA68" s="1"/>
      <c r="BHB68" s="1"/>
      <c r="BHC68" s="1"/>
      <c r="BHD68" s="1"/>
      <c r="BHE68" s="1"/>
      <c r="BHF68" s="1"/>
      <c r="BHG68" s="1"/>
      <c r="BHH68" s="1"/>
      <c r="BHI68" s="1"/>
      <c r="BHJ68" s="1"/>
      <c r="BHK68" s="1"/>
      <c r="BHL68" s="1"/>
      <c r="BHM68" s="1"/>
      <c r="BHN68" s="1"/>
      <c r="BHO68" s="1"/>
      <c r="BHP68" s="1"/>
      <c r="BHQ68" s="1"/>
      <c r="BHR68" s="1"/>
      <c r="BHS68" s="1"/>
      <c r="BHT68" s="1"/>
      <c r="BHU68" s="1"/>
      <c r="BHV68" s="1"/>
      <c r="BHW68" s="1"/>
      <c r="BHX68" s="1"/>
      <c r="BHY68" s="1"/>
      <c r="BHZ68" s="1"/>
      <c r="BIA68" s="1"/>
      <c r="BIB68" s="1"/>
      <c r="BIC68" s="1"/>
      <c r="BID68" s="1"/>
      <c r="BIE68" s="1"/>
      <c r="BIF68" s="1"/>
      <c r="BIG68" s="1"/>
      <c r="BIH68" s="1"/>
      <c r="BII68" s="1"/>
      <c r="BIJ68" s="1"/>
      <c r="BIK68" s="1"/>
      <c r="BIL68" s="1"/>
      <c r="BIM68" s="1"/>
      <c r="BIN68" s="1"/>
      <c r="BIO68" s="1"/>
      <c r="BIP68" s="1"/>
      <c r="BIQ68" s="1"/>
      <c r="BIR68" s="1"/>
      <c r="BIS68" s="1"/>
      <c r="BIT68" s="1"/>
      <c r="BIU68" s="1"/>
      <c r="BIV68" s="1"/>
      <c r="BIW68" s="1"/>
      <c r="BIX68" s="1"/>
      <c r="BIY68" s="1"/>
      <c r="BIZ68" s="1"/>
      <c r="BJA68" s="1"/>
      <c r="BJB68" s="1"/>
      <c r="BJC68" s="1"/>
      <c r="BJD68" s="1"/>
      <c r="BJE68" s="1"/>
      <c r="BJF68" s="1"/>
      <c r="BJG68" s="1"/>
      <c r="BJH68" s="1"/>
      <c r="BJI68" s="1"/>
      <c r="BJJ68" s="1"/>
      <c r="BJK68" s="1"/>
      <c r="BJL68" s="1"/>
      <c r="BJM68" s="1"/>
      <c r="BJN68" s="1"/>
      <c r="BJO68" s="1"/>
      <c r="BJP68" s="1"/>
      <c r="BJQ68" s="1"/>
      <c r="BJR68" s="1"/>
      <c r="BJS68" s="1"/>
      <c r="BJT68" s="1"/>
      <c r="BJU68" s="1"/>
      <c r="BJV68" s="1"/>
      <c r="BJW68" s="1"/>
      <c r="BJX68" s="1"/>
      <c r="BJY68" s="1"/>
      <c r="BJZ68" s="1"/>
      <c r="BKA68" s="1"/>
      <c r="BKB68" s="1"/>
      <c r="BKC68" s="1"/>
      <c r="BKD68" s="1"/>
      <c r="BKE68" s="1"/>
      <c r="BKF68" s="1"/>
      <c r="BKG68" s="1"/>
      <c r="BKH68" s="1"/>
      <c r="BKI68" s="1"/>
      <c r="BKJ68" s="1"/>
      <c r="BKK68" s="1"/>
      <c r="BKL68" s="1"/>
      <c r="BKM68" s="1"/>
      <c r="BKN68" s="1"/>
      <c r="BKO68" s="1"/>
      <c r="BKP68" s="1"/>
      <c r="BKQ68" s="1"/>
      <c r="BKR68" s="1"/>
      <c r="BKS68" s="1"/>
      <c r="BKT68" s="1"/>
      <c r="BKU68" s="1"/>
      <c r="BKV68" s="1"/>
      <c r="BKW68" s="1"/>
      <c r="BKX68" s="1"/>
      <c r="BKY68" s="1"/>
      <c r="BKZ68" s="1"/>
      <c r="BLA68" s="1"/>
      <c r="BLB68" s="1"/>
      <c r="BLC68" s="1"/>
      <c r="BLD68" s="1"/>
      <c r="BLE68" s="1"/>
      <c r="BLF68" s="1"/>
      <c r="BLG68" s="1"/>
      <c r="BLH68" s="1"/>
      <c r="BLI68" s="1"/>
      <c r="BLJ68" s="1"/>
      <c r="BLK68" s="1"/>
      <c r="BLL68" s="1"/>
      <c r="BLM68" s="1"/>
      <c r="BLN68" s="1"/>
      <c r="BLO68" s="1"/>
      <c r="BLP68" s="1"/>
      <c r="BLQ68" s="1"/>
      <c r="BLR68" s="1"/>
      <c r="BLS68" s="1"/>
      <c r="BLT68" s="1"/>
      <c r="BLU68" s="1"/>
      <c r="BLV68" s="1"/>
      <c r="BLW68" s="1"/>
      <c r="BLX68" s="1"/>
      <c r="BLY68" s="1"/>
      <c r="BLZ68" s="1"/>
      <c r="BMA68" s="1"/>
      <c r="BMB68" s="1"/>
      <c r="BMC68" s="1"/>
      <c r="BMD68" s="1"/>
      <c r="BME68" s="1"/>
      <c r="BMF68" s="1"/>
      <c r="BMG68" s="1"/>
      <c r="BMH68" s="1"/>
      <c r="BMI68" s="1"/>
      <c r="BMJ68" s="1"/>
      <c r="BMK68" s="1"/>
      <c r="BML68" s="1"/>
      <c r="BMM68" s="1"/>
      <c r="BMN68" s="1"/>
      <c r="BMO68" s="1"/>
      <c r="BMP68" s="1"/>
      <c r="BMQ68" s="1"/>
      <c r="BMR68" s="1"/>
      <c r="BMS68" s="1"/>
      <c r="BMT68" s="1"/>
      <c r="BMU68" s="1"/>
      <c r="BMV68" s="1"/>
      <c r="BMW68" s="1"/>
      <c r="BMX68" s="1"/>
      <c r="BMY68" s="1"/>
      <c r="BMZ68" s="1"/>
      <c r="BNA68" s="1"/>
      <c r="BNB68" s="1"/>
      <c r="BNC68" s="1"/>
      <c r="BND68" s="1"/>
      <c r="BNE68" s="1"/>
      <c r="BNF68" s="1"/>
      <c r="BNG68" s="1"/>
      <c r="BNH68" s="1"/>
      <c r="BNI68" s="1"/>
      <c r="BNJ68" s="1"/>
      <c r="BNK68" s="1"/>
      <c r="BNL68" s="1"/>
      <c r="BNM68" s="1"/>
      <c r="BNN68" s="1"/>
      <c r="BNO68" s="1"/>
      <c r="BNP68" s="1"/>
      <c r="BNQ68" s="1"/>
      <c r="BNR68" s="1"/>
      <c r="BNS68" s="1"/>
      <c r="BNT68" s="1"/>
      <c r="BNU68" s="1"/>
      <c r="BNV68" s="1"/>
      <c r="BNW68" s="1"/>
      <c r="BNX68" s="1"/>
      <c r="BNY68" s="1"/>
      <c r="BNZ68" s="1"/>
      <c r="BOA68" s="1"/>
      <c r="BOB68" s="1"/>
      <c r="BOC68" s="1"/>
      <c r="BOD68" s="1"/>
      <c r="BOE68" s="1"/>
      <c r="BOF68" s="1"/>
      <c r="BOG68" s="1"/>
      <c r="BOH68" s="1"/>
      <c r="BOI68" s="1"/>
      <c r="BOJ68" s="1"/>
      <c r="BOK68" s="1"/>
      <c r="BOL68" s="1"/>
      <c r="BOM68" s="1"/>
      <c r="BON68" s="1"/>
      <c r="BOO68" s="1"/>
      <c r="BOP68" s="1"/>
      <c r="BOQ68" s="1"/>
      <c r="BOR68" s="1"/>
      <c r="BOS68" s="1"/>
      <c r="BOT68" s="1"/>
      <c r="BOU68" s="1"/>
      <c r="BOV68" s="1"/>
      <c r="BOW68" s="1"/>
      <c r="BOX68" s="1"/>
      <c r="BOY68" s="1"/>
      <c r="BOZ68" s="1"/>
      <c r="BPA68" s="1"/>
      <c r="BPB68" s="1"/>
      <c r="BPC68" s="1"/>
      <c r="BPD68" s="1"/>
      <c r="BPE68" s="1"/>
      <c r="BPF68" s="1"/>
      <c r="BPG68" s="1"/>
      <c r="BPH68" s="1"/>
      <c r="BPI68" s="1"/>
      <c r="BPJ68" s="1"/>
      <c r="BPK68" s="1"/>
      <c r="BPL68" s="1"/>
      <c r="BPM68" s="1"/>
      <c r="BPN68" s="1"/>
      <c r="BPO68" s="1"/>
      <c r="BPP68" s="1"/>
      <c r="BPQ68" s="1"/>
      <c r="BPR68" s="1"/>
      <c r="BPS68" s="1"/>
      <c r="BPT68" s="1"/>
      <c r="BPU68" s="1"/>
      <c r="BPV68" s="1"/>
      <c r="BPW68" s="1"/>
      <c r="BPX68" s="1"/>
      <c r="BPY68" s="1"/>
      <c r="BPZ68" s="1"/>
      <c r="BQA68" s="1"/>
      <c r="BQB68" s="1"/>
      <c r="BQC68" s="1"/>
      <c r="BQD68" s="1"/>
      <c r="BQE68" s="1"/>
      <c r="BQF68" s="1"/>
      <c r="BQG68" s="1"/>
      <c r="BQH68" s="1"/>
      <c r="BQI68" s="1"/>
      <c r="BQJ68" s="1"/>
      <c r="BQK68" s="1"/>
      <c r="BQL68" s="1"/>
      <c r="BQM68" s="1"/>
      <c r="BQN68" s="1"/>
      <c r="BQO68" s="1"/>
      <c r="BQP68" s="1"/>
      <c r="BQQ68" s="1"/>
      <c r="BQR68" s="1"/>
      <c r="BQS68" s="1"/>
      <c r="BQT68" s="1"/>
      <c r="BQU68" s="1"/>
      <c r="BQV68" s="1"/>
      <c r="BQW68" s="1"/>
      <c r="BQX68" s="1"/>
      <c r="BQY68" s="1"/>
      <c r="BQZ68" s="1"/>
      <c r="BRA68" s="1"/>
      <c r="BRB68" s="1"/>
      <c r="BRC68" s="1"/>
      <c r="BRD68" s="1"/>
      <c r="BRE68" s="1"/>
      <c r="BRF68" s="1"/>
      <c r="BRG68" s="1"/>
      <c r="BRH68" s="1"/>
      <c r="BRI68" s="1"/>
      <c r="BRJ68" s="1"/>
      <c r="BRK68" s="1"/>
      <c r="BRL68" s="1"/>
      <c r="BRM68" s="1"/>
      <c r="BRN68" s="1"/>
      <c r="BRO68" s="1"/>
      <c r="BRP68" s="1"/>
      <c r="BRQ68" s="1"/>
      <c r="BRR68" s="1"/>
      <c r="BRS68" s="1"/>
      <c r="BRT68" s="1"/>
      <c r="BRU68" s="1"/>
      <c r="BRV68" s="1"/>
      <c r="BRW68" s="1"/>
      <c r="BRX68" s="1"/>
      <c r="BRY68" s="1"/>
      <c r="BRZ68" s="1"/>
      <c r="BSA68" s="1"/>
      <c r="BSB68" s="1"/>
      <c r="BSC68" s="1"/>
      <c r="BSD68" s="1"/>
      <c r="BSE68" s="1"/>
      <c r="BSF68" s="1"/>
      <c r="BSG68" s="1"/>
      <c r="BSH68" s="1"/>
      <c r="BSI68" s="1"/>
      <c r="BSJ68" s="1"/>
      <c r="BSK68" s="1"/>
      <c r="BSL68" s="1"/>
      <c r="BSM68" s="1"/>
      <c r="BSN68" s="1"/>
      <c r="BSO68" s="1"/>
      <c r="BSP68" s="1"/>
      <c r="BSQ68" s="1"/>
      <c r="BSR68" s="1"/>
      <c r="BSS68" s="1"/>
      <c r="BST68" s="1"/>
      <c r="BSU68" s="1"/>
      <c r="BSV68" s="1"/>
      <c r="BSW68" s="1"/>
      <c r="BSX68" s="1"/>
      <c r="BSY68" s="1"/>
      <c r="BSZ68" s="1"/>
      <c r="BTA68" s="1"/>
      <c r="BTB68" s="1"/>
      <c r="BTC68" s="1"/>
      <c r="BTD68" s="1"/>
      <c r="BTE68" s="1"/>
      <c r="BTF68" s="1"/>
      <c r="BTG68" s="1"/>
      <c r="BTH68" s="1"/>
      <c r="BTI68" s="1"/>
      <c r="BTJ68" s="1"/>
      <c r="BTK68" s="1"/>
      <c r="BTL68" s="1"/>
      <c r="BTM68" s="1"/>
      <c r="BTN68" s="1"/>
      <c r="BTO68" s="1"/>
      <c r="BTP68" s="1"/>
      <c r="BTQ68" s="1"/>
      <c r="BTR68" s="1"/>
      <c r="BTS68" s="1"/>
      <c r="BTT68" s="1"/>
      <c r="BTU68" s="1"/>
      <c r="BTV68" s="1"/>
      <c r="BTW68" s="1"/>
      <c r="BTX68" s="1"/>
      <c r="BTY68" s="1"/>
      <c r="BTZ68" s="1"/>
      <c r="BUA68" s="1"/>
      <c r="BUB68" s="1"/>
      <c r="BUC68" s="1"/>
      <c r="BUD68" s="1"/>
      <c r="BUE68" s="1"/>
      <c r="BUF68" s="1"/>
      <c r="BUG68" s="1"/>
      <c r="BUH68" s="1"/>
      <c r="BUI68" s="1"/>
      <c r="BUJ68" s="1"/>
      <c r="BUK68" s="1"/>
      <c r="BUL68" s="1"/>
      <c r="BUM68" s="1"/>
      <c r="BUN68" s="1"/>
      <c r="BUO68" s="1"/>
      <c r="BUP68" s="1"/>
      <c r="BUQ68" s="1"/>
      <c r="BUR68" s="1"/>
      <c r="BUS68" s="1"/>
      <c r="BUT68" s="1"/>
      <c r="BUU68" s="1"/>
      <c r="BUV68" s="1"/>
      <c r="BUW68" s="1"/>
      <c r="BUX68" s="1"/>
      <c r="BUY68" s="1"/>
      <c r="BUZ68" s="1"/>
      <c r="BVA68" s="1"/>
      <c r="BVB68" s="1"/>
      <c r="BVC68" s="1"/>
      <c r="BVD68" s="1"/>
      <c r="BVE68" s="1"/>
      <c r="BVF68" s="1"/>
      <c r="BVG68" s="1"/>
      <c r="BVH68" s="1"/>
      <c r="BVI68" s="1"/>
      <c r="BVJ68" s="1"/>
      <c r="BVK68" s="1"/>
      <c r="BVL68" s="1"/>
      <c r="BVM68" s="1"/>
      <c r="BVN68" s="1"/>
      <c r="BVO68" s="1"/>
      <c r="BVP68" s="1"/>
      <c r="BVQ68" s="1"/>
      <c r="BVR68" s="1"/>
      <c r="BVS68" s="1"/>
      <c r="BVT68" s="1"/>
      <c r="BVU68" s="1"/>
      <c r="BVV68" s="1"/>
      <c r="BVW68" s="1"/>
      <c r="BVX68" s="1"/>
      <c r="BVY68" s="1"/>
      <c r="BVZ68" s="1"/>
      <c r="BWA68" s="1"/>
      <c r="BWB68" s="1"/>
      <c r="BWC68" s="1"/>
      <c r="BWD68" s="1"/>
      <c r="BWE68" s="1"/>
      <c r="BWF68" s="1"/>
      <c r="BWG68" s="1"/>
      <c r="BWH68" s="1"/>
      <c r="BWI68" s="1"/>
      <c r="BWJ68" s="1"/>
      <c r="BWK68" s="1"/>
      <c r="BWL68" s="1"/>
      <c r="BWM68" s="1"/>
      <c r="BWN68" s="1"/>
      <c r="BWO68" s="1"/>
      <c r="BWP68" s="1"/>
      <c r="BWQ68" s="1"/>
      <c r="BWR68" s="1"/>
      <c r="BWS68" s="1"/>
      <c r="BWT68" s="1"/>
      <c r="BWU68" s="1"/>
      <c r="BWV68" s="1"/>
      <c r="BWW68" s="1"/>
      <c r="BWX68" s="1"/>
      <c r="BWY68" s="1"/>
      <c r="BWZ68" s="1"/>
      <c r="BXA68" s="1"/>
      <c r="BXB68" s="1"/>
      <c r="BXC68" s="1"/>
      <c r="BXD68" s="1"/>
      <c r="BXE68" s="1"/>
      <c r="BXF68" s="1"/>
      <c r="BXG68" s="1"/>
      <c r="BXH68" s="1"/>
      <c r="BXI68" s="1"/>
      <c r="BXJ68" s="1"/>
      <c r="BXK68" s="1"/>
      <c r="BXL68" s="1"/>
      <c r="BXM68" s="1"/>
      <c r="BXN68" s="1"/>
      <c r="BXO68" s="1"/>
      <c r="BXP68" s="1"/>
      <c r="BXQ68" s="1"/>
      <c r="BXR68" s="1"/>
      <c r="BXS68" s="1"/>
      <c r="BXT68" s="1"/>
      <c r="BXU68" s="1"/>
      <c r="BXV68" s="1"/>
      <c r="BXW68" s="1"/>
      <c r="BXX68" s="1"/>
      <c r="BXY68" s="1"/>
      <c r="BXZ68" s="1"/>
      <c r="BYA68" s="1"/>
      <c r="BYB68" s="1"/>
      <c r="BYC68" s="1"/>
      <c r="BYD68" s="1"/>
      <c r="BYE68" s="1"/>
      <c r="BYF68" s="1"/>
      <c r="BYG68" s="1"/>
      <c r="BYH68" s="1"/>
      <c r="BYI68" s="1"/>
      <c r="BYJ68" s="1"/>
      <c r="BYK68" s="1"/>
      <c r="BYL68" s="1"/>
      <c r="BYM68" s="1"/>
      <c r="BYN68" s="1"/>
      <c r="BYO68" s="1"/>
      <c r="BYP68" s="1"/>
      <c r="BYQ68" s="1"/>
      <c r="BYR68" s="1"/>
      <c r="BYS68" s="1"/>
      <c r="BYT68" s="1"/>
      <c r="BYU68" s="1"/>
      <c r="BYV68" s="1"/>
      <c r="BYW68" s="1"/>
      <c r="BYX68" s="1"/>
      <c r="BYY68" s="1"/>
      <c r="BYZ68" s="1"/>
      <c r="BZA68" s="1"/>
      <c r="BZB68" s="1"/>
      <c r="BZC68" s="1"/>
      <c r="BZD68" s="1"/>
      <c r="BZE68" s="1"/>
      <c r="BZF68" s="1"/>
      <c r="BZG68" s="1"/>
      <c r="BZH68" s="1"/>
      <c r="BZI68" s="1"/>
      <c r="BZJ68" s="1"/>
      <c r="BZK68" s="1"/>
      <c r="BZL68" s="1"/>
      <c r="BZM68" s="1"/>
      <c r="BZN68" s="1"/>
      <c r="BZO68" s="1"/>
      <c r="BZP68" s="1"/>
      <c r="BZQ68" s="1"/>
      <c r="BZR68" s="1"/>
      <c r="BZS68" s="1"/>
      <c r="BZT68" s="1"/>
      <c r="BZU68" s="1"/>
      <c r="BZV68" s="1"/>
      <c r="BZW68" s="1"/>
      <c r="BZX68" s="1"/>
      <c r="BZY68" s="1"/>
      <c r="BZZ68" s="1"/>
      <c r="CAA68" s="1"/>
      <c r="CAB68" s="1"/>
      <c r="CAC68" s="1"/>
      <c r="CAD68" s="1"/>
      <c r="CAE68" s="1"/>
      <c r="CAF68" s="1"/>
      <c r="CAG68" s="1"/>
      <c r="CAH68" s="1"/>
      <c r="CAI68" s="1"/>
      <c r="CAJ68" s="1"/>
      <c r="CAK68" s="1"/>
      <c r="CAL68" s="1"/>
      <c r="CAM68" s="1"/>
      <c r="CAN68" s="1"/>
      <c r="CAO68" s="1"/>
      <c r="CAP68" s="1"/>
      <c r="CAQ68" s="1"/>
      <c r="CAR68" s="1"/>
      <c r="CAS68" s="1"/>
      <c r="CAT68" s="1"/>
      <c r="CAU68" s="1"/>
      <c r="CAV68" s="1"/>
      <c r="CAW68" s="1"/>
      <c r="CAX68" s="1"/>
      <c r="CAY68" s="1"/>
      <c r="CAZ68" s="1"/>
      <c r="CBA68" s="1"/>
      <c r="CBB68" s="1"/>
      <c r="CBC68" s="1"/>
      <c r="CBD68" s="1"/>
      <c r="CBE68" s="1"/>
      <c r="CBF68" s="1"/>
      <c r="CBG68" s="1"/>
      <c r="CBH68" s="1"/>
      <c r="CBI68" s="1"/>
      <c r="CBJ68" s="1"/>
      <c r="CBK68" s="1"/>
      <c r="CBL68" s="1"/>
      <c r="CBM68" s="1"/>
      <c r="CBN68" s="1"/>
      <c r="CBO68" s="1"/>
      <c r="CBP68" s="1"/>
      <c r="CBQ68" s="1"/>
      <c r="CBR68" s="1"/>
      <c r="CBS68" s="1"/>
      <c r="CBT68" s="1"/>
      <c r="CBU68" s="1"/>
      <c r="CBV68" s="1"/>
      <c r="CBW68" s="1"/>
      <c r="CBX68" s="1"/>
      <c r="CBY68" s="1"/>
      <c r="CBZ68" s="1"/>
      <c r="CCA68" s="1"/>
      <c r="CCB68" s="1"/>
      <c r="CCC68" s="1"/>
      <c r="CCD68" s="1"/>
      <c r="CCE68" s="1"/>
      <c r="CCF68" s="1"/>
      <c r="CCG68" s="1"/>
      <c r="CCH68" s="1"/>
      <c r="CCI68" s="1"/>
      <c r="CCJ68" s="1"/>
      <c r="CCK68" s="1"/>
      <c r="CCL68" s="1"/>
      <c r="CCM68" s="1"/>
      <c r="CCN68" s="1"/>
      <c r="CCO68" s="1"/>
      <c r="CCP68" s="1"/>
      <c r="CCQ68" s="1"/>
      <c r="CCR68" s="1"/>
      <c r="CCS68" s="1"/>
      <c r="CCT68" s="1"/>
      <c r="CCU68" s="1"/>
      <c r="CCV68" s="1"/>
      <c r="CCW68" s="1"/>
      <c r="CCX68" s="1"/>
      <c r="CCY68" s="1"/>
      <c r="CCZ68" s="1"/>
      <c r="CDA68" s="1"/>
      <c r="CDB68" s="1"/>
      <c r="CDC68" s="1"/>
      <c r="CDD68" s="1"/>
      <c r="CDE68" s="1"/>
      <c r="CDF68" s="1"/>
      <c r="CDG68" s="1"/>
      <c r="CDH68" s="1"/>
      <c r="CDI68" s="1"/>
      <c r="CDJ68" s="1"/>
      <c r="CDK68" s="1"/>
      <c r="CDL68" s="1"/>
      <c r="CDM68" s="1"/>
      <c r="CDN68" s="1"/>
      <c r="CDO68" s="1"/>
      <c r="CDP68" s="1"/>
      <c r="CDQ68" s="1"/>
      <c r="CDR68" s="1"/>
      <c r="CDS68" s="1"/>
      <c r="CDT68" s="1"/>
      <c r="CDU68" s="1"/>
      <c r="CDV68" s="1"/>
      <c r="CDW68" s="1"/>
      <c r="CDX68" s="1"/>
      <c r="CDY68" s="1"/>
      <c r="CDZ68" s="1"/>
      <c r="CEA68" s="1"/>
      <c r="CEB68" s="1"/>
      <c r="CEC68" s="1"/>
      <c r="CED68" s="1"/>
      <c r="CEE68" s="1"/>
      <c r="CEF68" s="1"/>
      <c r="CEG68" s="1"/>
      <c r="CEH68" s="1"/>
      <c r="CEI68" s="1"/>
      <c r="CEJ68" s="1"/>
      <c r="CEK68" s="1"/>
      <c r="CEL68" s="1"/>
      <c r="CEM68" s="1"/>
      <c r="CEN68" s="1"/>
      <c r="CEO68" s="1"/>
      <c r="CEP68" s="1"/>
      <c r="CEQ68" s="1"/>
      <c r="CER68" s="1"/>
      <c r="CES68" s="1"/>
      <c r="CET68" s="1"/>
      <c r="CEU68" s="1"/>
      <c r="CEV68" s="1"/>
      <c r="CEW68" s="1"/>
      <c r="CEX68" s="1"/>
      <c r="CEY68" s="1"/>
      <c r="CEZ68" s="1"/>
      <c r="CFA68" s="1"/>
      <c r="CFB68" s="1"/>
      <c r="CFC68" s="1"/>
      <c r="CFD68" s="1"/>
      <c r="CFE68" s="1"/>
      <c r="CFF68" s="1"/>
      <c r="CFG68" s="1"/>
      <c r="CFH68" s="1"/>
      <c r="CFI68" s="1"/>
      <c r="CFJ68" s="1"/>
      <c r="CFK68" s="1"/>
      <c r="CFL68" s="1"/>
      <c r="CFM68" s="1"/>
      <c r="CFN68" s="1"/>
      <c r="CFO68" s="1"/>
      <c r="CFP68" s="1"/>
      <c r="CFQ68" s="1"/>
      <c r="CFR68" s="1"/>
      <c r="CFS68" s="1"/>
      <c r="CFT68" s="1"/>
      <c r="CFU68" s="1"/>
      <c r="CFV68" s="1"/>
      <c r="CFW68" s="1"/>
      <c r="CFX68" s="1"/>
      <c r="CFY68" s="1"/>
      <c r="CFZ68" s="1"/>
      <c r="CGA68" s="1"/>
      <c r="CGB68" s="1"/>
      <c r="CGC68" s="1"/>
      <c r="CGD68" s="1"/>
      <c r="CGE68" s="1"/>
      <c r="CGF68" s="1"/>
      <c r="CGG68" s="1"/>
      <c r="CGH68" s="1"/>
      <c r="CGI68" s="1"/>
      <c r="CGJ68" s="1"/>
      <c r="CGK68" s="1"/>
      <c r="CGL68" s="1"/>
      <c r="CGM68" s="1"/>
      <c r="CGN68" s="1"/>
      <c r="CGO68" s="1"/>
      <c r="CGP68" s="1"/>
      <c r="CGQ68" s="1"/>
      <c r="CGR68" s="1"/>
      <c r="CGS68" s="1"/>
      <c r="CGT68" s="1"/>
      <c r="CGU68" s="1"/>
      <c r="CGV68" s="1"/>
      <c r="CGW68" s="1"/>
      <c r="CGX68" s="1"/>
      <c r="CGY68" s="1"/>
      <c r="CGZ68" s="1"/>
      <c r="CHA68" s="1"/>
      <c r="CHB68" s="1"/>
      <c r="CHC68" s="1"/>
      <c r="CHD68" s="1"/>
      <c r="CHE68" s="1"/>
      <c r="CHF68" s="1"/>
      <c r="CHG68" s="1"/>
      <c r="CHH68" s="1"/>
      <c r="CHI68" s="1"/>
      <c r="CHJ68" s="1"/>
      <c r="CHK68" s="1"/>
      <c r="CHL68" s="1"/>
      <c r="CHM68" s="1"/>
      <c r="CHN68" s="1"/>
      <c r="CHO68" s="1"/>
      <c r="CHP68" s="1"/>
      <c r="CHQ68" s="1"/>
      <c r="CHR68" s="1"/>
      <c r="CHS68" s="1"/>
      <c r="CHT68" s="1"/>
      <c r="CHU68" s="1"/>
      <c r="CHV68" s="1"/>
      <c r="CHW68" s="1"/>
      <c r="CHX68" s="1"/>
      <c r="CHY68" s="1"/>
      <c r="CHZ68" s="1"/>
      <c r="CIA68" s="1"/>
      <c r="CIB68" s="1"/>
      <c r="CIC68" s="1"/>
      <c r="CID68" s="1"/>
      <c r="CIE68" s="1"/>
      <c r="CIF68" s="1"/>
      <c r="CIG68" s="1"/>
      <c r="CIH68" s="1"/>
      <c r="CII68" s="1"/>
      <c r="CIJ68" s="1"/>
      <c r="CIK68" s="1"/>
      <c r="CIL68" s="1"/>
      <c r="CIM68" s="1"/>
      <c r="CIN68" s="1"/>
      <c r="CIO68" s="1"/>
      <c r="CIP68" s="1"/>
      <c r="CIQ68" s="1"/>
      <c r="CIR68" s="1"/>
      <c r="CIS68" s="1"/>
      <c r="CIT68" s="1"/>
      <c r="CIU68" s="1"/>
      <c r="CIV68" s="1"/>
      <c r="CIW68" s="1"/>
      <c r="CIX68" s="1"/>
      <c r="CIY68" s="1"/>
      <c r="CIZ68" s="1"/>
      <c r="CJA68" s="1"/>
      <c r="CJB68" s="1"/>
      <c r="CJC68" s="1"/>
      <c r="CJD68" s="1"/>
      <c r="CJE68" s="1"/>
      <c r="CJF68" s="1"/>
      <c r="CJG68" s="1"/>
      <c r="CJH68" s="1"/>
      <c r="CJI68" s="1"/>
      <c r="CJJ68" s="1"/>
      <c r="CJK68" s="1"/>
      <c r="CJL68" s="1"/>
      <c r="CJM68" s="1"/>
      <c r="CJN68" s="1"/>
      <c r="CJO68" s="1"/>
      <c r="CJP68" s="1"/>
      <c r="CJQ68" s="1"/>
      <c r="CJR68" s="1"/>
      <c r="CJS68" s="1"/>
      <c r="CJT68" s="1"/>
      <c r="CJU68" s="1"/>
      <c r="CJV68" s="1"/>
      <c r="CJW68" s="1"/>
      <c r="CJX68" s="1"/>
      <c r="CJY68" s="1"/>
      <c r="CJZ68" s="1"/>
      <c r="CKA68" s="1"/>
      <c r="CKB68" s="1"/>
      <c r="CKC68" s="1"/>
      <c r="CKD68" s="1"/>
      <c r="CKE68" s="1"/>
      <c r="CKF68" s="1"/>
      <c r="CKG68" s="1"/>
      <c r="CKH68" s="1"/>
      <c r="CKI68" s="1"/>
      <c r="CKJ68" s="1"/>
      <c r="CKK68" s="1"/>
      <c r="CKL68" s="1"/>
      <c r="CKM68" s="1"/>
      <c r="CKN68" s="1"/>
      <c r="CKO68" s="1"/>
      <c r="CKP68" s="1"/>
      <c r="CKQ68" s="1"/>
      <c r="CKR68" s="1"/>
      <c r="CKS68" s="1"/>
      <c r="CKT68" s="1"/>
      <c r="CKU68" s="1"/>
      <c r="CKV68" s="1"/>
      <c r="CKW68" s="1"/>
      <c r="CKX68" s="1"/>
      <c r="CKY68" s="1"/>
      <c r="CKZ68" s="1"/>
      <c r="CLA68" s="1"/>
      <c r="CLB68" s="1"/>
      <c r="CLC68" s="1"/>
      <c r="CLD68" s="1"/>
      <c r="CLE68" s="1"/>
      <c r="CLF68" s="1"/>
      <c r="CLG68" s="1"/>
      <c r="CLH68" s="1"/>
      <c r="CLI68" s="1"/>
      <c r="CLJ68" s="1"/>
      <c r="CLK68" s="1"/>
      <c r="CLL68" s="1"/>
      <c r="CLM68" s="1"/>
      <c r="CLN68" s="1"/>
      <c r="CLO68" s="1"/>
      <c r="CLP68" s="1"/>
      <c r="CLQ68" s="1"/>
      <c r="CLR68" s="1"/>
      <c r="CLS68" s="1"/>
      <c r="CLT68" s="1"/>
      <c r="CLU68" s="1"/>
      <c r="CLV68" s="1"/>
      <c r="CLW68" s="1"/>
      <c r="CLX68" s="1"/>
      <c r="CLY68" s="1"/>
      <c r="CLZ68" s="1"/>
      <c r="CMA68" s="1"/>
      <c r="CMB68" s="1"/>
      <c r="CMC68" s="1"/>
      <c r="CMD68" s="1"/>
      <c r="CME68" s="1"/>
      <c r="CMF68" s="1"/>
      <c r="CMG68" s="1"/>
      <c r="CMH68" s="1"/>
      <c r="CMI68" s="1"/>
      <c r="CMJ68" s="1"/>
      <c r="CMK68" s="1"/>
      <c r="CML68" s="1"/>
      <c r="CMM68" s="1"/>
      <c r="CMN68" s="1"/>
      <c r="CMO68" s="1"/>
      <c r="CMP68" s="1"/>
      <c r="CMQ68" s="1"/>
      <c r="CMR68" s="1"/>
      <c r="CMS68" s="1"/>
      <c r="CMT68" s="1"/>
      <c r="CMU68" s="1"/>
      <c r="CMV68" s="1"/>
      <c r="CMW68" s="1"/>
      <c r="CMX68" s="1"/>
      <c r="CMY68" s="1"/>
      <c r="CMZ68" s="1"/>
      <c r="CNA68" s="1"/>
      <c r="CNB68" s="1"/>
      <c r="CNC68" s="1"/>
      <c r="CND68" s="1"/>
      <c r="CNE68" s="1"/>
      <c r="CNF68" s="1"/>
      <c r="CNG68" s="1"/>
      <c r="CNH68" s="1"/>
      <c r="CNI68" s="1"/>
      <c r="CNJ68" s="1"/>
      <c r="CNK68" s="1"/>
      <c r="CNL68" s="1"/>
      <c r="CNM68" s="1"/>
      <c r="CNN68" s="1"/>
      <c r="CNO68" s="1"/>
      <c r="CNP68" s="1"/>
      <c r="CNQ68" s="1"/>
      <c r="CNR68" s="1"/>
      <c r="CNS68" s="1"/>
      <c r="CNT68" s="1"/>
      <c r="CNU68" s="1"/>
      <c r="CNV68" s="1"/>
      <c r="CNW68" s="1"/>
      <c r="CNX68" s="1"/>
      <c r="CNY68" s="1"/>
      <c r="CNZ68" s="1"/>
      <c r="COA68" s="1"/>
      <c r="COB68" s="1"/>
      <c r="COC68" s="1"/>
      <c r="COD68" s="1"/>
      <c r="COE68" s="1"/>
      <c r="COF68" s="1"/>
      <c r="COG68" s="1"/>
      <c r="COH68" s="1"/>
      <c r="COI68" s="1"/>
      <c r="COJ68" s="1"/>
      <c r="COK68" s="1"/>
      <c r="COL68" s="1"/>
      <c r="COM68" s="1"/>
      <c r="CON68" s="1"/>
      <c r="COO68" s="1"/>
      <c r="COP68" s="1"/>
      <c r="COQ68" s="1"/>
      <c r="COR68" s="1"/>
      <c r="COS68" s="1"/>
      <c r="COT68" s="1"/>
      <c r="COU68" s="1"/>
      <c r="COV68" s="1"/>
      <c r="COW68" s="1"/>
      <c r="COX68" s="1"/>
      <c r="COY68" s="1"/>
      <c r="COZ68" s="1"/>
      <c r="CPA68" s="1"/>
      <c r="CPB68" s="1"/>
      <c r="CPC68" s="1"/>
      <c r="CPD68" s="1"/>
      <c r="CPE68" s="1"/>
      <c r="CPF68" s="1"/>
      <c r="CPG68" s="1"/>
      <c r="CPH68" s="1"/>
      <c r="CPI68" s="1"/>
      <c r="CPJ68" s="1"/>
      <c r="CPK68" s="1"/>
      <c r="CPL68" s="1"/>
      <c r="CPM68" s="1"/>
      <c r="CPN68" s="1"/>
      <c r="CPO68" s="1"/>
      <c r="CPP68" s="1"/>
      <c r="CPQ68" s="1"/>
      <c r="CPR68" s="1"/>
      <c r="CPS68" s="1"/>
      <c r="CPT68" s="1"/>
      <c r="CPU68" s="1"/>
      <c r="CPV68" s="1"/>
      <c r="CPW68" s="1"/>
      <c r="CPX68" s="1"/>
      <c r="CPY68" s="1"/>
      <c r="CPZ68" s="1"/>
      <c r="CQA68" s="1"/>
      <c r="CQB68" s="1"/>
      <c r="CQC68" s="1"/>
      <c r="CQD68" s="1"/>
      <c r="CQE68" s="1"/>
      <c r="CQF68" s="1"/>
      <c r="CQG68" s="1"/>
      <c r="CQH68" s="1"/>
      <c r="CQI68" s="1"/>
      <c r="CQJ68" s="1"/>
      <c r="CQK68" s="1"/>
      <c r="CQL68" s="1"/>
      <c r="CQM68" s="1"/>
      <c r="CQN68" s="1"/>
      <c r="CQO68" s="1"/>
      <c r="CQP68" s="1"/>
      <c r="CQQ68" s="1"/>
      <c r="CQR68" s="1"/>
      <c r="CQS68" s="1"/>
      <c r="CQT68" s="1"/>
      <c r="CQU68" s="1"/>
      <c r="CQV68" s="1"/>
      <c r="CQW68" s="1"/>
      <c r="CQX68" s="1"/>
      <c r="CQY68" s="1"/>
      <c r="CQZ68" s="1"/>
      <c r="CRA68" s="1"/>
      <c r="CRB68" s="1"/>
      <c r="CRC68" s="1"/>
      <c r="CRD68" s="1"/>
      <c r="CRE68" s="1"/>
      <c r="CRF68" s="1"/>
      <c r="CRG68" s="1"/>
      <c r="CRH68" s="1"/>
      <c r="CRI68" s="1"/>
      <c r="CRJ68" s="1"/>
      <c r="CRK68" s="1"/>
      <c r="CRL68" s="1"/>
      <c r="CRM68" s="1"/>
      <c r="CRN68" s="1"/>
      <c r="CRO68" s="1"/>
      <c r="CRP68" s="1"/>
      <c r="CRQ68" s="1"/>
      <c r="CRR68" s="1"/>
      <c r="CRS68" s="1"/>
      <c r="CRT68" s="1"/>
      <c r="CRU68" s="1"/>
      <c r="CRV68" s="1"/>
      <c r="CRW68" s="1"/>
      <c r="CRX68" s="1"/>
      <c r="CRY68" s="1"/>
      <c r="CRZ68" s="1"/>
      <c r="CSA68" s="1"/>
      <c r="CSB68" s="1"/>
      <c r="CSC68" s="1"/>
      <c r="CSD68" s="1"/>
      <c r="CSE68" s="1"/>
      <c r="CSF68" s="1"/>
      <c r="CSG68" s="1"/>
      <c r="CSH68" s="1"/>
      <c r="CSI68" s="1"/>
      <c r="CSJ68" s="1"/>
      <c r="CSK68" s="1"/>
      <c r="CSL68" s="1"/>
      <c r="CSM68" s="1"/>
      <c r="CSN68" s="1"/>
      <c r="CSO68" s="1"/>
      <c r="CSP68" s="1"/>
      <c r="CSQ68" s="1"/>
      <c r="CSR68" s="1"/>
      <c r="CSS68" s="1"/>
      <c r="CST68" s="1"/>
      <c r="CSU68" s="1"/>
      <c r="CSV68" s="1"/>
      <c r="CSW68" s="1"/>
      <c r="CSX68" s="1"/>
      <c r="CSY68" s="1"/>
      <c r="CSZ68" s="1"/>
      <c r="CTA68" s="1"/>
      <c r="CTB68" s="1"/>
      <c r="CTC68" s="1"/>
      <c r="CTD68" s="1"/>
      <c r="CTE68" s="1"/>
      <c r="CTF68" s="1"/>
      <c r="CTG68" s="1"/>
      <c r="CTH68" s="1"/>
      <c r="CTI68" s="1"/>
      <c r="CTJ68" s="1"/>
      <c r="CTK68" s="1"/>
      <c r="CTL68" s="1"/>
      <c r="CTM68" s="1"/>
      <c r="CTN68" s="1"/>
      <c r="CTO68" s="1"/>
      <c r="CTP68" s="1"/>
      <c r="CTQ68" s="1"/>
      <c r="CTR68" s="1"/>
      <c r="CTS68" s="1"/>
      <c r="CTT68" s="1"/>
      <c r="CTU68" s="1"/>
      <c r="CTV68" s="1"/>
      <c r="CTW68" s="1"/>
      <c r="CTX68" s="1"/>
      <c r="CTY68" s="1"/>
      <c r="CTZ68" s="1"/>
      <c r="CUA68" s="1"/>
      <c r="CUB68" s="1"/>
      <c r="CUC68" s="1"/>
      <c r="CUD68" s="1"/>
      <c r="CUE68" s="1"/>
      <c r="CUF68" s="1"/>
      <c r="CUG68" s="1"/>
      <c r="CUH68" s="1"/>
      <c r="CUI68" s="1"/>
      <c r="CUJ68" s="1"/>
      <c r="CUK68" s="1"/>
      <c r="CUL68" s="1"/>
      <c r="CUM68" s="1"/>
      <c r="CUN68" s="1"/>
      <c r="CUO68" s="1"/>
      <c r="CUP68" s="1"/>
      <c r="CUQ68" s="1"/>
      <c r="CUR68" s="1"/>
      <c r="CUS68" s="1"/>
      <c r="CUT68" s="1"/>
      <c r="CUU68" s="1"/>
      <c r="CUV68" s="1"/>
      <c r="CUW68" s="1"/>
      <c r="CUX68" s="1"/>
      <c r="CUY68" s="1"/>
      <c r="CUZ68" s="1"/>
      <c r="CVA68" s="1"/>
      <c r="CVB68" s="1"/>
      <c r="CVC68" s="1"/>
      <c r="CVD68" s="1"/>
      <c r="CVE68" s="1"/>
      <c r="CVF68" s="1"/>
      <c r="CVG68" s="1"/>
      <c r="CVH68" s="1"/>
      <c r="CVI68" s="1"/>
      <c r="CVJ68" s="1"/>
      <c r="CVK68" s="1"/>
      <c r="CVL68" s="1"/>
      <c r="CVM68" s="1"/>
      <c r="CVN68" s="1"/>
      <c r="CVO68" s="1"/>
      <c r="CVP68" s="1"/>
      <c r="CVQ68" s="1"/>
      <c r="CVR68" s="1"/>
      <c r="CVS68" s="1"/>
      <c r="CVT68" s="1"/>
      <c r="CVU68" s="1"/>
      <c r="CVV68" s="1"/>
      <c r="CVW68" s="1"/>
      <c r="CVX68" s="1"/>
      <c r="CVY68" s="1"/>
      <c r="CVZ68" s="1"/>
      <c r="CWA68" s="1"/>
      <c r="CWB68" s="1"/>
      <c r="CWC68" s="1"/>
      <c r="CWD68" s="1"/>
      <c r="CWE68" s="1"/>
      <c r="CWF68" s="1"/>
      <c r="CWG68" s="1"/>
      <c r="CWH68" s="1"/>
      <c r="CWI68" s="1"/>
      <c r="CWJ68" s="1"/>
      <c r="CWK68" s="1"/>
      <c r="CWL68" s="1"/>
      <c r="CWM68" s="1"/>
      <c r="CWN68" s="1"/>
      <c r="CWO68" s="1"/>
      <c r="CWP68" s="1"/>
      <c r="CWQ68" s="1"/>
      <c r="CWR68" s="1"/>
      <c r="CWS68" s="1"/>
      <c r="CWT68" s="1"/>
      <c r="CWU68" s="1"/>
      <c r="CWV68" s="1"/>
      <c r="CWW68" s="1"/>
      <c r="CWX68" s="1"/>
      <c r="CWY68" s="1"/>
      <c r="CWZ68" s="1"/>
      <c r="CXA68" s="1"/>
      <c r="CXB68" s="1"/>
      <c r="CXC68" s="1"/>
      <c r="CXD68" s="1"/>
      <c r="CXE68" s="1"/>
      <c r="CXF68" s="1"/>
      <c r="CXG68" s="1"/>
      <c r="CXH68" s="1"/>
      <c r="CXI68" s="1"/>
      <c r="CXJ68" s="1"/>
      <c r="CXK68" s="1"/>
      <c r="CXL68" s="1"/>
      <c r="CXM68" s="1"/>
      <c r="CXN68" s="1"/>
      <c r="CXO68" s="1"/>
      <c r="CXP68" s="1"/>
      <c r="CXQ68" s="1"/>
      <c r="CXR68" s="1"/>
      <c r="CXS68" s="1"/>
      <c r="CXT68" s="1"/>
      <c r="CXU68" s="1"/>
      <c r="CXV68" s="1"/>
      <c r="CXW68" s="1"/>
      <c r="CXX68" s="1"/>
      <c r="CXY68" s="1"/>
      <c r="CXZ68" s="1"/>
      <c r="CYA68" s="1"/>
      <c r="CYB68" s="1"/>
      <c r="CYC68" s="1"/>
      <c r="CYD68" s="1"/>
      <c r="CYE68" s="1"/>
      <c r="CYF68" s="1"/>
      <c r="CYG68" s="1"/>
      <c r="CYH68" s="1"/>
      <c r="CYI68" s="1"/>
      <c r="CYJ68" s="1"/>
      <c r="CYK68" s="1"/>
      <c r="CYL68" s="1"/>
      <c r="CYM68" s="1"/>
      <c r="CYN68" s="1"/>
      <c r="CYO68" s="1"/>
      <c r="CYP68" s="1"/>
      <c r="CYQ68" s="1"/>
      <c r="CYR68" s="1"/>
      <c r="CYS68" s="1"/>
      <c r="CYT68" s="1"/>
      <c r="CYU68" s="1"/>
      <c r="CYV68" s="1"/>
      <c r="CYW68" s="1"/>
      <c r="CYX68" s="1"/>
      <c r="CYY68" s="1"/>
      <c r="CYZ68" s="1"/>
      <c r="CZA68" s="1"/>
      <c r="CZB68" s="1"/>
      <c r="CZC68" s="1"/>
      <c r="CZD68" s="1"/>
      <c r="CZE68" s="1"/>
      <c r="CZF68" s="1"/>
      <c r="CZG68" s="1"/>
      <c r="CZH68" s="1"/>
      <c r="CZI68" s="1"/>
      <c r="CZJ68" s="1"/>
      <c r="CZK68" s="1"/>
      <c r="CZL68" s="1"/>
      <c r="CZM68" s="1"/>
      <c r="CZN68" s="1"/>
      <c r="CZO68" s="1"/>
      <c r="CZP68" s="1"/>
      <c r="CZQ68" s="1"/>
      <c r="CZR68" s="1"/>
      <c r="CZS68" s="1"/>
      <c r="CZT68" s="1"/>
      <c r="CZU68" s="1"/>
      <c r="CZV68" s="1"/>
      <c r="CZW68" s="1"/>
      <c r="CZX68" s="1"/>
      <c r="CZY68" s="1"/>
      <c r="CZZ68" s="1"/>
      <c r="DAA68" s="1"/>
      <c r="DAB68" s="1"/>
      <c r="DAC68" s="1"/>
      <c r="DAD68" s="1"/>
      <c r="DAE68" s="1"/>
      <c r="DAF68" s="1"/>
      <c r="DAG68" s="1"/>
      <c r="DAH68" s="1"/>
      <c r="DAI68" s="1"/>
      <c r="DAJ68" s="1"/>
      <c r="DAK68" s="1"/>
      <c r="DAL68" s="1"/>
      <c r="DAM68" s="1"/>
      <c r="DAN68" s="1"/>
      <c r="DAO68" s="1"/>
      <c r="DAP68" s="1"/>
      <c r="DAQ68" s="1"/>
      <c r="DAR68" s="1"/>
      <c r="DAS68" s="1"/>
      <c r="DAT68" s="1"/>
      <c r="DAU68" s="1"/>
      <c r="DAV68" s="1"/>
      <c r="DAW68" s="1"/>
      <c r="DAX68" s="1"/>
      <c r="DAY68" s="1"/>
      <c r="DAZ68" s="1"/>
      <c r="DBA68" s="1"/>
      <c r="DBB68" s="1"/>
      <c r="DBC68" s="1"/>
      <c r="DBD68" s="1"/>
      <c r="DBE68" s="1"/>
      <c r="DBF68" s="1"/>
      <c r="DBG68" s="1"/>
      <c r="DBH68" s="1"/>
      <c r="DBI68" s="1"/>
      <c r="DBJ68" s="1"/>
      <c r="DBK68" s="1"/>
      <c r="DBL68" s="1"/>
      <c r="DBM68" s="1"/>
      <c r="DBN68" s="1"/>
      <c r="DBO68" s="1"/>
      <c r="DBP68" s="1"/>
      <c r="DBQ68" s="1"/>
      <c r="DBR68" s="1"/>
      <c r="DBS68" s="1"/>
      <c r="DBT68" s="1"/>
      <c r="DBU68" s="1"/>
      <c r="DBV68" s="1"/>
      <c r="DBW68" s="1"/>
      <c r="DBX68" s="1"/>
      <c r="DBY68" s="1"/>
      <c r="DBZ68" s="1"/>
      <c r="DCA68" s="1"/>
      <c r="DCB68" s="1"/>
      <c r="DCC68" s="1"/>
      <c r="DCD68" s="1"/>
      <c r="DCE68" s="1"/>
      <c r="DCF68" s="1"/>
      <c r="DCG68" s="1"/>
      <c r="DCH68" s="1"/>
      <c r="DCI68" s="1"/>
      <c r="DCJ68" s="1"/>
      <c r="DCK68" s="1"/>
      <c r="DCL68" s="1"/>
      <c r="DCM68" s="1"/>
      <c r="DCN68" s="1"/>
      <c r="DCO68" s="1"/>
      <c r="DCP68" s="1"/>
      <c r="DCQ68" s="1"/>
      <c r="DCR68" s="1"/>
      <c r="DCS68" s="1"/>
      <c r="DCT68" s="1"/>
      <c r="DCU68" s="1"/>
      <c r="DCV68" s="1"/>
      <c r="DCW68" s="1"/>
      <c r="DCX68" s="1"/>
      <c r="DCY68" s="1"/>
      <c r="DCZ68" s="1"/>
      <c r="DDA68" s="1"/>
      <c r="DDB68" s="1"/>
      <c r="DDC68" s="1"/>
      <c r="DDD68" s="1"/>
      <c r="DDE68" s="1"/>
      <c r="DDF68" s="1"/>
      <c r="DDG68" s="1"/>
      <c r="DDH68" s="1"/>
      <c r="DDI68" s="1"/>
      <c r="DDJ68" s="1"/>
      <c r="DDK68" s="1"/>
      <c r="DDL68" s="1"/>
      <c r="DDM68" s="1"/>
      <c r="DDN68" s="1"/>
      <c r="DDO68" s="1"/>
      <c r="DDP68" s="1"/>
      <c r="DDQ68" s="1"/>
      <c r="DDR68" s="1"/>
      <c r="DDS68" s="1"/>
      <c r="DDT68" s="1"/>
      <c r="DDU68" s="1"/>
      <c r="DDV68" s="1"/>
      <c r="DDW68" s="1"/>
      <c r="DDX68" s="1"/>
      <c r="DDY68" s="1"/>
      <c r="DDZ68" s="1"/>
      <c r="DEA68" s="1"/>
      <c r="DEB68" s="1"/>
      <c r="DEC68" s="1"/>
      <c r="DED68" s="1"/>
      <c r="DEE68" s="1"/>
      <c r="DEF68" s="1"/>
      <c r="DEG68" s="1"/>
      <c r="DEH68" s="1"/>
      <c r="DEI68" s="1"/>
      <c r="DEJ68" s="1"/>
      <c r="DEK68" s="1"/>
      <c r="DEL68" s="1"/>
      <c r="DEM68" s="1"/>
      <c r="DEN68" s="1"/>
      <c r="DEO68" s="1"/>
      <c r="DEP68" s="1"/>
      <c r="DEQ68" s="1"/>
      <c r="DER68" s="1"/>
      <c r="DES68" s="1"/>
      <c r="DET68" s="1"/>
      <c r="DEU68" s="1"/>
      <c r="DEV68" s="1"/>
      <c r="DEW68" s="1"/>
      <c r="DEX68" s="1"/>
      <c r="DEY68" s="1"/>
      <c r="DEZ68" s="1"/>
      <c r="DFA68" s="1"/>
      <c r="DFB68" s="1"/>
      <c r="DFC68" s="1"/>
      <c r="DFD68" s="1"/>
      <c r="DFE68" s="1"/>
      <c r="DFF68" s="1"/>
      <c r="DFG68" s="1"/>
      <c r="DFH68" s="1"/>
      <c r="DFI68" s="1"/>
      <c r="DFJ68" s="1"/>
      <c r="DFK68" s="1"/>
      <c r="DFL68" s="1"/>
      <c r="DFM68" s="1"/>
      <c r="DFN68" s="1"/>
      <c r="DFO68" s="1"/>
      <c r="DFP68" s="1"/>
      <c r="DFQ68" s="1"/>
      <c r="DFR68" s="1"/>
      <c r="DFS68" s="1"/>
      <c r="DFT68" s="1"/>
      <c r="DFU68" s="1"/>
      <c r="DFV68" s="1"/>
      <c r="DFW68" s="1"/>
      <c r="DFX68" s="1"/>
      <c r="DFY68" s="1"/>
      <c r="DFZ68" s="1"/>
      <c r="DGA68" s="1"/>
      <c r="DGB68" s="1"/>
      <c r="DGC68" s="1"/>
      <c r="DGD68" s="1"/>
      <c r="DGE68" s="1"/>
      <c r="DGF68" s="1"/>
      <c r="DGG68" s="1"/>
      <c r="DGH68" s="1"/>
      <c r="DGI68" s="1"/>
      <c r="DGJ68" s="1"/>
      <c r="DGK68" s="1"/>
      <c r="DGL68" s="1"/>
      <c r="DGM68" s="1"/>
      <c r="DGN68" s="1"/>
      <c r="DGO68" s="1"/>
      <c r="DGP68" s="1"/>
      <c r="DGQ68" s="1"/>
      <c r="DGR68" s="1"/>
      <c r="DGS68" s="1"/>
      <c r="DGT68" s="1"/>
      <c r="DGU68" s="1"/>
      <c r="DGV68" s="1"/>
      <c r="DGW68" s="1"/>
      <c r="DGX68" s="1"/>
      <c r="DGY68" s="1"/>
      <c r="DGZ68" s="1"/>
      <c r="DHA68" s="1"/>
      <c r="DHB68" s="1"/>
      <c r="DHC68" s="1"/>
      <c r="DHD68" s="1"/>
      <c r="DHE68" s="1"/>
      <c r="DHF68" s="1"/>
      <c r="DHG68" s="1"/>
      <c r="DHH68" s="1"/>
      <c r="DHI68" s="1"/>
      <c r="DHJ68" s="1"/>
      <c r="DHK68" s="1"/>
      <c r="DHL68" s="1"/>
      <c r="DHM68" s="1"/>
      <c r="DHN68" s="1"/>
      <c r="DHO68" s="1"/>
      <c r="DHP68" s="1"/>
      <c r="DHQ68" s="1"/>
      <c r="DHR68" s="1"/>
      <c r="DHS68" s="1"/>
      <c r="DHT68" s="1"/>
      <c r="DHU68" s="1"/>
      <c r="DHV68" s="1"/>
      <c r="DHW68" s="1"/>
      <c r="DHX68" s="1"/>
      <c r="DHY68" s="1"/>
      <c r="DHZ68" s="1"/>
      <c r="DIA68" s="1"/>
      <c r="DIB68" s="1"/>
      <c r="DIC68" s="1"/>
      <c r="DID68" s="1"/>
      <c r="DIE68" s="1"/>
      <c r="DIF68" s="1"/>
      <c r="DIG68" s="1"/>
      <c r="DIH68" s="1"/>
      <c r="DII68" s="1"/>
      <c r="DIJ68" s="1"/>
      <c r="DIK68" s="1"/>
      <c r="DIL68" s="1"/>
      <c r="DIM68" s="1"/>
      <c r="DIN68" s="1"/>
      <c r="DIO68" s="1"/>
      <c r="DIP68" s="1"/>
      <c r="DIQ68" s="1"/>
      <c r="DIR68" s="1"/>
      <c r="DIS68" s="1"/>
      <c r="DIT68" s="1"/>
      <c r="DIU68" s="1"/>
      <c r="DIV68" s="1"/>
      <c r="DIW68" s="1"/>
      <c r="DIX68" s="1"/>
      <c r="DIY68" s="1"/>
      <c r="DIZ68" s="1"/>
      <c r="DJA68" s="1"/>
      <c r="DJB68" s="1"/>
      <c r="DJC68" s="1"/>
      <c r="DJD68" s="1"/>
      <c r="DJE68" s="1"/>
      <c r="DJF68" s="1"/>
      <c r="DJG68" s="1"/>
      <c r="DJH68" s="1"/>
      <c r="DJI68" s="1"/>
      <c r="DJJ68" s="1"/>
      <c r="DJK68" s="1"/>
      <c r="DJL68" s="1"/>
      <c r="DJM68" s="1"/>
      <c r="DJN68" s="1"/>
      <c r="DJO68" s="1"/>
      <c r="DJP68" s="1"/>
      <c r="DJQ68" s="1"/>
      <c r="DJR68" s="1"/>
      <c r="DJS68" s="1"/>
      <c r="DJT68" s="1"/>
      <c r="DJU68" s="1"/>
      <c r="DJV68" s="1"/>
      <c r="DJW68" s="1"/>
      <c r="DJX68" s="1"/>
      <c r="DJY68" s="1"/>
      <c r="DJZ68" s="1"/>
      <c r="DKA68" s="1"/>
      <c r="DKB68" s="1"/>
      <c r="DKC68" s="1"/>
      <c r="DKD68" s="1"/>
      <c r="DKE68" s="1"/>
      <c r="DKF68" s="1"/>
      <c r="DKG68" s="1"/>
      <c r="DKH68" s="1"/>
      <c r="DKI68" s="1"/>
      <c r="DKJ68" s="1"/>
      <c r="DKK68" s="1"/>
      <c r="DKL68" s="1"/>
      <c r="DKM68" s="1"/>
      <c r="DKN68" s="1"/>
      <c r="DKO68" s="1"/>
      <c r="DKP68" s="1"/>
      <c r="DKQ68" s="1"/>
      <c r="DKR68" s="1"/>
      <c r="DKS68" s="1"/>
      <c r="DKT68" s="1"/>
      <c r="DKU68" s="1"/>
      <c r="DKV68" s="1"/>
      <c r="DKW68" s="1"/>
      <c r="DKX68" s="1"/>
      <c r="DKY68" s="1"/>
      <c r="DKZ68" s="1"/>
      <c r="DLA68" s="1"/>
      <c r="DLB68" s="1"/>
      <c r="DLC68" s="1"/>
      <c r="DLD68" s="1"/>
      <c r="DLE68" s="1"/>
      <c r="DLF68" s="1"/>
      <c r="DLG68" s="1"/>
      <c r="DLH68" s="1"/>
      <c r="DLI68" s="1"/>
      <c r="DLJ68" s="1"/>
      <c r="DLK68" s="1"/>
      <c r="DLL68" s="1"/>
      <c r="DLM68" s="1"/>
      <c r="DLN68" s="1"/>
      <c r="DLO68" s="1"/>
      <c r="DLP68" s="1"/>
      <c r="DLQ68" s="1"/>
      <c r="DLR68" s="1"/>
      <c r="DLS68" s="1"/>
      <c r="DLT68" s="1"/>
      <c r="DLU68" s="1"/>
      <c r="DLV68" s="1"/>
      <c r="DLW68" s="1"/>
      <c r="DLX68" s="1"/>
      <c r="DLY68" s="1"/>
      <c r="DLZ68" s="1"/>
      <c r="DMA68" s="1"/>
      <c r="DMB68" s="1"/>
      <c r="DMC68" s="1"/>
      <c r="DMD68" s="1"/>
      <c r="DME68" s="1"/>
      <c r="DMF68" s="1"/>
      <c r="DMG68" s="1"/>
      <c r="DMH68" s="1"/>
      <c r="DMI68" s="1"/>
      <c r="DMJ68" s="1"/>
      <c r="DMK68" s="1"/>
      <c r="DML68" s="1"/>
      <c r="DMM68" s="1"/>
      <c r="DMN68" s="1"/>
      <c r="DMO68" s="1"/>
      <c r="DMP68" s="1"/>
      <c r="DMQ68" s="1"/>
      <c r="DMR68" s="1"/>
      <c r="DMS68" s="1"/>
      <c r="DMT68" s="1"/>
      <c r="DMU68" s="1"/>
      <c r="DMV68" s="1"/>
      <c r="DMW68" s="1"/>
      <c r="DMX68" s="1"/>
      <c r="DMY68" s="1"/>
      <c r="DMZ68" s="1"/>
      <c r="DNA68" s="1"/>
      <c r="DNB68" s="1"/>
      <c r="DNC68" s="1"/>
      <c r="DND68" s="1"/>
      <c r="DNE68" s="1"/>
      <c r="DNF68" s="1"/>
      <c r="DNG68" s="1"/>
      <c r="DNH68" s="1"/>
      <c r="DNI68" s="1"/>
      <c r="DNJ68" s="1"/>
      <c r="DNK68" s="1"/>
      <c r="DNL68" s="1"/>
      <c r="DNM68" s="1"/>
      <c r="DNN68" s="1"/>
      <c r="DNO68" s="1"/>
      <c r="DNP68" s="1"/>
      <c r="DNQ68" s="1"/>
      <c r="DNR68" s="1"/>
      <c r="DNS68" s="1"/>
      <c r="DNT68" s="1"/>
      <c r="DNU68" s="1"/>
      <c r="DNV68" s="1"/>
      <c r="DNW68" s="1"/>
      <c r="DNX68" s="1"/>
      <c r="DNY68" s="1"/>
      <c r="DNZ68" s="1"/>
      <c r="DOA68" s="1"/>
      <c r="DOB68" s="1"/>
      <c r="DOC68" s="1"/>
      <c r="DOD68" s="1"/>
      <c r="DOE68" s="1"/>
      <c r="DOF68" s="1"/>
      <c r="DOG68" s="1"/>
      <c r="DOH68" s="1"/>
      <c r="DOI68" s="1"/>
      <c r="DOJ68" s="1"/>
      <c r="DOK68" s="1"/>
      <c r="DOL68" s="1"/>
      <c r="DOM68" s="1"/>
      <c r="DON68" s="1"/>
      <c r="DOO68" s="1"/>
      <c r="DOP68" s="1"/>
      <c r="DOQ68" s="1"/>
      <c r="DOR68" s="1"/>
      <c r="DOS68" s="1"/>
      <c r="DOT68" s="1"/>
      <c r="DOU68" s="1"/>
      <c r="DOV68" s="1"/>
      <c r="DOW68" s="1"/>
      <c r="DOX68" s="1"/>
      <c r="DOY68" s="1"/>
      <c r="DOZ68" s="1"/>
      <c r="DPA68" s="1"/>
      <c r="DPB68" s="1"/>
      <c r="DPC68" s="1"/>
      <c r="DPD68" s="1"/>
      <c r="DPE68" s="1"/>
      <c r="DPF68" s="1"/>
      <c r="DPG68" s="1"/>
      <c r="DPH68" s="1"/>
      <c r="DPI68" s="1"/>
      <c r="DPJ68" s="1"/>
      <c r="DPK68" s="1"/>
      <c r="DPL68" s="1"/>
      <c r="DPM68" s="1"/>
      <c r="DPN68" s="1"/>
      <c r="DPO68" s="1"/>
      <c r="DPP68" s="1"/>
      <c r="DPQ68" s="1"/>
      <c r="DPR68" s="1"/>
      <c r="DPS68" s="1"/>
      <c r="DPT68" s="1"/>
      <c r="DPU68" s="1"/>
      <c r="DPV68" s="1"/>
      <c r="DPW68" s="1"/>
      <c r="DPX68" s="1"/>
      <c r="DPY68" s="1"/>
      <c r="DPZ68" s="1"/>
      <c r="DQA68" s="1"/>
      <c r="DQB68" s="1"/>
      <c r="DQC68" s="1"/>
      <c r="DQD68" s="1"/>
      <c r="DQE68" s="1"/>
      <c r="DQF68" s="1"/>
      <c r="DQG68" s="1"/>
      <c r="DQH68" s="1"/>
      <c r="DQI68" s="1"/>
      <c r="DQJ68" s="1"/>
      <c r="DQK68" s="1"/>
      <c r="DQL68" s="1"/>
      <c r="DQM68" s="1"/>
      <c r="DQN68" s="1"/>
      <c r="DQO68" s="1"/>
      <c r="DQP68" s="1"/>
      <c r="DQQ68" s="1"/>
      <c r="DQR68" s="1"/>
      <c r="DQS68" s="1"/>
      <c r="DQT68" s="1"/>
      <c r="DQU68" s="1"/>
      <c r="DQV68" s="1"/>
      <c r="DQW68" s="1"/>
      <c r="DQX68" s="1"/>
      <c r="DQY68" s="1"/>
      <c r="DQZ68" s="1"/>
      <c r="DRA68" s="1"/>
      <c r="DRB68" s="1"/>
      <c r="DRC68" s="1"/>
      <c r="DRD68" s="1"/>
      <c r="DRE68" s="1"/>
      <c r="DRF68" s="1"/>
      <c r="DRG68" s="1"/>
      <c r="DRH68" s="1"/>
      <c r="DRI68" s="1"/>
      <c r="DRJ68" s="1"/>
      <c r="DRK68" s="1"/>
      <c r="DRL68" s="1"/>
      <c r="DRM68" s="1"/>
      <c r="DRN68" s="1"/>
      <c r="DRO68" s="1"/>
      <c r="DRP68" s="1"/>
      <c r="DRQ68" s="1"/>
      <c r="DRR68" s="1"/>
      <c r="DRS68" s="1"/>
      <c r="DRT68" s="1"/>
      <c r="DRU68" s="1"/>
      <c r="DRV68" s="1"/>
      <c r="DRW68" s="1"/>
      <c r="DRX68" s="1"/>
      <c r="DRY68" s="1"/>
      <c r="DRZ68" s="1"/>
      <c r="DSA68" s="1"/>
      <c r="DSB68" s="1"/>
      <c r="DSC68" s="1"/>
      <c r="DSD68" s="1"/>
      <c r="DSE68" s="1"/>
      <c r="DSF68" s="1"/>
      <c r="DSG68" s="1"/>
      <c r="DSH68" s="1"/>
      <c r="DSI68" s="1"/>
      <c r="DSJ68" s="1"/>
      <c r="DSK68" s="1"/>
      <c r="DSL68" s="1"/>
      <c r="DSM68" s="1"/>
      <c r="DSN68" s="1"/>
      <c r="DSO68" s="1"/>
      <c r="DSP68" s="1"/>
      <c r="DSQ68" s="1"/>
      <c r="DSR68" s="1"/>
      <c r="DSS68" s="1"/>
      <c r="DST68" s="1"/>
      <c r="DSU68" s="1"/>
      <c r="DSV68" s="1"/>
      <c r="DSW68" s="1"/>
      <c r="DSX68" s="1"/>
      <c r="DSY68" s="1"/>
      <c r="DSZ68" s="1"/>
      <c r="DTA68" s="1"/>
      <c r="DTB68" s="1"/>
      <c r="DTC68" s="1"/>
      <c r="DTD68" s="1"/>
      <c r="DTE68" s="1"/>
      <c r="DTF68" s="1"/>
      <c r="DTG68" s="1"/>
      <c r="DTH68" s="1"/>
      <c r="DTI68" s="1"/>
      <c r="DTJ68" s="1"/>
      <c r="DTK68" s="1"/>
      <c r="DTL68" s="1"/>
      <c r="DTM68" s="1"/>
      <c r="DTN68" s="1"/>
      <c r="DTO68" s="1"/>
      <c r="DTP68" s="1"/>
      <c r="DTQ68" s="1"/>
      <c r="DTR68" s="1"/>
      <c r="DTS68" s="1"/>
      <c r="DTT68" s="1"/>
      <c r="DTU68" s="1"/>
      <c r="DTV68" s="1"/>
      <c r="DTW68" s="1"/>
      <c r="DTX68" s="1"/>
      <c r="DTY68" s="1"/>
      <c r="DTZ68" s="1"/>
      <c r="DUA68" s="1"/>
      <c r="DUB68" s="1"/>
      <c r="DUC68" s="1"/>
      <c r="DUD68" s="1"/>
      <c r="DUE68" s="1"/>
      <c r="DUF68" s="1"/>
      <c r="DUG68" s="1"/>
      <c r="DUH68" s="1"/>
      <c r="DUI68" s="1"/>
      <c r="DUJ68" s="1"/>
      <c r="DUK68" s="1"/>
      <c r="DUL68" s="1"/>
      <c r="DUM68" s="1"/>
      <c r="DUN68" s="1"/>
      <c r="DUO68" s="1"/>
      <c r="DUP68" s="1"/>
      <c r="DUQ68" s="1"/>
      <c r="DUR68" s="1"/>
      <c r="DUS68" s="1"/>
      <c r="DUT68" s="1"/>
      <c r="DUU68" s="1"/>
      <c r="DUV68" s="1"/>
      <c r="DUW68" s="1"/>
      <c r="DUX68" s="1"/>
      <c r="DUY68" s="1"/>
      <c r="DUZ68" s="1"/>
      <c r="DVA68" s="1"/>
      <c r="DVB68" s="1"/>
      <c r="DVC68" s="1"/>
      <c r="DVD68" s="1"/>
      <c r="DVE68" s="1"/>
      <c r="DVF68" s="1"/>
      <c r="DVG68" s="1"/>
      <c r="DVH68" s="1"/>
      <c r="DVI68" s="1"/>
      <c r="DVJ68" s="1"/>
      <c r="DVK68" s="1"/>
      <c r="DVL68" s="1"/>
      <c r="DVM68" s="1"/>
      <c r="DVN68" s="1"/>
      <c r="DVO68" s="1"/>
      <c r="DVP68" s="1"/>
      <c r="DVQ68" s="1"/>
      <c r="DVR68" s="1"/>
      <c r="DVS68" s="1"/>
      <c r="DVT68" s="1"/>
      <c r="DVU68" s="1"/>
      <c r="DVV68" s="1"/>
      <c r="DVW68" s="1"/>
      <c r="DVX68" s="1"/>
      <c r="DVY68" s="1"/>
      <c r="DVZ68" s="1"/>
      <c r="DWA68" s="1"/>
      <c r="DWB68" s="1"/>
      <c r="DWC68" s="1"/>
      <c r="DWD68" s="1"/>
      <c r="DWE68" s="1"/>
      <c r="DWF68" s="1"/>
      <c r="DWG68" s="1"/>
      <c r="DWH68" s="1"/>
      <c r="DWI68" s="1"/>
      <c r="DWJ68" s="1"/>
      <c r="DWK68" s="1"/>
      <c r="DWL68" s="1"/>
      <c r="DWM68" s="1"/>
      <c r="DWN68" s="1"/>
      <c r="DWO68" s="1"/>
      <c r="DWP68" s="1"/>
      <c r="DWQ68" s="1"/>
      <c r="DWR68" s="1"/>
      <c r="DWS68" s="1"/>
      <c r="DWT68" s="1"/>
      <c r="DWU68" s="1"/>
      <c r="DWV68" s="1"/>
      <c r="DWW68" s="1"/>
      <c r="DWX68" s="1"/>
      <c r="DWY68" s="1"/>
      <c r="DWZ68" s="1"/>
      <c r="DXA68" s="1"/>
      <c r="DXB68" s="1"/>
      <c r="DXC68" s="1"/>
      <c r="DXD68" s="1"/>
      <c r="DXE68" s="1"/>
      <c r="DXF68" s="1"/>
      <c r="DXG68" s="1"/>
      <c r="DXH68" s="1"/>
      <c r="DXI68" s="1"/>
      <c r="DXJ68" s="1"/>
      <c r="DXK68" s="1"/>
      <c r="DXL68" s="1"/>
      <c r="DXM68" s="1"/>
      <c r="DXN68" s="1"/>
      <c r="DXO68" s="1"/>
      <c r="DXP68" s="1"/>
      <c r="DXQ68" s="1"/>
      <c r="DXR68" s="1"/>
      <c r="DXS68" s="1"/>
      <c r="DXT68" s="1"/>
      <c r="DXU68" s="1"/>
      <c r="DXV68" s="1"/>
      <c r="DXW68" s="1"/>
      <c r="DXX68" s="1"/>
      <c r="DXY68" s="1"/>
      <c r="DXZ68" s="1"/>
      <c r="DYA68" s="1"/>
      <c r="DYB68" s="1"/>
      <c r="DYC68" s="1"/>
      <c r="DYD68" s="1"/>
      <c r="DYE68" s="1"/>
      <c r="DYF68" s="1"/>
      <c r="DYG68" s="1"/>
      <c r="DYH68" s="1"/>
      <c r="DYI68" s="1"/>
      <c r="DYJ68" s="1"/>
      <c r="DYK68" s="1"/>
      <c r="DYL68" s="1"/>
      <c r="DYM68" s="1"/>
      <c r="DYN68" s="1"/>
      <c r="DYO68" s="1"/>
      <c r="DYP68" s="1"/>
      <c r="DYQ68" s="1"/>
      <c r="DYR68" s="1"/>
      <c r="DYS68" s="1"/>
      <c r="DYT68" s="1"/>
      <c r="DYU68" s="1"/>
      <c r="DYV68" s="1"/>
      <c r="DYW68" s="1"/>
      <c r="DYX68" s="1"/>
      <c r="DYY68" s="1"/>
      <c r="DYZ68" s="1"/>
      <c r="DZA68" s="1"/>
      <c r="DZB68" s="1"/>
      <c r="DZC68" s="1"/>
      <c r="DZD68" s="1"/>
      <c r="DZE68" s="1"/>
      <c r="DZF68" s="1"/>
      <c r="DZG68" s="1"/>
      <c r="DZH68" s="1"/>
      <c r="DZI68" s="1"/>
      <c r="DZJ68" s="1"/>
      <c r="DZK68" s="1"/>
      <c r="DZL68" s="1"/>
      <c r="DZM68" s="1"/>
      <c r="DZN68" s="1"/>
      <c r="DZO68" s="1"/>
      <c r="DZP68" s="1"/>
      <c r="DZQ68" s="1"/>
      <c r="DZR68" s="1"/>
      <c r="DZS68" s="1"/>
      <c r="DZT68" s="1"/>
      <c r="DZU68" s="1"/>
      <c r="DZV68" s="1"/>
      <c r="DZW68" s="1"/>
      <c r="DZX68" s="1"/>
      <c r="DZY68" s="1"/>
      <c r="DZZ68" s="1"/>
      <c r="EAA68" s="1"/>
      <c r="EAB68" s="1"/>
      <c r="EAC68" s="1"/>
      <c r="EAD68" s="1"/>
      <c r="EAE68" s="1"/>
      <c r="EAF68" s="1"/>
      <c r="EAG68" s="1"/>
      <c r="EAH68" s="1"/>
      <c r="EAI68" s="1"/>
      <c r="EAJ68" s="1"/>
      <c r="EAK68" s="1"/>
      <c r="EAL68" s="1"/>
      <c r="EAM68" s="1"/>
      <c r="EAN68" s="1"/>
      <c r="EAO68" s="1"/>
      <c r="EAP68" s="1"/>
      <c r="EAQ68" s="1"/>
      <c r="EAR68" s="1"/>
      <c r="EAS68" s="1"/>
      <c r="EAT68" s="1"/>
      <c r="EAU68" s="1"/>
      <c r="EAV68" s="1"/>
      <c r="EAW68" s="1"/>
      <c r="EAX68" s="1"/>
      <c r="EAY68" s="1"/>
      <c r="EAZ68" s="1"/>
      <c r="EBA68" s="1"/>
      <c r="EBB68" s="1"/>
      <c r="EBC68" s="1"/>
      <c r="EBD68" s="1"/>
      <c r="EBE68" s="1"/>
      <c r="EBF68" s="1"/>
      <c r="EBG68" s="1"/>
      <c r="EBH68" s="1"/>
      <c r="EBI68" s="1"/>
      <c r="EBJ68" s="1"/>
      <c r="EBK68" s="1"/>
      <c r="EBL68" s="1"/>
      <c r="EBM68" s="1"/>
      <c r="EBN68" s="1"/>
      <c r="EBO68" s="1"/>
      <c r="EBP68" s="1"/>
      <c r="EBQ68" s="1"/>
      <c r="EBR68" s="1"/>
      <c r="EBS68" s="1"/>
      <c r="EBT68" s="1"/>
      <c r="EBU68" s="1"/>
      <c r="EBV68" s="1"/>
      <c r="EBW68" s="1"/>
      <c r="EBX68" s="1"/>
      <c r="EBY68" s="1"/>
      <c r="EBZ68" s="1"/>
      <c r="ECA68" s="1"/>
      <c r="ECB68" s="1"/>
      <c r="ECC68" s="1"/>
      <c r="ECD68" s="1"/>
      <c r="ECE68" s="1"/>
      <c r="ECF68" s="1"/>
      <c r="ECG68" s="1"/>
      <c r="ECH68" s="1"/>
      <c r="ECI68" s="1"/>
      <c r="ECJ68" s="1"/>
      <c r="ECK68" s="1"/>
      <c r="ECL68" s="1"/>
      <c r="ECM68" s="1"/>
      <c r="ECN68" s="1"/>
      <c r="ECO68" s="1"/>
      <c r="ECP68" s="1"/>
      <c r="ECQ68" s="1"/>
      <c r="ECR68" s="1"/>
      <c r="ECS68" s="1"/>
      <c r="ECT68" s="1"/>
      <c r="ECU68" s="1"/>
      <c r="ECV68" s="1"/>
      <c r="ECW68" s="1"/>
      <c r="ECX68" s="1"/>
      <c r="ECY68" s="1"/>
      <c r="ECZ68" s="1"/>
      <c r="EDA68" s="1"/>
      <c r="EDB68" s="1"/>
      <c r="EDC68" s="1"/>
      <c r="EDD68" s="1"/>
      <c r="EDE68" s="1"/>
      <c r="EDF68" s="1"/>
      <c r="EDG68" s="1"/>
      <c r="EDH68" s="1"/>
      <c r="EDI68" s="1"/>
      <c r="EDJ68" s="1"/>
      <c r="EDK68" s="1"/>
      <c r="EDL68" s="1"/>
      <c r="EDM68" s="1"/>
      <c r="EDN68" s="1"/>
      <c r="EDO68" s="1"/>
      <c r="EDP68" s="1"/>
      <c r="EDQ68" s="1"/>
      <c r="EDR68" s="1"/>
      <c r="EDS68" s="1"/>
      <c r="EDT68" s="1"/>
      <c r="EDU68" s="1"/>
      <c r="EDV68" s="1"/>
      <c r="EDW68" s="1"/>
      <c r="EDX68" s="1"/>
      <c r="EDY68" s="1"/>
      <c r="EDZ68" s="1"/>
      <c r="EEA68" s="1"/>
      <c r="EEB68" s="1"/>
      <c r="EEC68" s="1"/>
      <c r="EED68" s="1"/>
      <c r="EEE68" s="1"/>
      <c r="EEF68" s="1"/>
      <c r="EEG68" s="1"/>
      <c r="EEH68" s="1"/>
      <c r="EEI68" s="1"/>
      <c r="EEJ68" s="1"/>
      <c r="EEK68" s="1"/>
      <c r="EEL68" s="1"/>
      <c r="EEM68" s="1"/>
      <c r="EEN68" s="1"/>
      <c r="EEO68" s="1"/>
      <c r="EEP68" s="1"/>
      <c r="EEQ68" s="1"/>
      <c r="EER68" s="1"/>
      <c r="EES68" s="1"/>
      <c r="EET68" s="1"/>
      <c r="EEU68" s="1"/>
      <c r="EEV68" s="1"/>
      <c r="EEW68" s="1"/>
      <c r="EEX68" s="1"/>
      <c r="EEY68" s="1"/>
      <c r="EEZ68" s="1"/>
      <c r="EFA68" s="1"/>
      <c r="EFB68" s="1"/>
      <c r="EFC68" s="1"/>
      <c r="EFD68" s="1"/>
      <c r="EFE68" s="1"/>
      <c r="EFF68" s="1"/>
      <c r="EFG68" s="1"/>
      <c r="EFH68" s="1"/>
      <c r="EFI68" s="1"/>
      <c r="EFJ68" s="1"/>
      <c r="EFK68" s="1"/>
      <c r="EFL68" s="1"/>
      <c r="EFM68" s="1"/>
      <c r="EFN68" s="1"/>
      <c r="EFO68" s="1"/>
      <c r="EFP68" s="1"/>
      <c r="EFQ68" s="1"/>
      <c r="EFR68" s="1"/>
      <c r="EFS68" s="1"/>
      <c r="EFT68" s="1"/>
      <c r="EFU68" s="1"/>
      <c r="EFV68" s="1"/>
      <c r="EFW68" s="1"/>
      <c r="EFX68" s="1"/>
      <c r="EFY68" s="1"/>
      <c r="EFZ68" s="1"/>
      <c r="EGA68" s="1"/>
      <c r="EGB68" s="1"/>
      <c r="EGC68" s="1"/>
      <c r="EGD68" s="1"/>
      <c r="EGE68" s="1"/>
      <c r="EGF68" s="1"/>
      <c r="EGG68" s="1"/>
      <c r="EGH68" s="1"/>
      <c r="EGI68" s="1"/>
      <c r="EGJ68" s="1"/>
      <c r="EGK68" s="1"/>
      <c r="EGL68" s="1"/>
      <c r="EGM68" s="1"/>
      <c r="EGN68" s="1"/>
      <c r="EGO68" s="1"/>
      <c r="EGP68" s="1"/>
      <c r="EGQ68" s="1"/>
      <c r="EGR68" s="1"/>
      <c r="EGS68" s="1"/>
      <c r="EGT68" s="1"/>
      <c r="EGU68" s="1"/>
      <c r="EGV68" s="1"/>
      <c r="EGW68" s="1"/>
      <c r="EGX68" s="1"/>
      <c r="EGY68" s="1"/>
      <c r="EGZ68" s="1"/>
      <c r="EHA68" s="1"/>
      <c r="EHB68" s="1"/>
      <c r="EHC68" s="1"/>
      <c r="EHD68" s="1"/>
      <c r="EHE68" s="1"/>
      <c r="EHF68" s="1"/>
      <c r="EHG68" s="1"/>
      <c r="EHH68" s="1"/>
      <c r="EHI68" s="1"/>
      <c r="EHJ68" s="1"/>
      <c r="EHK68" s="1"/>
      <c r="EHL68" s="1"/>
      <c r="EHM68" s="1"/>
      <c r="EHN68" s="1"/>
      <c r="EHO68" s="1"/>
      <c r="EHP68" s="1"/>
      <c r="EHQ68" s="1"/>
      <c r="EHR68" s="1"/>
      <c r="EHS68" s="1"/>
      <c r="EHT68" s="1"/>
      <c r="EHU68" s="1"/>
      <c r="EHV68" s="1"/>
      <c r="EHW68" s="1"/>
      <c r="EHX68" s="1"/>
      <c r="EHY68" s="1"/>
      <c r="EHZ68" s="1"/>
      <c r="EIA68" s="1"/>
      <c r="EIB68" s="1"/>
      <c r="EIC68" s="1"/>
      <c r="EID68" s="1"/>
      <c r="EIE68" s="1"/>
      <c r="EIF68" s="1"/>
      <c r="EIG68" s="1"/>
      <c r="EIH68" s="1"/>
      <c r="EII68" s="1"/>
      <c r="EIJ68" s="1"/>
      <c r="EIK68" s="1"/>
      <c r="EIL68" s="1"/>
      <c r="EIM68" s="1"/>
      <c r="EIN68" s="1"/>
      <c r="EIO68" s="1"/>
      <c r="EIP68" s="1"/>
      <c r="EIQ68" s="1"/>
      <c r="EIR68" s="1"/>
      <c r="EIS68" s="1"/>
      <c r="EIT68" s="1"/>
      <c r="EIU68" s="1"/>
      <c r="EIV68" s="1"/>
      <c r="EIW68" s="1"/>
      <c r="EIX68" s="1"/>
      <c r="EIY68" s="1"/>
      <c r="EIZ68" s="1"/>
      <c r="EJA68" s="1"/>
      <c r="EJB68" s="1"/>
      <c r="EJC68" s="1"/>
      <c r="EJD68" s="1"/>
      <c r="EJE68" s="1"/>
      <c r="EJF68" s="1"/>
      <c r="EJG68" s="1"/>
      <c r="EJH68" s="1"/>
      <c r="EJI68" s="1"/>
      <c r="EJJ68" s="1"/>
      <c r="EJK68" s="1"/>
      <c r="EJL68" s="1"/>
      <c r="EJM68" s="1"/>
      <c r="EJN68" s="1"/>
      <c r="EJO68" s="1"/>
      <c r="EJP68" s="1"/>
      <c r="EJQ68" s="1"/>
      <c r="EJR68" s="1"/>
      <c r="EJS68" s="1"/>
      <c r="EJT68" s="1"/>
      <c r="EJU68" s="1"/>
      <c r="EJV68" s="1"/>
      <c r="EJW68" s="1"/>
      <c r="EJX68" s="1"/>
      <c r="EJY68" s="1"/>
      <c r="EJZ68" s="1"/>
      <c r="EKA68" s="1"/>
      <c r="EKB68" s="1"/>
      <c r="EKC68" s="1"/>
      <c r="EKD68" s="1"/>
      <c r="EKE68" s="1"/>
      <c r="EKF68" s="1"/>
      <c r="EKG68" s="1"/>
      <c r="EKH68" s="1"/>
      <c r="EKI68" s="1"/>
      <c r="EKJ68" s="1"/>
      <c r="EKK68" s="1"/>
      <c r="EKL68" s="1"/>
      <c r="EKM68" s="1"/>
      <c r="EKN68" s="1"/>
      <c r="EKO68" s="1"/>
      <c r="EKP68" s="1"/>
      <c r="EKQ68" s="1"/>
      <c r="EKR68" s="1"/>
      <c r="EKS68" s="1"/>
      <c r="EKT68" s="1"/>
      <c r="EKU68" s="1"/>
      <c r="EKV68" s="1"/>
      <c r="EKW68" s="1"/>
      <c r="EKX68" s="1"/>
      <c r="EKY68" s="1"/>
      <c r="EKZ68" s="1"/>
      <c r="ELA68" s="1"/>
      <c r="ELB68" s="1"/>
      <c r="ELC68" s="1"/>
      <c r="ELD68" s="1"/>
      <c r="ELE68" s="1"/>
      <c r="ELF68" s="1"/>
      <c r="ELG68" s="1"/>
      <c r="ELH68" s="1"/>
      <c r="ELI68" s="1"/>
      <c r="ELJ68" s="1"/>
      <c r="ELK68" s="1"/>
      <c r="ELL68" s="1"/>
      <c r="ELM68" s="1"/>
      <c r="ELN68" s="1"/>
      <c r="ELO68" s="1"/>
      <c r="ELP68" s="1"/>
      <c r="ELQ68" s="1"/>
      <c r="ELR68" s="1"/>
      <c r="ELS68" s="1"/>
      <c r="ELT68" s="1"/>
      <c r="ELU68" s="1"/>
      <c r="ELV68" s="1"/>
      <c r="ELW68" s="1"/>
      <c r="ELX68" s="1"/>
      <c r="ELY68" s="1"/>
      <c r="ELZ68" s="1"/>
      <c r="EMA68" s="1"/>
      <c r="EMB68" s="1"/>
      <c r="EMC68" s="1"/>
      <c r="EMD68" s="1"/>
      <c r="EME68" s="1"/>
      <c r="EMF68" s="1"/>
      <c r="EMG68" s="1"/>
      <c r="EMH68" s="1"/>
      <c r="EMI68" s="1"/>
      <c r="EMJ68" s="1"/>
      <c r="EMK68" s="1"/>
      <c r="EML68" s="1"/>
      <c r="EMM68" s="1"/>
      <c r="EMN68" s="1"/>
      <c r="EMO68" s="1"/>
      <c r="EMP68" s="1"/>
      <c r="EMQ68" s="1"/>
      <c r="EMR68" s="1"/>
      <c r="EMS68" s="1"/>
      <c r="EMT68" s="1"/>
      <c r="EMU68" s="1"/>
      <c r="EMV68" s="1"/>
      <c r="EMW68" s="1"/>
      <c r="EMX68" s="1"/>
      <c r="EMY68" s="1"/>
      <c r="EMZ68" s="1"/>
      <c r="ENA68" s="1"/>
      <c r="ENB68" s="1"/>
      <c r="ENC68" s="1"/>
      <c r="END68" s="1"/>
      <c r="ENE68" s="1"/>
      <c r="ENF68" s="1"/>
      <c r="ENG68" s="1"/>
      <c r="ENH68" s="1"/>
      <c r="ENI68" s="1"/>
      <c r="ENJ68" s="1"/>
      <c r="ENK68" s="1"/>
      <c r="ENL68" s="1"/>
      <c r="ENM68" s="1"/>
      <c r="ENN68" s="1"/>
      <c r="ENO68" s="1"/>
      <c r="ENP68" s="1"/>
      <c r="ENQ68" s="1"/>
      <c r="ENR68" s="1"/>
      <c r="ENS68" s="1"/>
      <c r="ENT68" s="1"/>
      <c r="ENU68" s="1"/>
      <c r="ENV68" s="1"/>
      <c r="ENW68" s="1"/>
      <c r="ENX68" s="1"/>
      <c r="ENY68" s="1"/>
      <c r="ENZ68" s="1"/>
      <c r="EOA68" s="1"/>
      <c r="EOB68" s="1"/>
      <c r="EOC68" s="1"/>
      <c r="EOD68" s="1"/>
      <c r="EOE68" s="1"/>
      <c r="EOF68" s="1"/>
      <c r="EOG68" s="1"/>
      <c r="EOH68" s="1"/>
      <c r="EOI68" s="1"/>
      <c r="EOJ68" s="1"/>
      <c r="EOK68" s="1"/>
      <c r="EOL68" s="1"/>
      <c r="EOM68" s="1"/>
      <c r="EON68" s="1"/>
      <c r="EOO68" s="1"/>
      <c r="EOP68" s="1"/>
      <c r="EOQ68" s="1"/>
      <c r="EOR68" s="1"/>
      <c r="EOS68" s="1"/>
      <c r="EOT68" s="1"/>
      <c r="EOU68" s="1"/>
      <c r="EOV68" s="1"/>
      <c r="EOW68" s="1"/>
      <c r="EOX68" s="1"/>
      <c r="EOY68" s="1"/>
      <c r="EOZ68" s="1"/>
      <c r="EPA68" s="1"/>
      <c r="EPB68" s="1"/>
      <c r="EPC68" s="1"/>
      <c r="EPD68" s="1"/>
      <c r="EPE68" s="1"/>
      <c r="EPF68" s="1"/>
      <c r="EPG68" s="1"/>
      <c r="EPH68" s="1"/>
      <c r="EPI68" s="1"/>
      <c r="EPJ68" s="1"/>
      <c r="EPK68" s="1"/>
      <c r="EPL68" s="1"/>
      <c r="EPM68" s="1"/>
      <c r="EPN68" s="1"/>
      <c r="EPO68" s="1"/>
      <c r="EPP68" s="1"/>
      <c r="EPQ68" s="1"/>
      <c r="EPR68" s="1"/>
      <c r="EPS68" s="1"/>
      <c r="EPT68" s="1"/>
      <c r="EPU68" s="1"/>
      <c r="EPV68" s="1"/>
      <c r="EPW68" s="1"/>
      <c r="EPX68" s="1"/>
      <c r="EPY68" s="1"/>
      <c r="EPZ68" s="1"/>
      <c r="EQA68" s="1"/>
      <c r="EQB68" s="1"/>
      <c r="EQC68" s="1"/>
      <c r="EQD68" s="1"/>
      <c r="EQE68" s="1"/>
      <c r="EQF68" s="1"/>
      <c r="EQG68" s="1"/>
      <c r="EQH68" s="1"/>
      <c r="EQI68" s="1"/>
      <c r="EQJ68" s="1"/>
      <c r="EQK68" s="1"/>
      <c r="EQL68" s="1"/>
      <c r="EQM68" s="1"/>
      <c r="EQN68" s="1"/>
      <c r="EQO68" s="1"/>
      <c r="EQP68" s="1"/>
      <c r="EQQ68" s="1"/>
      <c r="EQR68" s="1"/>
      <c r="EQS68" s="1"/>
      <c r="EQT68" s="1"/>
      <c r="EQU68" s="1"/>
      <c r="EQV68" s="1"/>
      <c r="EQW68" s="1"/>
      <c r="EQX68" s="1"/>
      <c r="EQY68" s="1"/>
      <c r="EQZ68" s="1"/>
      <c r="ERA68" s="1"/>
      <c r="ERB68" s="1"/>
      <c r="ERC68" s="1"/>
      <c r="ERD68" s="1"/>
      <c r="ERE68" s="1"/>
      <c r="ERF68" s="1"/>
      <c r="ERG68" s="1"/>
      <c r="ERH68" s="1"/>
      <c r="ERI68" s="1"/>
      <c r="ERJ68" s="1"/>
      <c r="ERK68" s="1"/>
      <c r="ERL68" s="1"/>
      <c r="ERM68" s="1"/>
      <c r="ERN68" s="1"/>
      <c r="ERO68" s="1"/>
      <c r="ERP68" s="1"/>
      <c r="ERQ68" s="1"/>
      <c r="ERR68" s="1"/>
      <c r="ERS68" s="1"/>
      <c r="ERT68" s="1"/>
      <c r="ERU68" s="1"/>
      <c r="ERV68" s="1"/>
      <c r="ERW68" s="1"/>
      <c r="ERX68" s="1"/>
      <c r="ERY68" s="1"/>
      <c r="ERZ68" s="1"/>
      <c r="ESA68" s="1"/>
      <c r="ESB68" s="1"/>
      <c r="ESC68" s="1"/>
      <c r="ESD68" s="1"/>
      <c r="ESE68" s="1"/>
      <c r="ESF68" s="1"/>
      <c r="ESG68" s="1"/>
      <c r="ESH68" s="1"/>
      <c r="ESI68" s="1"/>
      <c r="ESJ68" s="1"/>
      <c r="ESK68" s="1"/>
      <c r="ESL68" s="1"/>
      <c r="ESM68" s="1"/>
      <c r="ESN68" s="1"/>
      <c r="ESO68" s="1"/>
      <c r="ESP68" s="1"/>
      <c r="ESQ68" s="1"/>
      <c r="ESR68" s="1"/>
      <c r="ESS68" s="1"/>
      <c r="EST68" s="1"/>
      <c r="ESU68" s="1"/>
      <c r="ESV68" s="1"/>
      <c r="ESW68" s="1"/>
      <c r="ESX68" s="1"/>
      <c r="ESY68" s="1"/>
      <c r="ESZ68" s="1"/>
      <c r="ETA68" s="1"/>
      <c r="ETB68" s="1"/>
      <c r="ETC68" s="1"/>
      <c r="ETD68" s="1"/>
      <c r="ETE68" s="1"/>
      <c r="ETF68" s="1"/>
      <c r="ETG68" s="1"/>
      <c r="ETH68" s="1"/>
      <c r="ETI68" s="1"/>
      <c r="ETJ68" s="1"/>
      <c r="ETK68" s="1"/>
      <c r="ETL68" s="1"/>
      <c r="ETM68" s="1"/>
      <c r="ETN68" s="1"/>
      <c r="ETO68" s="1"/>
      <c r="ETP68" s="1"/>
      <c r="ETQ68" s="1"/>
      <c r="ETR68" s="1"/>
      <c r="ETS68" s="1"/>
      <c r="ETT68" s="1"/>
      <c r="ETU68" s="1"/>
      <c r="ETV68" s="1"/>
      <c r="ETW68" s="1"/>
      <c r="ETX68" s="1"/>
      <c r="ETY68" s="1"/>
      <c r="ETZ68" s="1"/>
      <c r="EUA68" s="1"/>
      <c r="EUB68" s="1"/>
      <c r="EUC68" s="1"/>
      <c r="EUD68" s="1"/>
      <c r="EUE68" s="1"/>
      <c r="EUF68" s="1"/>
      <c r="EUG68" s="1"/>
      <c r="EUH68" s="1"/>
      <c r="EUI68" s="1"/>
      <c r="EUJ68" s="1"/>
      <c r="EUK68" s="1"/>
      <c r="EUL68" s="1"/>
      <c r="EUM68" s="1"/>
      <c r="EUN68" s="1"/>
      <c r="EUO68" s="1"/>
      <c r="EUP68" s="1"/>
      <c r="EUQ68" s="1"/>
      <c r="EUR68" s="1"/>
      <c r="EUS68" s="1"/>
      <c r="EUT68" s="1"/>
      <c r="EUU68" s="1"/>
      <c r="EUV68" s="1"/>
      <c r="EUW68" s="1"/>
      <c r="EUX68" s="1"/>
      <c r="EUY68" s="1"/>
      <c r="EUZ68" s="1"/>
      <c r="EVA68" s="1"/>
      <c r="EVB68" s="1"/>
      <c r="EVC68" s="1"/>
      <c r="EVD68" s="1"/>
      <c r="EVE68" s="1"/>
      <c r="EVF68" s="1"/>
      <c r="EVG68" s="1"/>
      <c r="EVH68" s="1"/>
      <c r="EVI68" s="1"/>
      <c r="EVJ68" s="1"/>
      <c r="EVK68" s="1"/>
      <c r="EVL68" s="1"/>
      <c r="EVM68" s="1"/>
      <c r="EVN68" s="1"/>
      <c r="EVO68" s="1"/>
      <c r="EVP68" s="1"/>
      <c r="EVQ68" s="1"/>
      <c r="EVR68" s="1"/>
      <c r="EVS68" s="1"/>
      <c r="EVT68" s="1"/>
      <c r="EVU68" s="1"/>
      <c r="EVV68" s="1"/>
      <c r="EVW68" s="1"/>
      <c r="EVX68" s="1"/>
      <c r="EVY68" s="1"/>
      <c r="EVZ68" s="1"/>
      <c r="EWA68" s="1"/>
      <c r="EWB68" s="1"/>
      <c r="EWC68" s="1"/>
      <c r="EWD68" s="1"/>
      <c r="EWE68" s="1"/>
      <c r="EWF68" s="1"/>
      <c r="EWG68" s="1"/>
      <c r="EWH68" s="1"/>
      <c r="EWI68" s="1"/>
      <c r="EWJ68" s="1"/>
      <c r="EWK68" s="1"/>
      <c r="EWL68" s="1"/>
      <c r="EWM68" s="1"/>
      <c r="EWN68" s="1"/>
      <c r="EWO68" s="1"/>
      <c r="EWP68" s="1"/>
      <c r="EWQ68" s="1"/>
      <c r="EWR68" s="1"/>
      <c r="EWS68" s="1"/>
      <c r="EWT68" s="1"/>
      <c r="EWU68" s="1"/>
      <c r="EWV68" s="1"/>
      <c r="EWW68" s="1"/>
      <c r="EWX68" s="1"/>
      <c r="EWY68" s="1"/>
      <c r="EWZ68" s="1"/>
      <c r="EXA68" s="1"/>
      <c r="EXB68" s="1"/>
      <c r="EXC68" s="1"/>
      <c r="EXD68" s="1"/>
      <c r="EXE68" s="1"/>
      <c r="EXF68" s="1"/>
      <c r="EXG68" s="1"/>
      <c r="EXH68" s="1"/>
      <c r="EXI68" s="1"/>
      <c r="EXJ68" s="1"/>
      <c r="EXK68" s="1"/>
      <c r="EXL68" s="1"/>
      <c r="EXM68" s="1"/>
      <c r="EXN68" s="1"/>
      <c r="EXO68" s="1"/>
      <c r="EXP68" s="1"/>
      <c r="EXQ68" s="1"/>
      <c r="EXR68" s="1"/>
      <c r="EXS68" s="1"/>
      <c r="EXT68" s="1"/>
      <c r="EXU68" s="1"/>
      <c r="EXV68" s="1"/>
      <c r="EXW68" s="1"/>
      <c r="EXX68" s="1"/>
      <c r="EXY68" s="1"/>
      <c r="EXZ68" s="1"/>
      <c r="EYA68" s="1"/>
      <c r="EYB68" s="1"/>
      <c r="EYC68" s="1"/>
      <c r="EYD68" s="1"/>
      <c r="EYE68" s="1"/>
      <c r="EYF68" s="1"/>
      <c r="EYG68" s="1"/>
      <c r="EYH68" s="1"/>
      <c r="EYI68" s="1"/>
      <c r="EYJ68" s="1"/>
      <c r="EYK68" s="1"/>
      <c r="EYL68" s="1"/>
      <c r="EYM68" s="1"/>
      <c r="EYN68" s="1"/>
      <c r="EYO68" s="1"/>
      <c r="EYP68" s="1"/>
      <c r="EYQ68" s="1"/>
      <c r="EYR68" s="1"/>
      <c r="EYS68" s="1"/>
      <c r="EYT68" s="1"/>
      <c r="EYU68" s="1"/>
      <c r="EYV68" s="1"/>
      <c r="EYW68" s="1"/>
      <c r="EYX68" s="1"/>
      <c r="EYY68" s="1"/>
      <c r="EYZ68" s="1"/>
      <c r="EZA68" s="1"/>
      <c r="EZB68" s="1"/>
      <c r="EZC68" s="1"/>
      <c r="EZD68" s="1"/>
      <c r="EZE68" s="1"/>
      <c r="EZF68" s="1"/>
      <c r="EZG68" s="1"/>
      <c r="EZH68" s="1"/>
      <c r="EZI68" s="1"/>
      <c r="EZJ68" s="1"/>
      <c r="EZK68" s="1"/>
      <c r="EZL68" s="1"/>
      <c r="EZM68" s="1"/>
      <c r="EZN68" s="1"/>
      <c r="EZO68" s="1"/>
      <c r="EZP68" s="1"/>
      <c r="EZQ68" s="1"/>
      <c r="EZR68" s="1"/>
      <c r="EZS68" s="1"/>
      <c r="EZT68" s="1"/>
      <c r="EZU68" s="1"/>
      <c r="EZV68" s="1"/>
      <c r="EZW68" s="1"/>
      <c r="EZX68" s="1"/>
      <c r="EZY68" s="1"/>
      <c r="EZZ68" s="1"/>
      <c r="FAA68" s="1"/>
      <c r="FAB68" s="1"/>
      <c r="FAC68" s="1"/>
      <c r="FAD68" s="1"/>
      <c r="FAE68" s="1"/>
      <c r="FAF68" s="1"/>
      <c r="FAG68" s="1"/>
      <c r="FAH68" s="1"/>
      <c r="FAI68" s="1"/>
      <c r="FAJ68" s="1"/>
      <c r="FAK68" s="1"/>
      <c r="FAL68" s="1"/>
      <c r="FAM68" s="1"/>
      <c r="FAN68" s="1"/>
      <c r="FAO68" s="1"/>
      <c r="FAP68" s="1"/>
      <c r="FAQ68" s="1"/>
      <c r="FAR68" s="1"/>
      <c r="FAS68" s="1"/>
      <c r="FAT68" s="1"/>
      <c r="FAU68" s="1"/>
      <c r="FAV68" s="1"/>
      <c r="FAW68" s="1"/>
      <c r="FAX68" s="1"/>
      <c r="FAY68" s="1"/>
      <c r="FAZ68" s="1"/>
      <c r="FBA68" s="1"/>
      <c r="FBB68" s="1"/>
      <c r="FBC68" s="1"/>
      <c r="FBD68" s="1"/>
      <c r="FBE68" s="1"/>
      <c r="FBF68" s="1"/>
      <c r="FBG68" s="1"/>
      <c r="FBH68" s="1"/>
      <c r="FBI68" s="1"/>
      <c r="FBJ68" s="1"/>
      <c r="FBK68" s="1"/>
      <c r="FBL68" s="1"/>
      <c r="FBM68" s="1"/>
      <c r="FBN68" s="1"/>
      <c r="FBO68" s="1"/>
      <c r="FBP68" s="1"/>
      <c r="FBQ68" s="1"/>
      <c r="FBR68" s="1"/>
      <c r="FBS68" s="1"/>
      <c r="FBT68" s="1"/>
      <c r="FBU68" s="1"/>
      <c r="FBV68" s="1"/>
      <c r="FBW68" s="1"/>
      <c r="FBX68" s="1"/>
      <c r="FBY68" s="1"/>
      <c r="FBZ68" s="1"/>
      <c r="FCA68" s="1"/>
      <c r="FCB68" s="1"/>
      <c r="FCC68" s="1"/>
      <c r="FCD68" s="1"/>
      <c r="FCE68" s="1"/>
      <c r="FCF68" s="1"/>
      <c r="FCG68" s="1"/>
      <c r="FCH68" s="1"/>
      <c r="FCI68" s="1"/>
      <c r="FCJ68" s="1"/>
      <c r="FCK68" s="1"/>
      <c r="FCL68" s="1"/>
      <c r="FCM68" s="1"/>
      <c r="FCN68" s="1"/>
      <c r="FCO68" s="1"/>
      <c r="FCP68" s="1"/>
      <c r="FCQ68" s="1"/>
      <c r="FCR68" s="1"/>
      <c r="FCS68" s="1"/>
      <c r="FCT68" s="1"/>
      <c r="FCU68" s="1"/>
      <c r="FCV68" s="1"/>
      <c r="FCW68" s="1"/>
      <c r="FCX68" s="1"/>
      <c r="FCY68" s="1"/>
      <c r="FCZ68" s="1"/>
      <c r="FDA68" s="1"/>
      <c r="FDB68" s="1"/>
      <c r="FDC68" s="1"/>
      <c r="FDD68" s="1"/>
      <c r="FDE68" s="1"/>
      <c r="FDF68" s="1"/>
      <c r="FDG68" s="1"/>
      <c r="FDH68" s="1"/>
      <c r="FDI68" s="1"/>
      <c r="FDJ68" s="1"/>
      <c r="FDK68" s="1"/>
      <c r="FDL68" s="1"/>
      <c r="FDM68" s="1"/>
      <c r="FDN68" s="1"/>
      <c r="FDO68" s="1"/>
      <c r="FDP68" s="1"/>
      <c r="FDQ68" s="1"/>
      <c r="FDR68" s="1"/>
      <c r="FDS68" s="1"/>
      <c r="FDT68" s="1"/>
      <c r="FDU68" s="1"/>
      <c r="FDV68" s="1"/>
      <c r="FDW68" s="1"/>
      <c r="FDX68" s="1"/>
      <c r="FDY68" s="1"/>
      <c r="FDZ68" s="1"/>
      <c r="FEA68" s="1"/>
      <c r="FEB68" s="1"/>
      <c r="FEC68" s="1"/>
      <c r="FED68" s="1"/>
      <c r="FEE68" s="1"/>
      <c r="FEF68" s="1"/>
      <c r="FEG68" s="1"/>
      <c r="FEH68" s="1"/>
      <c r="FEI68" s="1"/>
      <c r="FEJ68" s="1"/>
      <c r="FEK68" s="1"/>
      <c r="FEL68" s="1"/>
      <c r="FEM68" s="1"/>
      <c r="FEN68" s="1"/>
      <c r="FEO68" s="1"/>
      <c r="FEP68" s="1"/>
      <c r="FEQ68" s="1"/>
      <c r="FER68" s="1"/>
      <c r="FES68" s="1"/>
      <c r="FET68" s="1"/>
      <c r="FEU68" s="1"/>
      <c r="FEV68" s="1"/>
      <c r="FEW68" s="1"/>
      <c r="FEX68" s="1"/>
      <c r="FEY68" s="1"/>
      <c r="FEZ68" s="1"/>
      <c r="FFA68" s="1"/>
      <c r="FFB68" s="1"/>
      <c r="FFC68" s="1"/>
      <c r="FFD68" s="1"/>
      <c r="FFE68" s="1"/>
      <c r="FFF68" s="1"/>
      <c r="FFG68" s="1"/>
      <c r="FFH68" s="1"/>
      <c r="FFI68" s="1"/>
      <c r="FFJ68" s="1"/>
      <c r="FFK68" s="1"/>
      <c r="FFL68" s="1"/>
      <c r="FFM68" s="1"/>
      <c r="FFN68" s="1"/>
      <c r="FFO68" s="1"/>
      <c r="FFP68" s="1"/>
      <c r="FFQ68" s="1"/>
      <c r="FFR68" s="1"/>
      <c r="FFS68" s="1"/>
      <c r="FFT68" s="1"/>
      <c r="FFU68" s="1"/>
      <c r="FFV68" s="1"/>
      <c r="FFW68" s="1"/>
      <c r="FFX68" s="1"/>
      <c r="FFY68" s="1"/>
      <c r="FFZ68" s="1"/>
      <c r="FGA68" s="1"/>
      <c r="FGB68" s="1"/>
      <c r="FGC68" s="1"/>
      <c r="FGD68" s="1"/>
      <c r="FGE68" s="1"/>
      <c r="FGF68" s="1"/>
      <c r="FGG68" s="1"/>
      <c r="FGH68" s="1"/>
      <c r="FGI68" s="1"/>
      <c r="FGJ68" s="1"/>
      <c r="FGK68" s="1"/>
      <c r="FGL68" s="1"/>
      <c r="FGM68" s="1"/>
      <c r="FGN68" s="1"/>
      <c r="FGO68" s="1"/>
      <c r="FGP68" s="1"/>
      <c r="FGQ68" s="1"/>
      <c r="FGR68" s="1"/>
      <c r="FGS68" s="1"/>
      <c r="FGT68" s="1"/>
      <c r="FGU68" s="1"/>
      <c r="FGV68" s="1"/>
      <c r="FGW68" s="1"/>
      <c r="FGX68" s="1"/>
      <c r="FGY68" s="1"/>
      <c r="FGZ68" s="1"/>
      <c r="FHA68" s="1"/>
      <c r="FHB68" s="1"/>
      <c r="FHC68" s="1"/>
      <c r="FHD68" s="1"/>
      <c r="FHE68" s="1"/>
      <c r="FHF68" s="1"/>
      <c r="FHG68" s="1"/>
      <c r="FHH68" s="1"/>
      <c r="FHI68" s="1"/>
      <c r="FHJ68" s="1"/>
      <c r="FHK68" s="1"/>
      <c r="FHL68" s="1"/>
      <c r="FHM68" s="1"/>
      <c r="FHN68" s="1"/>
      <c r="FHO68" s="1"/>
      <c r="FHP68" s="1"/>
      <c r="FHQ68" s="1"/>
      <c r="FHR68" s="1"/>
      <c r="FHS68" s="1"/>
      <c r="FHT68" s="1"/>
      <c r="FHU68" s="1"/>
      <c r="FHV68" s="1"/>
      <c r="FHW68" s="1"/>
      <c r="FHX68" s="1"/>
      <c r="FHY68" s="1"/>
      <c r="FHZ68" s="1"/>
      <c r="FIA68" s="1"/>
      <c r="FIB68" s="1"/>
      <c r="FIC68" s="1"/>
      <c r="FID68" s="1"/>
      <c r="FIE68" s="1"/>
      <c r="FIF68" s="1"/>
      <c r="FIG68" s="1"/>
      <c r="FIH68" s="1"/>
      <c r="FII68" s="1"/>
      <c r="FIJ68" s="1"/>
      <c r="FIK68" s="1"/>
      <c r="FIL68" s="1"/>
      <c r="FIM68" s="1"/>
      <c r="FIN68" s="1"/>
      <c r="FIO68" s="1"/>
      <c r="FIP68" s="1"/>
      <c r="FIQ68" s="1"/>
      <c r="FIR68" s="1"/>
      <c r="FIS68" s="1"/>
      <c r="FIT68" s="1"/>
      <c r="FIU68" s="1"/>
      <c r="FIV68" s="1"/>
      <c r="FIW68" s="1"/>
      <c r="FIX68" s="1"/>
      <c r="FIY68" s="1"/>
      <c r="FIZ68" s="1"/>
      <c r="FJA68" s="1"/>
      <c r="FJB68" s="1"/>
      <c r="FJC68" s="1"/>
      <c r="FJD68" s="1"/>
      <c r="FJE68" s="1"/>
      <c r="FJF68" s="1"/>
      <c r="FJG68" s="1"/>
      <c r="FJH68" s="1"/>
      <c r="FJI68" s="1"/>
      <c r="FJJ68" s="1"/>
      <c r="FJK68" s="1"/>
      <c r="FJL68" s="1"/>
      <c r="FJM68" s="1"/>
      <c r="FJN68" s="1"/>
      <c r="FJO68" s="1"/>
      <c r="FJP68" s="1"/>
      <c r="FJQ68" s="1"/>
      <c r="FJR68" s="1"/>
      <c r="FJS68" s="1"/>
      <c r="FJT68" s="1"/>
      <c r="FJU68" s="1"/>
      <c r="FJV68" s="1"/>
      <c r="FJW68" s="1"/>
      <c r="FJX68" s="1"/>
      <c r="FJY68" s="1"/>
      <c r="FJZ68" s="1"/>
      <c r="FKA68" s="1"/>
      <c r="FKB68" s="1"/>
      <c r="FKC68" s="1"/>
      <c r="FKD68" s="1"/>
      <c r="FKE68" s="1"/>
      <c r="FKF68" s="1"/>
      <c r="FKG68" s="1"/>
      <c r="FKH68" s="1"/>
      <c r="FKI68" s="1"/>
      <c r="FKJ68" s="1"/>
      <c r="FKK68" s="1"/>
      <c r="FKL68" s="1"/>
      <c r="FKM68" s="1"/>
      <c r="FKN68" s="1"/>
      <c r="FKO68" s="1"/>
      <c r="FKP68" s="1"/>
      <c r="FKQ68" s="1"/>
      <c r="FKR68" s="1"/>
      <c r="FKS68" s="1"/>
      <c r="FKT68" s="1"/>
      <c r="FKU68" s="1"/>
      <c r="FKV68" s="1"/>
      <c r="FKW68" s="1"/>
      <c r="FKX68" s="1"/>
      <c r="FKY68" s="1"/>
      <c r="FKZ68" s="1"/>
      <c r="FLA68" s="1"/>
      <c r="FLB68" s="1"/>
      <c r="FLC68" s="1"/>
      <c r="FLD68" s="1"/>
      <c r="FLE68" s="1"/>
      <c r="FLF68" s="1"/>
      <c r="FLG68" s="1"/>
      <c r="FLH68" s="1"/>
      <c r="FLI68" s="1"/>
      <c r="FLJ68" s="1"/>
      <c r="FLK68" s="1"/>
      <c r="FLL68" s="1"/>
      <c r="FLM68" s="1"/>
      <c r="FLN68" s="1"/>
      <c r="FLO68" s="1"/>
      <c r="FLP68" s="1"/>
      <c r="FLQ68" s="1"/>
      <c r="FLR68" s="1"/>
      <c r="FLS68" s="1"/>
      <c r="FLT68" s="1"/>
      <c r="FLU68" s="1"/>
      <c r="FLV68" s="1"/>
      <c r="FLW68" s="1"/>
      <c r="FLX68" s="1"/>
      <c r="FLY68" s="1"/>
      <c r="FLZ68" s="1"/>
      <c r="FMA68" s="1"/>
      <c r="FMB68" s="1"/>
      <c r="FMC68" s="1"/>
      <c r="FMD68" s="1"/>
      <c r="FME68" s="1"/>
      <c r="FMF68" s="1"/>
      <c r="FMG68" s="1"/>
      <c r="FMH68" s="1"/>
      <c r="FMI68" s="1"/>
      <c r="FMJ68" s="1"/>
      <c r="FMK68" s="1"/>
      <c r="FML68" s="1"/>
      <c r="FMM68" s="1"/>
      <c r="FMN68" s="1"/>
      <c r="FMO68" s="1"/>
      <c r="FMP68" s="1"/>
      <c r="FMQ68" s="1"/>
      <c r="FMR68" s="1"/>
      <c r="FMS68" s="1"/>
      <c r="FMT68" s="1"/>
      <c r="FMU68" s="1"/>
      <c r="FMV68" s="1"/>
      <c r="FMW68" s="1"/>
      <c r="FMX68" s="1"/>
      <c r="FMY68" s="1"/>
      <c r="FMZ68" s="1"/>
      <c r="FNA68" s="1"/>
      <c r="FNB68" s="1"/>
      <c r="FNC68" s="1"/>
      <c r="FND68" s="1"/>
      <c r="FNE68" s="1"/>
      <c r="FNF68" s="1"/>
      <c r="FNG68" s="1"/>
      <c r="FNH68" s="1"/>
      <c r="FNI68" s="1"/>
      <c r="FNJ68" s="1"/>
      <c r="FNK68" s="1"/>
      <c r="FNL68" s="1"/>
      <c r="FNM68" s="1"/>
      <c r="FNN68" s="1"/>
      <c r="FNO68" s="1"/>
      <c r="FNP68" s="1"/>
      <c r="FNQ68" s="1"/>
      <c r="FNR68" s="1"/>
      <c r="FNS68" s="1"/>
      <c r="FNT68" s="1"/>
      <c r="FNU68" s="1"/>
      <c r="FNV68" s="1"/>
      <c r="FNW68" s="1"/>
      <c r="FNX68" s="1"/>
      <c r="FNY68" s="1"/>
      <c r="FNZ68" s="1"/>
      <c r="FOA68" s="1"/>
      <c r="FOB68" s="1"/>
      <c r="FOC68" s="1"/>
      <c r="FOD68" s="1"/>
      <c r="FOE68" s="1"/>
      <c r="FOF68" s="1"/>
      <c r="FOG68" s="1"/>
      <c r="FOH68" s="1"/>
      <c r="FOI68" s="1"/>
      <c r="FOJ68" s="1"/>
      <c r="FOK68" s="1"/>
      <c r="FOL68" s="1"/>
      <c r="FOM68" s="1"/>
      <c r="FON68" s="1"/>
      <c r="FOO68" s="1"/>
      <c r="FOP68" s="1"/>
      <c r="FOQ68" s="1"/>
      <c r="FOR68" s="1"/>
      <c r="FOS68" s="1"/>
      <c r="FOT68" s="1"/>
      <c r="FOU68" s="1"/>
      <c r="FOV68" s="1"/>
      <c r="FOW68" s="1"/>
      <c r="FOX68" s="1"/>
      <c r="FOY68" s="1"/>
      <c r="FOZ68" s="1"/>
      <c r="FPA68" s="1"/>
      <c r="FPB68" s="1"/>
      <c r="FPC68" s="1"/>
      <c r="FPD68" s="1"/>
      <c r="FPE68" s="1"/>
      <c r="FPF68" s="1"/>
      <c r="FPG68" s="1"/>
      <c r="FPH68" s="1"/>
      <c r="FPI68" s="1"/>
      <c r="FPJ68" s="1"/>
      <c r="FPK68" s="1"/>
      <c r="FPL68" s="1"/>
      <c r="FPM68" s="1"/>
      <c r="FPN68" s="1"/>
      <c r="FPO68" s="1"/>
      <c r="FPP68" s="1"/>
      <c r="FPQ68" s="1"/>
      <c r="FPR68" s="1"/>
      <c r="FPS68" s="1"/>
      <c r="FPT68" s="1"/>
      <c r="FPU68" s="1"/>
      <c r="FPV68" s="1"/>
      <c r="FPW68" s="1"/>
      <c r="FPX68" s="1"/>
      <c r="FPY68" s="1"/>
      <c r="FPZ68" s="1"/>
      <c r="FQA68" s="1"/>
      <c r="FQB68" s="1"/>
      <c r="FQC68" s="1"/>
      <c r="FQD68" s="1"/>
      <c r="FQE68" s="1"/>
      <c r="FQF68" s="1"/>
      <c r="FQG68" s="1"/>
      <c r="FQH68" s="1"/>
      <c r="FQI68" s="1"/>
      <c r="FQJ68" s="1"/>
      <c r="FQK68" s="1"/>
      <c r="FQL68" s="1"/>
      <c r="FQM68" s="1"/>
      <c r="FQN68" s="1"/>
      <c r="FQO68" s="1"/>
      <c r="FQP68" s="1"/>
      <c r="FQQ68" s="1"/>
      <c r="FQR68" s="1"/>
      <c r="FQS68" s="1"/>
      <c r="FQT68" s="1"/>
      <c r="FQU68" s="1"/>
      <c r="FQV68" s="1"/>
      <c r="FQW68" s="1"/>
      <c r="FQX68" s="1"/>
      <c r="FQY68" s="1"/>
      <c r="FQZ68" s="1"/>
      <c r="FRA68" s="1"/>
      <c r="FRB68" s="1"/>
      <c r="FRC68" s="1"/>
      <c r="FRD68" s="1"/>
      <c r="FRE68" s="1"/>
      <c r="FRF68" s="1"/>
      <c r="FRG68" s="1"/>
      <c r="FRH68" s="1"/>
      <c r="FRI68" s="1"/>
      <c r="FRJ68" s="1"/>
      <c r="FRK68" s="1"/>
      <c r="FRL68" s="1"/>
      <c r="FRM68" s="1"/>
      <c r="FRN68" s="1"/>
      <c r="FRO68" s="1"/>
      <c r="FRP68" s="1"/>
      <c r="FRQ68" s="1"/>
      <c r="FRR68" s="1"/>
      <c r="FRS68" s="1"/>
      <c r="FRT68" s="1"/>
      <c r="FRU68" s="1"/>
      <c r="FRV68" s="1"/>
      <c r="FRW68" s="1"/>
      <c r="FRX68" s="1"/>
      <c r="FRY68" s="1"/>
      <c r="FRZ68" s="1"/>
      <c r="FSA68" s="1"/>
      <c r="FSB68" s="1"/>
      <c r="FSC68" s="1"/>
      <c r="FSD68" s="1"/>
      <c r="FSE68" s="1"/>
      <c r="FSF68" s="1"/>
      <c r="FSG68" s="1"/>
      <c r="FSH68" s="1"/>
      <c r="FSI68" s="1"/>
      <c r="FSJ68" s="1"/>
      <c r="FSK68" s="1"/>
      <c r="FSL68" s="1"/>
      <c r="FSM68" s="1"/>
      <c r="FSN68" s="1"/>
      <c r="FSO68" s="1"/>
      <c r="FSP68" s="1"/>
      <c r="FSQ68" s="1"/>
      <c r="FSR68" s="1"/>
      <c r="FSS68" s="1"/>
      <c r="FST68" s="1"/>
      <c r="FSU68" s="1"/>
      <c r="FSV68" s="1"/>
      <c r="FSW68" s="1"/>
      <c r="FSX68" s="1"/>
      <c r="FSY68" s="1"/>
      <c r="FSZ68" s="1"/>
      <c r="FTA68" s="1"/>
      <c r="FTB68" s="1"/>
      <c r="FTC68" s="1"/>
      <c r="FTD68" s="1"/>
      <c r="FTE68" s="1"/>
      <c r="FTF68" s="1"/>
      <c r="FTG68" s="1"/>
      <c r="FTH68" s="1"/>
      <c r="FTI68" s="1"/>
      <c r="FTJ68" s="1"/>
      <c r="FTK68" s="1"/>
      <c r="FTL68" s="1"/>
      <c r="FTM68" s="1"/>
      <c r="FTN68" s="1"/>
      <c r="FTO68" s="1"/>
      <c r="FTP68" s="1"/>
      <c r="FTQ68" s="1"/>
      <c r="FTR68" s="1"/>
      <c r="FTS68" s="1"/>
      <c r="FTT68" s="1"/>
      <c r="FTU68" s="1"/>
      <c r="FTV68" s="1"/>
      <c r="FTW68" s="1"/>
      <c r="FTX68" s="1"/>
      <c r="FTY68" s="1"/>
      <c r="FTZ68" s="1"/>
      <c r="FUA68" s="1"/>
      <c r="FUB68" s="1"/>
      <c r="FUC68" s="1"/>
      <c r="FUD68" s="1"/>
      <c r="FUE68" s="1"/>
      <c r="FUF68" s="1"/>
      <c r="FUG68" s="1"/>
      <c r="FUH68" s="1"/>
      <c r="FUI68" s="1"/>
      <c r="FUJ68" s="1"/>
      <c r="FUK68" s="1"/>
      <c r="FUL68" s="1"/>
      <c r="FUM68" s="1"/>
      <c r="FUN68" s="1"/>
      <c r="FUO68" s="1"/>
      <c r="FUP68" s="1"/>
      <c r="FUQ68" s="1"/>
      <c r="FUR68" s="1"/>
      <c r="FUS68" s="1"/>
      <c r="FUT68" s="1"/>
      <c r="FUU68" s="1"/>
      <c r="FUV68" s="1"/>
      <c r="FUW68" s="1"/>
      <c r="FUX68" s="1"/>
      <c r="FUY68" s="1"/>
      <c r="FUZ68" s="1"/>
      <c r="FVA68" s="1"/>
      <c r="FVB68" s="1"/>
      <c r="FVC68" s="1"/>
      <c r="FVD68" s="1"/>
      <c r="FVE68" s="1"/>
      <c r="FVF68" s="1"/>
      <c r="FVG68" s="1"/>
      <c r="FVH68" s="1"/>
      <c r="FVI68" s="1"/>
      <c r="FVJ68" s="1"/>
      <c r="FVK68" s="1"/>
      <c r="FVL68" s="1"/>
      <c r="FVM68" s="1"/>
      <c r="FVN68" s="1"/>
      <c r="FVO68" s="1"/>
      <c r="FVP68" s="1"/>
      <c r="FVQ68" s="1"/>
      <c r="FVR68" s="1"/>
      <c r="FVS68" s="1"/>
      <c r="FVT68" s="1"/>
      <c r="FVU68" s="1"/>
      <c r="FVV68" s="1"/>
      <c r="FVW68" s="1"/>
      <c r="FVX68" s="1"/>
      <c r="FVY68" s="1"/>
      <c r="FVZ68" s="1"/>
      <c r="FWA68" s="1"/>
      <c r="FWB68" s="1"/>
      <c r="FWC68" s="1"/>
      <c r="FWD68" s="1"/>
      <c r="FWE68" s="1"/>
      <c r="FWF68" s="1"/>
      <c r="FWG68" s="1"/>
      <c r="FWH68" s="1"/>
      <c r="FWI68" s="1"/>
      <c r="FWJ68" s="1"/>
      <c r="FWK68" s="1"/>
      <c r="FWL68" s="1"/>
      <c r="FWM68" s="1"/>
      <c r="FWN68" s="1"/>
      <c r="FWO68" s="1"/>
      <c r="FWP68" s="1"/>
      <c r="FWQ68" s="1"/>
      <c r="FWR68" s="1"/>
      <c r="FWS68" s="1"/>
      <c r="FWT68" s="1"/>
      <c r="FWU68" s="1"/>
      <c r="FWV68" s="1"/>
      <c r="FWW68" s="1"/>
      <c r="FWX68" s="1"/>
      <c r="FWY68" s="1"/>
      <c r="FWZ68" s="1"/>
      <c r="FXA68" s="1"/>
      <c r="FXB68" s="1"/>
      <c r="FXC68" s="1"/>
      <c r="FXD68" s="1"/>
      <c r="FXE68" s="1"/>
      <c r="FXF68" s="1"/>
      <c r="FXG68" s="1"/>
      <c r="FXH68" s="1"/>
      <c r="FXI68" s="1"/>
      <c r="FXJ68" s="1"/>
      <c r="FXK68" s="1"/>
      <c r="FXL68" s="1"/>
      <c r="FXM68" s="1"/>
      <c r="FXN68" s="1"/>
      <c r="FXO68" s="1"/>
      <c r="FXP68" s="1"/>
      <c r="FXQ68" s="1"/>
      <c r="FXR68" s="1"/>
      <c r="FXS68" s="1"/>
      <c r="FXT68" s="1"/>
      <c r="FXU68" s="1"/>
      <c r="FXV68" s="1"/>
      <c r="FXW68" s="1"/>
      <c r="FXX68" s="1"/>
      <c r="FXY68" s="1"/>
      <c r="FXZ68" s="1"/>
      <c r="FYA68" s="1"/>
      <c r="FYB68" s="1"/>
      <c r="FYC68" s="1"/>
      <c r="FYD68" s="1"/>
      <c r="FYE68" s="1"/>
      <c r="FYF68" s="1"/>
      <c r="FYG68" s="1"/>
      <c r="FYH68" s="1"/>
      <c r="FYI68" s="1"/>
      <c r="FYJ68" s="1"/>
      <c r="FYK68" s="1"/>
      <c r="FYL68" s="1"/>
      <c r="FYM68" s="1"/>
      <c r="FYN68" s="1"/>
      <c r="FYO68" s="1"/>
      <c r="FYP68" s="1"/>
      <c r="FYQ68" s="1"/>
      <c r="FYR68" s="1"/>
      <c r="FYS68" s="1"/>
      <c r="FYT68" s="1"/>
      <c r="FYU68" s="1"/>
      <c r="FYV68" s="1"/>
      <c r="FYW68" s="1"/>
      <c r="FYX68" s="1"/>
      <c r="FYY68" s="1"/>
      <c r="FYZ68" s="1"/>
      <c r="FZA68" s="1"/>
      <c r="FZB68" s="1"/>
      <c r="FZC68" s="1"/>
      <c r="FZD68" s="1"/>
      <c r="FZE68" s="1"/>
      <c r="FZF68" s="1"/>
      <c r="FZG68" s="1"/>
      <c r="FZH68" s="1"/>
      <c r="FZI68" s="1"/>
      <c r="FZJ68" s="1"/>
      <c r="FZK68" s="1"/>
      <c r="FZL68" s="1"/>
      <c r="FZM68" s="1"/>
      <c r="FZN68" s="1"/>
      <c r="FZO68" s="1"/>
      <c r="FZP68" s="1"/>
      <c r="FZQ68" s="1"/>
      <c r="FZR68" s="1"/>
      <c r="FZS68" s="1"/>
      <c r="FZT68" s="1"/>
      <c r="FZU68" s="1"/>
      <c r="FZV68" s="1"/>
      <c r="FZW68" s="1"/>
      <c r="FZX68" s="1"/>
      <c r="FZY68" s="1"/>
      <c r="FZZ68" s="1"/>
      <c r="GAA68" s="1"/>
      <c r="GAB68" s="1"/>
      <c r="GAC68" s="1"/>
      <c r="GAD68" s="1"/>
      <c r="GAE68" s="1"/>
      <c r="GAF68" s="1"/>
      <c r="GAG68" s="1"/>
      <c r="GAH68" s="1"/>
      <c r="GAI68" s="1"/>
      <c r="GAJ68" s="1"/>
      <c r="GAK68" s="1"/>
      <c r="GAL68" s="1"/>
      <c r="GAM68" s="1"/>
      <c r="GAN68" s="1"/>
      <c r="GAO68" s="1"/>
      <c r="GAP68" s="1"/>
      <c r="GAQ68" s="1"/>
      <c r="GAR68" s="1"/>
      <c r="GAS68" s="1"/>
      <c r="GAT68" s="1"/>
      <c r="GAU68" s="1"/>
      <c r="GAV68" s="1"/>
      <c r="GAW68" s="1"/>
      <c r="GAX68" s="1"/>
      <c r="GAY68" s="1"/>
      <c r="GAZ68" s="1"/>
      <c r="GBA68" s="1"/>
      <c r="GBB68" s="1"/>
      <c r="GBC68" s="1"/>
      <c r="GBD68" s="1"/>
      <c r="GBE68" s="1"/>
      <c r="GBF68" s="1"/>
      <c r="GBG68" s="1"/>
      <c r="GBH68" s="1"/>
      <c r="GBI68" s="1"/>
      <c r="GBJ68" s="1"/>
      <c r="GBK68" s="1"/>
      <c r="GBL68" s="1"/>
      <c r="GBM68" s="1"/>
      <c r="GBN68" s="1"/>
      <c r="GBO68" s="1"/>
      <c r="GBP68" s="1"/>
      <c r="GBQ68" s="1"/>
      <c r="GBR68" s="1"/>
      <c r="GBS68" s="1"/>
      <c r="GBT68" s="1"/>
      <c r="GBU68" s="1"/>
      <c r="GBV68" s="1"/>
      <c r="GBW68" s="1"/>
      <c r="GBX68" s="1"/>
      <c r="GBY68" s="1"/>
      <c r="GBZ68" s="1"/>
      <c r="GCA68" s="1"/>
      <c r="GCB68" s="1"/>
      <c r="GCC68" s="1"/>
      <c r="GCD68" s="1"/>
      <c r="GCE68" s="1"/>
      <c r="GCF68" s="1"/>
      <c r="GCG68" s="1"/>
      <c r="GCH68" s="1"/>
      <c r="GCI68" s="1"/>
      <c r="GCJ68" s="1"/>
      <c r="GCK68" s="1"/>
      <c r="GCL68" s="1"/>
      <c r="GCM68" s="1"/>
      <c r="GCN68" s="1"/>
      <c r="GCO68" s="1"/>
      <c r="GCP68" s="1"/>
      <c r="GCQ68" s="1"/>
      <c r="GCR68" s="1"/>
      <c r="GCS68" s="1"/>
      <c r="GCT68" s="1"/>
      <c r="GCU68" s="1"/>
      <c r="GCV68" s="1"/>
      <c r="GCW68" s="1"/>
      <c r="GCX68" s="1"/>
      <c r="GCY68" s="1"/>
      <c r="GCZ68" s="1"/>
      <c r="GDA68" s="1"/>
      <c r="GDB68" s="1"/>
      <c r="GDC68" s="1"/>
      <c r="GDD68" s="1"/>
      <c r="GDE68" s="1"/>
      <c r="GDF68" s="1"/>
      <c r="GDG68" s="1"/>
      <c r="GDH68" s="1"/>
      <c r="GDI68" s="1"/>
      <c r="GDJ68" s="1"/>
      <c r="GDK68" s="1"/>
      <c r="GDL68" s="1"/>
      <c r="GDM68" s="1"/>
      <c r="GDN68" s="1"/>
      <c r="GDO68" s="1"/>
      <c r="GDP68" s="1"/>
      <c r="GDQ68" s="1"/>
      <c r="GDR68" s="1"/>
      <c r="GDS68" s="1"/>
      <c r="GDT68" s="1"/>
      <c r="GDU68" s="1"/>
      <c r="GDV68" s="1"/>
      <c r="GDW68" s="1"/>
      <c r="GDX68" s="1"/>
      <c r="GDY68" s="1"/>
      <c r="GDZ68" s="1"/>
      <c r="GEA68" s="1"/>
      <c r="GEB68" s="1"/>
      <c r="GEC68" s="1"/>
      <c r="GED68" s="1"/>
      <c r="GEE68" s="1"/>
      <c r="GEF68" s="1"/>
      <c r="GEG68" s="1"/>
      <c r="GEH68" s="1"/>
      <c r="GEI68" s="1"/>
      <c r="GEJ68" s="1"/>
      <c r="GEK68" s="1"/>
      <c r="GEL68" s="1"/>
      <c r="GEM68" s="1"/>
      <c r="GEN68" s="1"/>
      <c r="GEO68" s="1"/>
      <c r="GEP68" s="1"/>
      <c r="GEQ68" s="1"/>
      <c r="GER68" s="1"/>
      <c r="GES68" s="1"/>
      <c r="GET68" s="1"/>
      <c r="GEU68" s="1"/>
      <c r="GEV68" s="1"/>
      <c r="GEW68" s="1"/>
      <c r="GEX68" s="1"/>
      <c r="GEY68" s="1"/>
      <c r="GEZ68" s="1"/>
      <c r="GFA68" s="1"/>
      <c r="GFB68" s="1"/>
      <c r="GFC68" s="1"/>
      <c r="GFD68" s="1"/>
      <c r="GFE68" s="1"/>
      <c r="GFF68" s="1"/>
      <c r="GFG68" s="1"/>
      <c r="GFH68" s="1"/>
      <c r="GFI68" s="1"/>
      <c r="GFJ68" s="1"/>
      <c r="GFK68" s="1"/>
      <c r="GFL68" s="1"/>
      <c r="GFM68" s="1"/>
      <c r="GFN68" s="1"/>
      <c r="GFO68" s="1"/>
      <c r="GFP68" s="1"/>
      <c r="GFQ68" s="1"/>
      <c r="GFR68" s="1"/>
      <c r="GFS68" s="1"/>
      <c r="GFT68" s="1"/>
      <c r="GFU68" s="1"/>
      <c r="GFV68" s="1"/>
      <c r="GFW68" s="1"/>
      <c r="GFX68" s="1"/>
      <c r="GFY68" s="1"/>
      <c r="GFZ68" s="1"/>
      <c r="GGA68" s="1"/>
      <c r="GGB68" s="1"/>
      <c r="GGC68" s="1"/>
      <c r="GGD68" s="1"/>
      <c r="GGE68" s="1"/>
      <c r="GGF68" s="1"/>
      <c r="GGG68" s="1"/>
      <c r="GGH68" s="1"/>
      <c r="GGI68" s="1"/>
      <c r="GGJ68" s="1"/>
      <c r="GGK68" s="1"/>
      <c r="GGL68" s="1"/>
      <c r="GGM68" s="1"/>
      <c r="GGN68" s="1"/>
      <c r="GGO68" s="1"/>
      <c r="GGP68" s="1"/>
      <c r="GGQ68" s="1"/>
      <c r="GGR68" s="1"/>
      <c r="GGS68" s="1"/>
      <c r="GGT68" s="1"/>
      <c r="GGU68" s="1"/>
      <c r="GGV68" s="1"/>
      <c r="GGW68" s="1"/>
      <c r="GGX68" s="1"/>
      <c r="GGY68" s="1"/>
      <c r="GGZ68" s="1"/>
      <c r="GHA68" s="1"/>
      <c r="GHB68" s="1"/>
      <c r="GHC68" s="1"/>
      <c r="GHD68" s="1"/>
      <c r="GHE68" s="1"/>
      <c r="GHF68" s="1"/>
      <c r="GHG68" s="1"/>
      <c r="GHH68" s="1"/>
      <c r="GHI68" s="1"/>
      <c r="GHJ68" s="1"/>
      <c r="GHK68" s="1"/>
      <c r="GHL68" s="1"/>
      <c r="GHM68" s="1"/>
      <c r="GHN68" s="1"/>
      <c r="GHO68" s="1"/>
      <c r="GHP68" s="1"/>
      <c r="GHQ68" s="1"/>
      <c r="GHR68" s="1"/>
      <c r="GHS68" s="1"/>
      <c r="GHT68" s="1"/>
      <c r="GHU68" s="1"/>
      <c r="GHV68" s="1"/>
      <c r="GHW68" s="1"/>
      <c r="GHX68" s="1"/>
      <c r="GHY68" s="1"/>
      <c r="GHZ68" s="1"/>
      <c r="GIA68" s="1"/>
      <c r="GIB68" s="1"/>
      <c r="GIC68" s="1"/>
      <c r="GID68" s="1"/>
      <c r="GIE68" s="1"/>
      <c r="GIF68" s="1"/>
      <c r="GIG68" s="1"/>
      <c r="GIH68" s="1"/>
      <c r="GII68" s="1"/>
      <c r="GIJ68" s="1"/>
      <c r="GIK68" s="1"/>
      <c r="GIL68" s="1"/>
      <c r="GIM68" s="1"/>
      <c r="GIN68" s="1"/>
      <c r="GIO68" s="1"/>
      <c r="GIP68" s="1"/>
      <c r="GIQ68" s="1"/>
      <c r="GIR68" s="1"/>
      <c r="GIS68" s="1"/>
      <c r="GIT68" s="1"/>
      <c r="GIU68" s="1"/>
      <c r="GIV68" s="1"/>
      <c r="GIW68" s="1"/>
      <c r="GIX68" s="1"/>
      <c r="GIY68" s="1"/>
      <c r="GIZ68" s="1"/>
      <c r="GJA68" s="1"/>
      <c r="GJB68" s="1"/>
      <c r="GJC68" s="1"/>
      <c r="GJD68" s="1"/>
      <c r="GJE68" s="1"/>
      <c r="GJF68" s="1"/>
      <c r="GJG68" s="1"/>
      <c r="GJH68" s="1"/>
      <c r="GJI68" s="1"/>
      <c r="GJJ68" s="1"/>
      <c r="GJK68" s="1"/>
      <c r="GJL68" s="1"/>
      <c r="GJM68" s="1"/>
      <c r="GJN68" s="1"/>
      <c r="GJO68" s="1"/>
      <c r="GJP68" s="1"/>
      <c r="GJQ68" s="1"/>
      <c r="GJR68" s="1"/>
      <c r="GJS68" s="1"/>
      <c r="GJT68" s="1"/>
      <c r="GJU68" s="1"/>
      <c r="GJV68" s="1"/>
      <c r="GJW68" s="1"/>
      <c r="GJX68" s="1"/>
      <c r="GJY68" s="1"/>
      <c r="GJZ68" s="1"/>
      <c r="GKA68" s="1"/>
      <c r="GKB68" s="1"/>
      <c r="GKC68" s="1"/>
      <c r="GKD68" s="1"/>
      <c r="GKE68" s="1"/>
      <c r="GKF68" s="1"/>
      <c r="GKG68" s="1"/>
      <c r="GKH68" s="1"/>
      <c r="GKI68" s="1"/>
      <c r="GKJ68" s="1"/>
      <c r="GKK68" s="1"/>
      <c r="GKL68" s="1"/>
      <c r="GKM68" s="1"/>
      <c r="GKN68" s="1"/>
      <c r="GKO68" s="1"/>
      <c r="GKP68" s="1"/>
      <c r="GKQ68" s="1"/>
      <c r="GKR68" s="1"/>
      <c r="GKS68" s="1"/>
      <c r="GKT68" s="1"/>
      <c r="GKU68" s="1"/>
      <c r="GKV68" s="1"/>
      <c r="GKW68" s="1"/>
      <c r="GKX68" s="1"/>
      <c r="GKY68" s="1"/>
      <c r="GKZ68" s="1"/>
      <c r="GLA68" s="1"/>
      <c r="GLB68" s="1"/>
      <c r="GLC68" s="1"/>
      <c r="GLD68" s="1"/>
      <c r="GLE68" s="1"/>
      <c r="GLF68" s="1"/>
      <c r="GLG68" s="1"/>
      <c r="GLH68" s="1"/>
      <c r="GLI68" s="1"/>
      <c r="GLJ68" s="1"/>
      <c r="GLK68" s="1"/>
      <c r="GLL68" s="1"/>
      <c r="GLM68" s="1"/>
      <c r="GLN68" s="1"/>
      <c r="GLO68" s="1"/>
      <c r="GLP68" s="1"/>
      <c r="GLQ68" s="1"/>
      <c r="GLR68" s="1"/>
      <c r="GLS68" s="1"/>
      <c r="GLT68" s="1"/>
      <c r="GLU68" s="1"/>
      <c r="GLV68" s="1"/>
      <c r="GLW68" s="1"/>
      <c r="GLX68" s="1"/>
      <c r="GLY68" s="1"/>
      <c r="GLZ68" s="1"/>
      <c r="GMA68" s="1"/>
      <c r="GMB68" s="1"/>
      <c r="GMC68" s="1"/>
      <c r="GMD68" s="1"/>
      <c r="GME68" s="1"/>
      <c r="GMF68" s="1"/>
      <c r="GMG68" s="1"/>
      <c r="GMH68" s="1"/>
      <c r="GMI68" s="1"/>
      <c r="GMJ68" s="1"/>
      <c r="GMK68" s="1"/>
      <c r="GML68" s="1"/>
      <c r="GMM68" s="1"/>
      <c r="GMN68" s="1"/>
      <c r="GMO68" s="1"/>
      <c r="GMP68" s="1"/>
      <c r="GMQ68" s="1"/>
      <c r="GMR68" s="1"/>
      <c r="GMS68" s="1"/>
      <c r="GMT68" s="1"/>
      <c r="GMU68" s="1"/>
      <c r="GMV68" s="1"/>
      <c r="GMW68" s="1"/>
      <c r="GMX68" s="1"/>
      <c r="GMY68" s="1"/>
      <c r="GMZ68" s="1"/>
      <c r="GNA68" s="1"/>
      <c r="GNB68" s="1"/>
      <c r="GNC68" s="1"/>
      <c r="GND68" s="1"/>
      <c r="GNE68" s="1"/>
      <c r="GNF68" s="1"/>
      <c r="GNG68" s="1"/>
      <c r="GNH68" s="1"/>
      <c r="GNI68" s="1"/>
      <c r="GNJ68" s="1"/>
      <c r="GNK68" s="1"/>
      <c r="GNL68" s="1"/>
      <c r="GNM68" s="1"/>
      <c r="GNN68" s="1"/>
      <c r="GNO68" s="1"/>
      <c r="GNP68" s="1"/>
      <c r="GNQ68" s="1"/>
      <c r="GNR68" s="1"/>
      <c r="GNS68" s="1"/>
      <c r="GNT68" s="1"/>
      <c r="GNU68" s="1"/>
      <c r="GNV68" s="1"/>
      <c r="GNW68" s="1"/>
      <c r="GNX68" s="1"/>
      <c r="GNY68" s="1"/>
      <c r="GNZ68" s="1"/>
      <c r="GOA68" s="1"/>
      <c r="GOB68" s="1"/>
      <c r="GOC68" s="1"/>
      <c r="GOD68" s="1"/>
      <c r="GOE68" s="1"/>
      <c r="GOF68" s="1"/>
      <c r="GOG68" s="1"/>
      <c r="GOH68" s="1"/>
      <c r="GOI68" s="1"/>
      <c r="GOJ68" s="1"/>
      <c r="GOK68" s="1"/>
      <c r="GOL68" s="1"/>
      <c r="GOM68" s="1"/>
      <c r="GON68" s="1"/>
      <c r="GOO68" s="1"/>
      <c r="GOP68" s="1"/>
      <c r="GOQ68" s="1"/>
      <c r="GOR68" s="1"/>
      <c r="GOS68" s="1"/>
      <c r="GOT68" s="1"/>
      <c r="GOU68" s="1"/>
      <c r="GOV68" s="1"/>
      <c r="GOW68" s="1"/>
      <c r="GOX68" s="1"/>
      <c r="GOY68" s="1"/>
      <c r="GOZ68" s="1"/>
      <c r="GPA68" s="1"/>
      <c r="GPB68" s="1"/>
      <c r="GPC68" s="1"/>
      <c r="GPD68" s="1"/>
      <c r="GPE68" s="1"/>
      <c r="GPF68" s="1"/>
      <c r="GPG68" s="1"/>
      <c r="GPH68" s="1"/>
      <c r="GPI68" s="1"/>
      <c r="GPJ68" s="1"/>
      <c r="GPK68" s="1"/>
      <c r="GPL68" s="1"/>
      <c r="GPM68" s="1"/>
      <c r="GPN68" s="1"/>
      <c r="GPO68" s="1"/>
      <c r="GPP68" s="1"/>
      <c r="GPQ68" s="1"/>
      <c r="GPR68" s="1"/>
      <c r="GPS68" s="1"/>
      <c r="GPT68" s="1"/>
      <c r="GPU68" s="1"/>
      <c r="GPV68" s="1"/>
      <c r="GPW68" s="1"/>
      <c r="GPX68" s="1"/>
      <c r="GPY68" s="1"/>
      <c r="GPZ68" s="1"/>
      <c r="GQA68" s="1"/>
      <c r="GQB68" s="1"/>
      <c r="GQC68" s="1"/>
      <c r="GQD68" s="1"/>
      <c r="GQE68" s="1"/>
      <c r="GQF68" s="1"/>
      <c r="GQG68" s="1"/>
      <c r="GQH68" s="1"/>
      <c r="GQI68" s="1"/>
      <c r="GQJ68" s="1"/>
      <c r="GQK68" s="1"/>
      <c r="GQL68" s="1"/>
      <c r="GQM68" s="1"/>
      <c r="GQN68" s="1"/>
      <c r="GQO68" s="1"/>
      <c r="GQP68" s="1"/>
      <c r="GQQ68" s="1"/>
      <c r="GQR68" s="1"/>
      <c r="GQS68" s="1"/>
      <c r="GQT68" s="1"/>
      <c r="GQU68" s="1"/>
      <c r="GQV68" s="1"/>
      <c r="GQW68" s="1"/>
      <c r="GQX68" s="1"/>
      <c r="GQY68" s="1"/>
      <c r="GQZ68" s="1"/>
      <c r="GRA68" s="1"/>
      <c r="GRB68" s="1"/>
      <c r="GRC68" s="1"/>
      <c r="GRD68" s="1"/>
      <c r="GRE68" s="1"/>
      <c r="GRF68" s="1"/>
      <c r="GRG68" s="1"/>
      <c r="GRH68" s="1"/>
      <c r="GRI68" s="1"/>
      <c r="GRJ68" s="1"/>
      <c r="GRK68" s="1"/>
      <c r="GRL68" s="1"/>
      <c r="GRM68" s="1"/>
      <c r="GRN68" s="1"/>
      <c r="GRO68" s="1"/>
      <c r="GRP68" s="1"/>
      <c r="GRQ68" s="1"/>
      <c r="GRR68" s="1"/>
      <c r="GRS68" s="1"/>
      <c r="GRT68" s="1"/>
      <c r="GRU68" s="1"/>
      <c r="GRV68" s="1"/>
      <c r="GRW68" s="1"/>
      <c r="GRX68" s="1"/>
      <c r="GRY68" s="1"/>
      <c r="GRZ68" s="1"/>
      <c r="GSA68" s="1"/>
      <c r="GSB68" s="1"/>
      <c r="GSC68" s="1"/>
      <c r="GSD68" s="1"/>
      <c r="GSE68" s="1"/>
      <c r="GSF68" s="1"/>
      <c r="GSG68" s="1"/>
      <c r="GSH68" s="1"/>
      <c r="GSI68" s="1"/>
      <c r="GSJ68" s="1"/>
      <c r="GSK68" s="1"/>
      <c r="GSL68" s="1"/>
      <c r="GSM68" s="1"/>
      <c r="GSN68" s="1"/>
      <c r="GSO68" s="1"/>
      <c r="GSP68" s="1"/>
      <c r="GSQ68" s="1"/>
      <c r="GSR68" s="1"/>
      <c r="GSS68" s="1"/>
      <c r="GST68" s="1"/>
      <c r="GSU68" s="1"/>
      <c r="GSV68" s="1"/>
      <c r="GSW68" s="1"/>
      <c r="GSX68" s="1"/>
      <c r="GSY68" s="1"/>
      <c r="GSZ68" s="1"/>
      <c r="GTA68" s="1"/>
      <c r="GTB68" s="1"/>
      <c r="GTC68" s="1"/>
      <c r="GTD68" s="1"/>
      <c r="GTE68" s="1"/>
      <c r="GTF68" s="1"/>
      <c r="GTG68" s="1"/>
      <c r="GTH68" s="1"/>
      <c r="GTI68" s="1"/>
      <c r="GTJ68" s="1"/>
      <c r="GTK68" s="1"/>
      <c r="GTL68" s="1"/>
      <c r="GTM68" s="1"/>
      <c r="GTN68" s="1"/>
      <c r="GTO68" s="1"/>
      <c r="GTP68" s="1"/>
      <c r="GTQ68" s="1"/>
      <c r="GTR68" s="1"/>
      <c r="GTS68" s="1"/>
      <c r="GTT68" s="1"/>
      <c r="GTU68" s="1"/>
      <c r="GTV68" s="1"/>
      <c r="GTW68" s="1"/>
      <c r="GTX68" s="1"/>
      <c r="GTY68" s="1"/>
      <c r="GTZ68" s="1"/>
      <c r="GUA68" s="1"/>
      <c r="GUB68" s="1"/>
      <c r="GUC68" s="1"/>
      <c r="GUD68" s="1"/>
      <c r="GUE68" s="1"/>
      <c r="GUF68" s="1"/>
      <c r="GUG68" s="1"/>
      <c r="GUH68" s="1"/>
      <c r="GUI68" s="1"/>
      <c r="GUJ68" s="1"/>
      <c r="GUK68" s="1"/>
      <c r="GUL68" s="1"/>
      <c r="GUM68" s="1"/>
      <c r="GUN68" s="1"/>
      <c r="GUO68" s="1"/>
      <c r="GUP68" s="1"/>
      <c r="GUQ68" s="1"/>
      <c r="GUR68" s="1"/>
      <c r="GUS68" s="1"/>
      <c r="GUT68" s="1"/>
      <c r="GUU68" s="1"/>
      <c r="GUV68" s="1"/>
      <c r="GUW68" s="1"/>
      <c r="GUX68" s="1"/>
      <c r="GUY68" s="1"/>
      <c r="GUZ68" s="1"/>
      <c r="GVA68" s="1"/>
      <c r="GVB68" s="1"/>
      <c r="GVC68" s="1"/>
      <c r="GVD68" s="1"/>
      <c r="GVE68" s="1"/>
      <c r="GVF68" s="1"/>
      <c r="GVG68" s="1"/>
      <c r="GVH68" s="1"/>
      <c r="GVI68" s="1"/>
      <c r="GVJ68" s="1"/>
      <c r="GVK68" s="1"/>
      <c r="GVL68" s="1"/>
      <c r="GVM68" s="1"/>
      <c r="GVN68" s="1"/>
      <c r="GVO68" s="1"/>
      <c r="GVP68" s="1"/>
      <c r="GVQ68" s="1"/>
      <c r="GVR68" s="1"/>
      <c r="GVS68" s="1"/>
      <c r="GVT68" s="1"/>
      <c r="GVU68" s="1"/>
      <c r="GVV68" s="1"/>
      <c r="GVW68" s="1"/>
      <c r="GVX68" s="1"/>
      <c r="GVY68" s="1"/>
      <c r="GVZ68" s="1"/>
      <c r="GWA68" s="1"/>
      <c r="GWB68" s="1"/>
      <c r="GWC68" s="1"/>
      <c r="GWD68" s="1"/>
      <c r="GWE68" s="1"/>
      <c r="GWF68" s="1"/>
      <c r="GWG68" s="1"/>
      <c r="GWH68" s="1"/>
      <c r="GWI68" s="1"/>
      <c r="GWJ68" s="1"/>
      <c r="GWK68" s="1"/>
      <c r="GWL68" s="1"/>
      <c r="GWM68" s="1"/>
      <c r="GWN68" s="1"/>
      <c r="GWO68" s="1"/>
      <c r="GWP68" s="1"/>
      <c r="GWQ68" s="1"/>
      <c r="GWR68" s="1"/>
      <c r="GWS68" s="1"/>
      <c r="GWT68" s="1"/>
      <c r="GWU68" s="1"/>
      <c r="GWV68" s="1"/>
      <c r="GWW68" s="1"/>
      <c r="GWX68" s="1"/>
      <c r="GWY68" s="1"/>
      <c r="GWZ68" s="1"/>
      <c r="GXA68" s="1"/>
      <c r="GXB68" s="1"/>
      <c r="GXC68" s="1"/>
      <c r="GXD68" s="1"/>
      <c r="GXE68" s="1"/>
      <c r="GXF68" s="1"/>
      <c r="GXG68" s="1"/>
      <c r="GXH68" s="1"/>
      <c r="GXI68" s="1"/>
      <c r="GXJ68" s="1"/>
      <c r="GXK68" s="1"/>
      <c r="GXL68" s="1"/>
      <c r="GXM68" s="1"/>
      <c r="GXN68" s="1"/>
      <c r="GXO68" s="1"/>
      <c r="GXP68" s="1"/>
      <c r="GXQ68" s="1"/>
      <c r="GXR68" s="1"/>
      <c r="GXS68" s="1"/>
      <c r="GXT68" s="1"/>
      <c r="GXU68" s="1"/>
      <c r="GXV68" s="1"/>
      <c r="GXW68" s="1"/>
      <c r="GXX68" s="1"/>
      <c r="GXY68" s="1"/>
      <c r="GXZ68" s="1"/>
      <c r="GYA68" s="1"/>
      <c r="GYB68" s="1"/>
      <c r="GYC68" s="1"/>
      <c r="GYD68" s="1"/>
      <c r="GYE68" s="1"/>
      <c r="GYF68" s="1"/>
      <c r="GYG68" s="1"/>
      <c r="GYH68" s="1"/>
      <c r="GYI68" s="1"/>
      <c r="GYJ68" s="1"/>
      <c r="GYK68" s="1"/>
      <c r="GYL68" s="1"/>
      <c r="GYM68" s="1"/>
      <c r="GYN68" s="1"/>
      <c r="GYO68" s="1"/>
      <c r="GYP68" s="1"/>
      <c r="GYQ68" s="1"/>
      <c r="GYR68" s="1"/>
      <c r="GYS68" s="1"/>
      <c r="GYT68" s="1"/>
      <c r="GYU68" s="1"/>
      <c r="GYV68" s="1"/>
      <c r="GYW68" s="1"/>
      <c r="GYX68" s="1"/>
      <c r="GYY68" s="1"/>
      <c r="GYZ68" s="1"/>
      <c r="GZA68" s="1"/>
      <c r="GZB68" s="1"/>
      <c r="GZC68" s="1"/>
      <c r="GZD68" s="1"/>
      <c r="GZE68" s="1"/>
      <c r="GZF68" s="1"/>
      <c r="GZG68" s="1"/>
      <c r="GZH68" s="1"/>
      <c r="GZI68" s="1"/>
      <c r="GZJ68" s="1"/>
      <c r="GZK68" s="1"/>
      <c r="GZL68" s="1"/>
      <c r="GZM68" s="1"/>
      <c r="GZN68" s="1"/>
      <c r="GZO68" s="1"/>
      <c r="GZP68" s="1"/>
      <c r="GZQ68" s="1"/>
      <c r="GZR68" s="1"/>
      <c r="GZS68" s="1"/>
      <c r="GZT68" s="1"/>
      <c r="GZU68" s="1"/>
      <c r="GZV68" s="1"/>
      <c r="GZW68" s="1"/>
      <c r="GZX68" s="1"/>
      <c r="GZY68" s="1"/>
      <c r="GZZ68" s="1"/>
      <c r="HAA68" s="1"/>
      <c r="HAB68" s="1"/>
      <c r="HAC68" s="1"/>
      <c r="HAD68" s="1"/>
      <c r="HAE68" s="1"/>
      <c r="HAF68" s="1"/>
      <c r="HAG68" s="1"/>
      <c r="HAH68" s="1"/>
      <c r="HAI68" s="1"/>
      <c r="HAJ68" s="1"/>
      <c r="HAK68" s="1"/>
      <c r="HAL68" s="1"/>
      <c r="HAM68" s="1"/>
      <c r="HAN68" s="1"/>
      <c r="HAO68" s="1"/>
      <c r="HAP68" s="1"/>
      <c r="HAQ68" s="1"/>
      <c r="HAR68" s="1"/>
      <c r="HAS68" s="1"/>
      <c r="HAT68" s="1"/>
      <c r="HAU68" s="1"/>
      <c r="HAV68" s="1"/>
      <c r="HAW68" s="1"/>
      <c r="HAX68" s="1"/>
      <c r="HAY68" s="1"/>
      <c r="HAZ68" s="1"/>
      <c r="HBA68" s="1"/>
      <c r="HBB68" s="1"/>
      <c r="HBC68" s="1"/>
      <c r="HBD68" s="1"/>
      <c r="HBE68" s="1"/>
      <c r="HBF68" s="1"/>
      <c r="HBG68" s="1"/>
      <c r="HBH68" s="1"/>
      <c r="HBI68" s="1"/>
      <c r="HBJ68" s="1"/>
      <c r="HBK68" s="1"/>
      <c r="HBL68" s="1"/>
      <c r="HBM68" s="1"/>
      <c r="HBN68" s="1"/>
      <c r="HBO68" s="1"/>
      <c r="HBP68" s="1"/>
      <c r="HBQ68" s="1"/>
      <c r="HBR68" s="1"/>
      <c r="HBS68" s="1"/>
      <c r="HBT68" s="1"/>
      <c r="HBU68" s="1"/>
      <c r="HBV68" s="1"/>
      <c r="HBW68" s="1"/>
      <c r="HBX68" s="1"/>
      <c r="HBY68" s="1"/>
      <c r="HBZ68" s="1"/>
      <c r="HCA68" s="1"/>
      <c r="HCB68" s="1"/>
      <c r="HCC68" s="1"/>
      <c r="HCD68" s="1"/>
      <c r="HCE68" s="1"/>
      <c r="HCF68" s="1"/>
      <c r="HCG68" s="1"/>
      <c r="HCH68" s="1"/>
      <c r="HCI68" s="1"/>
      <c r="HCJ68" s="1"/>
      <c r="HCK68" s="1"/>
      <c r="HCL68" s="1"/>
      <c r="HCM68" s="1"/>
      <c r="HCN68" s="1"/>
      <c r="HCO68" s="1"/>
      <c r="HCP68" s="1"/>
      <c r="HCQ68" s="1"/>
      <c r="HCR68" s="1"/>
      <c r="HCS68" s="1"/>
      <c r="HCT68" s="1"/>
      <c r="HCU68" s="1"/>
      <c r="HCV68" s="1"/>
      <c r="HCW68" s="1"/>
      <c r="HCX68" s="1"/>
      <c r="HCY68" s="1"/>
      <c r="HCZ68" s="1"/>
      <c r="HDA68" s="1"/>
      <c r="HDB68" s="1"/>
      <c r="HDC68" s="1"/>
      <c r="HDD68" s="1"/>
      <c r="HDE68" s="1"/>
      <c r="HDF68" s="1"/>
      <c r="HDG68" s="1"/>
      <c r="HDH68" s="1"/>
      <c r="HDI68" s="1"/>
      <c r="HDJ68" s="1"/>
      <c r="HDK68" s="1"/>
      <c r="HDL68" s="1"/>
      <c r="HDM68" s="1"/>
      <c r="HDN68" s="1"/>
      <c r="HDO68" s="1"/>
      <c r="HDP68" s="1"/>
      <c r="HDQ68" s="1"/>
      <c r="HDR68" s="1"/>
      <c r="HDS68" s="1"/>
      <c r="HDT68" s="1"/>
      <c r="HDU68" s="1"/>
      <c r="HDV68" s="1"/>
      <c r="HDW68" s="1"/>
      <c r="HDX68" s="1"/>
      <c r="HDY68" s="1"/>
      <c r="HDZ68" s="1"/>
      <c r="HEA68" s="1"/>
      <c r="HEB68" s="1"/>
      <c r="HEC68" s="1"/>
      <c r="HED68" s="1"/>
      <c r="HEE68" s="1"/>
      <c r="HEF68" s="1"/>
      <c r="HEG68" s="1"/>
      <c r="HEH68" s="1"/>
      <c r="HEI68" s="1"/>
      <c r="HEJ68" s="1"/>
      <c r="HEK68" s="1"/>
      <c r="HEL68" s="1"/>
      <c r="HEM68" s="1"/>
      <c r="HEN68" s="1"/>
      <c r="HEO68" s="1"/>
      <c r="HEP68" s="1"/>
      <c r="HEQ68" s="1"/>
      <c r="HER68" s="1"/>
      <c r="HES68" s="1"/>
      <c r="HET68" s="1"/>
      <c r="HEU68" s="1"/>
      <c r="HEV68" s="1"/>
      <c r="HEW68" s="1"/>
      <c r="HEX68" s="1"/>
      <c r="HEY68" s="1"/>
      <c r="HEZ68" s="1"/>
      <c r="HFA68" s="1"/>
      <c r="HFB68" s="1"/>
      <c r="HFC68" s="1"/>
      <c r="HFD68" s="1"/>
      <c r="HFE68" s="1"/>
      <c r="HFF68" s="1"/>
      <c r="HFG68" s="1"/>
      <c r="HFH68" s="1"/>
      <c r="HFI68" s="1"/>
      <c r="HFJ68" s="1"/>
      <c r="HFK68" s="1"/>
      <c r="HFL68" s="1"/>
      <c r="HFM68" s="1"/>
      <c r="HFN68" s="1"/>
      <c r="HFO68" s="1"/>
      <c r="HFP68" s="1"/>
      <c r="HFQ68" s="1"/>
      <c r="HFR68" s="1"/>
      <c r="HFS68" s="1"/>
      <c r="HFT68" s="1"/>
      <c r="HFU68" s="1"/>
      <c r="HFV68" s="1"/>
      <c r="HFW68" s="1"/>
      <c r="HFX68" s="1"/>
      <c r="HFY68" s="1"/>
      <c r="HFZ68" s="1"/>
      <c r="HGA68" s="1"/>
      <c r="HGB68" s="1"/>
      <c r="HGC68" s="1"/>
      <c r="HGD68" s="1"/>
      <c r="HGE68" s="1"/>
      <c r="HGF68" s="1"/>
      <c r="HGG68" s="1"/>
      <c r="HGH68" s="1"/>
      <c r="HGI68" s="1"/>
      <c r="HGJ68" s="1"/>
      <c r="HGK68" s="1"/>
      <c r="HGL68" s="1"/>
      <c r="HGM68" s="1"/>
      <c r="HGN68" s="1"/>
      <c r="HGO68" s="1"/>
      <c r="HGP68" s="1"/>
      <c r="HGQ68" s="1"/>
      <c r="HGR68" s="1"/>
      <c r="HGS68" s="1"/>
      <c r="HGT68" s="1"/>
      <c r="HGU68" s="1"/>
      <c r="HGV68" s="1"/>
      <c r="HGW68" s="1"/>
      <c r="HGX68" s="1"/>
      <c r="HGY68" s="1"/>
      <c r="HGZ68" s="1"/>
      <c r="HHA68" s="1"/>
      <c r="HHB68" s="1"/>
      <c r="HHC68" s="1"/>
      <c r="HHD68" s="1"/>
      <c r="HHE68" s="1"/>
      <c r="HHF68" s="1"/>
      <c r="HHG68" s="1"/>
      <c r="HHH68" s="1"/>
      <c r="HHI68" s="1"/>
      <c r="HHJ68" s="1"/>
      <c r="HHK68" s="1"/>
      <c r="HHL68" s="1"/>
      <c r="HHM68" s="1"/>
      <c r="HHN68" s="1"/>
      <c r="HHO68" s="1"/>
      <c r="HHP68" s="1"/>
      <c r="HHQ68" s="1"/>
      <c r="HHR68" s="1"/>
      <c r="HHS68" s="1"/>
      <c r="HHT68" s="1"/>
      <c r="HHU68" s="1"/>
      <c r="HHV68" s="1"/>
      <c r="HHW68" s="1"/>
      <c r="HHX68" s="1"/>
      <c r="HHY68" s="1"/>
      <c r="HHZ68" s="1"/>
      <c r="HIA68" s="1"/>
      <c r="HIB68" s="1"/>
      <c r="HIC68" s="1"/>
      <c r="HID68" s="1"/>
      <c r="HIE68" s="1"/>
      <c r="HIF68" s="1"/>
      <c r="HIG68" s="1"/>
      <c r="HIH68" s="1"/>
      <c r="HII68" s="1"/>
      <c r="HIJ68" s="1"/>
      <c r="HIK68" s="1"/>
      <c r="HIL68" s="1"/>
      <c r="HIM68" s="1"/>
      <c r="HIN68" s="1"/>
      <c r="HIO68" s="1"/>
      <c r="HIP68" s="1"/>
      <c r="HIQ68" s="1"/>
      <c r="HIR68" s="1"/>
      <c r="HIS68" s="1"/>
      <c r="HIT68" s="1"/>
      <c r="HIU68" s="1"/>
      <c r="HIV68" s="1"/>
      <c r="HIW68" s="1"/>
      <c r="HIX68" s="1"/>
      <c r="HIY68" s="1"/>
      <c r="HIZ68" s="1"/>
      <c r="HJA68" s="1"/>
      <c r="HJB68" s="1"/>
      <c r="HJC68" s="1"/>
      <c r="HJD68" s="1"/>
      <c r="HJE68" s="1"/>
      <c r="HJF68" s="1"/>
      <c r="HJG68" s="1"/>
      <c r="HJH68" s="1"/>
      <c r="HJI68" s="1"/>
      <c r="HJJ68" s="1"/>
      <c r="HJK68" s="1"/>
      <c r="HJL68" s="1"/>
      <c r="HJM68" s="1"/>
      <c r="HJN68" s="1"/>
      <c r="HJO68" s="1"/>
      <c r="HJP68" s="1"/>
      <c r="HJQ68" s="1"/>
      <c r="HJR68" s="1"/>
      <c r="HJS68" s="1"/>
      <c r="HJT68" s="1"/>
      <c r="HJU68" s="1"/>
      <c r="HJV68" s="1"/>
      <c r="HJW68" s="1"/>
      <c r="HJX68" s="1"/>
      <c r="HJY68" s="1"/>
      <c r="HJZ68" s="1"/>
      <c r="HKA68" s="1"/>
      <c r="HKB68" s="1"/>
      <c r="HKC68" s="1"/>
      <c r="HKD68" s="1"/>
      <c r="HKE68" s="1"/>
      <c r="HKF68" s="1"/>
      <c r="HKG68" s="1"/>
      <c r="HKH68" s="1"/>
      <c r="HKI68" s="1"/>
      <c r="HKJ68" s="1"/>
      <c r="HKK68" s="1"/>
      <c r="HKL68" s="1"/>
      <c r="HKM68" s="1"/>
      <c r="HKN68" s="1"/>
      <c r="HKO68" s="1"/>
      <c r="HKP68" s="1"/>
      <c r="HKQ68" s="1"/>
      <c r="HKR68" s="1"/>
      <c r="HKS68" s="1"/>
      <c r="HKT68" s="1"/>
      <c r="HKU68" s="1"/>
      <c r="HKV68" s="1"/>
      <c r="HKW68" s="1"/>
      <c r="HKX68" s="1"/>
      <c r="HKY68" s="1"/>
      <c r="HKZ68" s="1"/>
      <c r="HLA68" s="1"/>
      <c r="HLB68" s="1"/>
      <c r="HLC68" s="1"/>
      <c r="HLD68" s="1"/>
      <c r="HLE68" s="1"/>
      <c r="HLF68" s="1"/>
      <c r="HLG68" s="1"/>
      <c r="HLH68" s="1"/>
      <c r="HLI68" s="1"/>
      <c r="HLJ68" s="1"/>
      <c r="HLK68" s="1"/>
      <c r="HLL68" s="1"/>
      <c r="HLM68" s="1"/>
      <c r="HLN68" s="1"/>
      <c r="HLO68" s="1"/>
      <c r="HLP68" s="1"/>
      <c r="HLQ68" s="1"/>
      <c r="HLR68" s="1"/>
      <c r="HLS68" s="1"/>
      <c r="HLT68" s="1"/>
      <c r="HLU68" s="1"/>
      <c r="HLV68" s="1"/>
      <c r="HLW68" s="1"/>
      <c r="HLX68" s="1"/>
      <c r="HLY68" s="1"/>
      <c r="HLZ68" s="1"/>
      <c r="HMA68" s="1"/>
      <c r="HMB68" s="1"/>
      <c r="HMC68" s="1"/>
      <c r="HMD68" s="1"/>
      <c r="HME68" s="1"/>
      <c r="HMF68" s="1"/>
      <c r="HMG68" s="1"/>
      <c r="HMH68" s="1"/>
      <c r="HMI68" s="1"/>
      <c r="HMJ68" s="1"/>
      <c r="HMK68" s="1"/>
      <c r="HML68" s="1"/>
      <c r="HMM68" s="1"/>
      <c r="HMN68" s="1"/>
      <c r="HMO68" s="1"/>
      <c r="HMP68" s="1"/>
      <c r="HMQ68" s="1"/>
      <c r="HMR68" s="1"/>
      <c r="HMS68" s="1"/>
      <c r="HMT68" s="1"/>
      <c r="HMU68" s="1"/>
      <c r="HMV68" s="1"/>
      <c r="HMW68" s="1"/>
      <c r="HMX68" s="1"/>
      <c r="HMY68" s="1"/>
      <c r="HMZ68" s="1"/>
      <c r="HNA68" s="1"/>
      <c r="HNB68" s="1"/>
      <c r="HNC68" s="1"/>
      <c r="HND68" s="1"/>
      <c r="HNE68" s="1"/>
      <c r="HNF68" s="1"/>
      <c r="HNG68" s="1"/>
      <c r="HNH68" s="1"/>
      <c r="HNI68" s="1"/>
      <c r="HNJ68" s="1"/>
      <c r="HNK68" s="1"/>
      <c r="HNL68" s="1"/>
      <c r="HNM68" s="1"/>
      <c r="HNN68" s="1"/>
      <c r="HNO68" s="1"/>
      <c r="HNP68" s="1"/>
      <c r="HNQ68" s="1"/>
      <c r="HNR68" s="1"/>
      <c r="HNS68" s="1"/>
      <c r="HNT68" s="1"/>
      <c r="HNU68" s="1"/>
      <c r="HNV68" s="1"/>
      <c r="HNW68" s="1"/>
      <c r="HNX68" s="1"/>
      <c r="HNY68" s="1"/>
      <c r="HNZ68" s="1"/>
      <c r="HOA68" s="1"/>
      <c r="HOB68" s="1"/>
      <c r="HOC68" s="1"/>
      <c r="HOD68" s="1"/>
      <c r="HOE68" s="1"/>
      <c r="HOF68" s="1"/>
      <c r="HOG68" s="1"/>
      <c r="HOH68" s="1"/>
      <c r="HOI68" s="1"/>
      <c r="HOJ68" s="1"/>
      <c r="HOK68" s="1"/>
      <c r="HOL68" s="1"/>
      <c r="HOM68" s="1"/>
      <c r="HON68" s="1"/>
      <c r="HOO68" s="1"/>
      <c r="HOP68" s="1"/>
      <c r="HOQ68" s="1"/>
      <c r="HOR68" s="1"/>
      <c r="HOS68" s="1"/>
      <c r="HOT68" s="1"/>
      <c r="HOU68" s="1"/>
      <c r="HOV68" s="1"/>
      <c r="HOW68" s="1"/>
      <c r="HOX68" s="1"/>
      <c r="HOY68" s="1"/>
      <c r="HOZ68" s="1"/>
      <c r="HPA68" s="1"/>
      <c r="HPB68" s="1"/>
      <c r="HPC68" s="1"/>
      <c r="HPD68" s="1"/>
      <c r="HPE68" s="1"/>
      <c r="HPF68" s="1"/>
      <c r="HPG68" s="1"/>
      <c r="HPH68" s="1"/>
      <c r="HPI68" s="1"/>
      <c r="HPJ68" s="1"/>
      <c r="HPK68" s="1"/>
      <c r="HPL68" s="1"/>
      <c r="HPM68" s="1"/>
      <c r="HPN68" s="1"/>
      <c r="HPO68" s="1"/>
      <c r="HPP68" s="1"/>
      <c r="HPQ68" s="1"/>
      <c r="HPR68" s="1"/>
      <c r="HPS68" s="1"/>
      <c r="HPT68" s="1"/>
      <c r="HPU68" s="1"/>
      <c r="HPV68" s="1"/>
      <c r="HPW68" s="1"/>
      <c r="HPX68" s="1"/>
      <c r="HPY68" s="1"/>
      <c r="HPZ68" s="1"/>
      <c r="HQA68" s="1"/>
      <c r="HQB68" s="1"/>
      <c r="HQC68" s="1"/>
      <c r="HQD68" s="1"/>
      <c r="HQE68" s="1"/>
      <c r="HQF68" s="1"/>
      <c r="HQG68" s="1"/>
      <c r="HQH68" s="1"/>
      <c r="HQI68" s="1"/>
      <c r="HQJ68" s="1"/>
      <c r="HQK68" s="1"/>
      <c r="HQL68" s="1"/>
      <c r="HQM68" s="1"/>
      <c r="HQN68" s="1"/>
      <c r="HQO68" s="1"/>
      <c r="HQP68" s="1"/>
      <c r="HQQ68" s="1"/>
      <c r="HQR68" s="1"/>
      <c r="HQS68" s="1"/>
      <c r="HQT68" s="1"/>
      <c r="HQU68" s="1"/>
      <c r="HQV68" s="1"/>
      <c r="HQW68" s="1"/>
      <c r="HQX68" s="1"/>
      <c r="HQY68" s="1"/>
      <c r="HQZ68" s="1"/>
      <c r="HRA68" s="1"/>
      <c r="HRB68" s="1"/>
      <c r="HRC68" s="1"/>
      <c r="HRD68" s="1"/>
      <c r="HRE68" s="1"/>
      <c r="HRF68" s="1"/>
      <c r="HRG68" s="1"/>
      <c r="HRH68" s="1"/>
      <c r="HRI68" s="1"/>
      <c r="HRJ68" s="1"/>
      <c r="HRK68" s="1"/>
      <c r="HRL68" s="1"/>
      <c r="HRM68" s="1"/>
      <c r="HRN68" s="1"/>
      <c r="HRO68" s="1"/>
      <c r="HRP68" s="1"/>
      <c r="HRQ68" s="1"/>
      <c r="HRR68" s="1"/>
      <c r="HRS68" s="1"/>
      <c r="HRT68" s="1"/>
      <c r="HRU68" s="1"/>
      <c r="HRV68" s="1"/>
      <c r="HRW68" s="1"/>
      <c r="HRX68" s="1"/>
      <c r="HRY68" s="1"/>
      <c r="HRZ68" s="1"/>
      <c r="HSA68" s="1"/>
      <c r="HSB68" s="1"/>
      <c r="HSC68" s="1"/>
      <c r="HSD68" s="1"/>
      <c r="HSE68" s="1"/>
      <c r="HSF68" s="1"/>
      <c r="HSG68" s="1"/>
      <c r="HSH68" s="1"/>
      <c r="HSI68" s="1"/>
      <c r="HSJ68" s="1"/>
      <c r="HSK68" s="1"/>
      <c r="HSL68" s="1"/>
      <c r="HSM68" s="1"/>
      <c r="HSN68" s="1"/>
      <c r="HSO68" s="1"/>
      <c r="HSP68" s="1"/>
      <c r="HSQ68" s="1"/>
      <c r="HSR68" s="1"/>
      <c r="HSS68" s="1"/>
      <c r="HST68" s="1"/>
      <c r="HSU68" s="1"/>
      <c r="HSV68" s="1"/>
      <c r="HSW68" s="1"/>
      <c r="HSX68" s="1"/>
      <c r="HSY68" s="1"/>
      <c r="HSZ68" s="1"/>
      <c r="HTA68" s="1"/>
      <c r="HTB68" s="1"/>
      <c r="HTC68" s="1"/>
      <c r="HTD68" s="1"/>
      <c r="HTE68" s="1"/>
      <c r="HTF68" s="1"/>
      <c r="HTG68" s="1"/>
      <c r="HTH68" s="1"/>
      <c r="HTI68" s="1"/>
      <c r="HTJ68" s="1"/>
      <c r="HTK68" s="1"/>
      <c r="HTL68" s="1"/>
      <c r="HTM68" s="1"/>
      <c r="HTN68" s="1"/>
      <c r="HTO68" s="1"/>
      <c r="HTP68" s="1"/>
      <c r="HTQ68" s="1"/>
      <c r="HTR68" s="1"/>
      <c r="HTS68" s="1"/>
      <c r="HTT68" s="1"/>
      <c r="HTU68" s="1"/>
      <c r="HTV68" s="1"/>
      <c r="HTW68" s="1"/>
      <c r="HTX68" s="1"/>
      <c r="HTY68" s="1"/>
      <c r="HTZ68" s="1"/>
      <c r="HUA68" s="1"/>
      <c r="HUB68" s="1"/>
      <c r="HUC68" s="1"/>
      <c r="HUD68" s="1"/>
      <c r="HUE68" s="1"/>
      <c r="HUF68" s="1"/>
      <c r="HUG68" s="1"/>
      <c r="HUH68" s="1"/>
      <c r="HUI68" s="1"/>
      <c r="HUJ68" s="1"/>
      <c r="HUK68" s="1"/>
      <c r="HUL68" s="1"/>
      <c r="HUM68" s="1"/>
      <c r="HUN68" s="1"/>
      <c r="HUO68" s="1"/>
      <c r="HUP68" s="1"/>
      <c r="HUQ68" s="1"/>
      <c r="HUR68" s="1"/>
      <c r="HUS68" s="1"/>
      <c r="HUT68" s="1"/>
      <c r="HUU68" s="1"/>
      <c r="HUV68" s="1"/>
      <c r="HUW68" s="1"/>
      <c r="HUX68" s="1"/>
      <c r="HUY68" s="1"/>
      <c r="HUZ68" s="1"/>
      <c r="HVA68" s="1"/>
      <c r="HVB68" s="1"/>
      <c r="HVC68" s="1"/>
      <c r="HVD68" s="1"/>
      <c r="HVE68" s="1"/>
      <c r="HVF68" s="1"/>
      <c r="HVG68" s="1"/>
      <c r="HVH68" s="1"/>
      <c r="HVI68" s="1"/>
      <c r="HVJ68" s="1"/>
      <c r="HVK68" s="1"/>
      <c r="HVL68" s="1"/>
      <c r="HVM68" s="1"/>
      <c r="HVN68" s="1"/>
      <c r="HVO68" s="1"/>
      <c r="HVP68" s="1"/>
      <c r="HVQ68" s="1"/>
      <c r="HVR68" s="1"/>
      <c r="HVS68" s="1"/>
      <c r="HVT68" s="1"/>
      <c r="HVU68" s="1"/>
      <c r="HVV68" s="1"/>
      <c r="HVW68" s="1"/>
      <c r="HVX68" s="1"/>
      <c r="HVY68" s="1"/>
      <c r="HVZ68" s="1"/>
      <c r="HWA68" s="1"/>
      <c r="HWB68" s="1"/>
      <c r="HWC68" s="1"/>
      <c r="HWD68" s="1"/>
      <c r="HWE68" s="1"/>
      <c r="HWF68" s="1"/>
      <c r="HWG68" s="1"/>
      <c r="HWH68" s="1"/>
      <c r="HWI68" s="1"/>
      <c r="HWJ68" s="1"/>
      <c r="HWK68" s="1"/>
      <c r="HWL68" s="1"/>
      <c r="HWM68" s="1"/>
      <c r="HWN68" s="1"/>
      <c r="HWO68" s="1"/>
      <c r="HWP68" s="1"/>
      <c r="HWQ68" s="1"/>
      <c r="HWR68" s="1"/>
      <c r="HWS68" s="1"/>
      <c r="HWT68" s="1"/>
      <c r="HWU68" s="1"/>
      <c r="HWV68" s="1"/>
      <c r="HWW68" s="1"/>
      <c r="HWX68" s="1"/>
      <c r="HWY68" s="1"/>
      <c r="HWZ68" s="1"/>
      <c r="HXA68" s="1"/>
      <c r="HXB68" s="1"/>
      <c r="HXC68" s="1"/>
      <c r="HXD68" s="1"/>
      <c r="HXE68" s="1"/>
      <c r="HXF68" s="1"/>
      <c r="HXG68" s="1"/>
      <c r="HXH68" s="1"/>
      <c r="HXI68" s="1"/>
      <c r="HXJ68" s="1"/>
      <c r="HXK68" s="1"/>
      <c r="HXL68" s="1"/>
      <c r="HXM68" s="1"/>
      <c r="HXN68" s="1"/>
      <c r="HXO68" s="1"/>
      <c r="HXP68" s="1"/>
      <c r="HXQ68" s="1"/>
      <c r="HXR68" s="1"/>
      <c r="HXS68" s="1"/>
      <c r="HXT68" s="1"/>
      <c r="HXU68" s="1"/>
      <c r="HXV68" s="1"/>
      <c r="HXW68" s="1"/>
      <c r="HXX68" s="1"/>
      <c r="HXY68" s="1"/>
      <c r="HXZ68" s="1"/>
      <c r="HYA68" s="1"/>
      <c r="HYB68" s="1"/>
      <c r="HYC68" s="1"/>
      <c r="HYD68" s="1"/>
      <c r="HYE68" s="1"/>
      <c r="HYF68" s="1"/>
      <c r="HYG68" s="1"/>
      <c r="HYH68" s="1"/>
      <c r="HYI68" s="1"/>
      <c r="HYJ68" s="1"/>
      <c r="HYK68" s="1"/>
      <c r="HYL68" s="1"/>
      <c r="HYM68" s="1"/>
      <c r="HYN68" s="1"/>
      <c r="HYO68" s="1"/>
      <c r="HYP68" s="1"/>
      <c r="HYQ68" s="1"/>
      <c r="HYR68" s="1"/>
      <c r="HYS68" s="1"/>
      <c r="HYT68" s="1"/>
      <c r="HYU68" s="1"/>
      <c r="HYV68" s="1"/>
      <c r="HYW68" s="1"/>
      <c r="HYX68" s="1"/>
      <c r="HYY68" s="1"/>
      <c r="HYZ68" s="1"/>
      <c r="HZA68" s="1"/>
      <c r="HZB68" s="1"/>
      <c r="HZC68" s="1"/>
      <c r="HZD68" s="1"/>
      <c r="HZE68" s="1"/>
      <c r="HZF68" s="1"/>
      <c r="HZG68" s="1"/>
      <c r="HZH68" s="1"/>
      <c r="HZI68" s="1"/>
      <c r="HZJ68" s="1"/>
      <c r="HZK68" s="1"/>
      <c r="HZL68" s="1"/>
      <c r="HZM68" s="1"/>
      <c r="HZN68" s="1"/>
      <c r="HZO68" s="1"/>
      <c r="HZP68" s="1"/>
      <c r="HZQ68" s="1"/>
      <c r="HZR68" s="1"/>
      <c r="HZS68" s="1"/>
      <c r="HZT68" s="1"/>
      <c r="HZU68" s="1"/>
      <c r="HZV68" s="1"/>
      <c r="HZW68" s="1"/>
      <c r="HZX68" s="1"/>
      <c r="HZY68" s="1"/>
      <c r="HZZ68" s="1"/>
      <c r="IAA68" s="1"/>
      <c r="IAB68" s="1"/>
      <c r="IAC68" s="1"/>
      <c r="IAD68" s="1"/>
      <c r="IAE68" s="1"/>
      <c r="IAF68" s="1"/>
      <c r="IAG68" s="1"/>
      <c r="IAH68" s="1"/>
      <c r="IAI68" s="1"/>
      <c r="IAJ68" s="1"/>
      <c r="IAK68" s="1"/>
      <c r="IAL68" s="1"/>
      <c r="IAM68" s="1"/>
      <c r="IAN68" s="1"/>
      <c r="IAO68" s="1"/>
      <c r="IAP68" s="1"/>
      <c r="IAQ68" s="1"/>
      <c r="IAR68" s="1"/>
      <c r="IAS68" s="1"/>
      <c r="IAT68" s="1"/>
      <c r="IAU68" s="1"/>
      <c r="IAV68" s="1"/>
      <c r="IAW68" s="1"/>
      <c r="IAX68" s="1"/>
      <c r="IAY68" s="1"/>
      <c r="IAZ68" s="1"/>
      <c r="IBA68" s="1"/>
      <c r="IBB68" s="1"/>
      <c r="IBC68" s="1"/>
      <c r="IBD68" s="1"/>
      <c r="IBE68" s="1"/>
      <c r="IBF68" s="1"/>
      <c r="IBG68" s="1"/>
      <c r="IBH68" s="1"/>
      <c r="IBI68" s="1"/>
      <c r="IBJ68" s="1"/>
      <c r="IBK68" s="1"/>
      <c r="IBL68" s="1"/>
      <c r="IBM68" s="1"/>
      <c r="IBN68" s="1"/>
      <c r="IBO68" s="1"/>
      <c r="IBP68" s="1"/>
      <c r="IBQ68" s="1"/>
      <c r="IBR68" s="1"/>
      <c r="IBS68" s="1"/>
      <c r="IBT68" s="1"/>
      <c r="IBU68" s="1"/>
      <c r="IBV68" s="1"/>
      <c r="IBW68" s="1"/>
      <c r="IBX68" s="1"/>
      <c r="IBY68" s="1"/>
      <c r="IBZ68" s="1"/>
      <c r="ICA68" s="1"/>
      <c r="ICB68" s="1"/>
      <c r="ICC68" s="1"/>
      <c r="ICD68" s="1"/>
      <c r="ICE68" s="1"/>
      <c r="ICF68" s="1"/>
      <c r="ICG68" s="1"/>
      <c r="ICH68" s="1"/>
      <c r="ICI68" s="1"/>
      <c r="ICJ68" s="1"/>
      <c r="ICK68" s="1"/>
      <c r="ICL68" s="1"/>
      <c r="ICM68" s="1"/>
      <c r="ICN68" s="1"/>
      <c r="ICO68" s="1"/>
      <c r="ICP68" s="1"/>
      <c r="ICQ68" s="1"/>
      <c r="ICR68" s="1"/>
      <c r="ICS68" s="1"/>
      <c r="ICT68" s="1"/>
      <c r="ICU68" s="1"/>
      <c r="ICV68" s="1"/>
      <c r="ICW68" s="1"/>
      <c r="ICX68" s="1"/>
      <c r="ICY68" s="1"/>
      <c r="ICZ68" s="1"/>
      <c r="IDA68" s="1"/>
      <c r="IDB68" s="1"/>
      <c r="IDC68" s="1"/>
      <c r="IDD68" s="1"/>
      <c r="IDE68" s="1"/>
      <c r="IDF68" s="1"/>
      <c r="IDG68" s="1"/>
      <c r="IDH68" s="1"/>
      <c r="IDI68" s="1"/>
      <c r="IDJ68" s="1"/>
      <c r="IDK68" s="1"/>
      <c r="IDL68" s="1"/>
      <c r="IDM68" s="1"/>
      <c r="IDN68" s="1"/>
      <c r="IDO68" s="1"/>
      <c r="IDP68" s="1"/>
      <c r="IDQ68" s="1"/>
      <c r="IDR68" s="1"/>
      <c r="IDS68" s="1"/>
      <c r="IDT68" s="1"/>
      <c r="IDU68" s="1"/>
      <c r="IDV68" s="1"/>
      <c r="IDW68" s="1"/>
      <c r="IDX68" s="1"/>
      <c r="IDY68" s="1"/>
      <c r="IDZ68" s="1"/>
      <c r="IEA68" s="1"/>
      <c r="IEB68" s="1"/>
      <c r="IEC68" s="1"/>
      <c r="IED68" s="1"/>
      <c r="IEE68" s="1"/>
      <c r="IEF68" s="1"/>
      <c r="IEG68" s="1"/>
      <c r="IEH68" s="1"/>
      <c r="IEI68" s="1"/>
      <c r="IEJ68" s="1"/>
      <c r="IEK68" s="1"/>
      <c r="IEL68" s="1"/>
      <c r="IEM68" s="1"/>
      <c r="IEN68" s="1"/>
      <c r="IEO68" s="1"/>
      <c r="IEP68" s="1"/>
      <c r="IEQ68" s="1"/>
      <c r="IER68" s="1"/>
      <c r="IES68" s="1"/>
      <c r="IET68" s="1"/>
      <c r="IEU68" s="1"/>
      <c r="IEV68" s="1"/>
      <c r="IEW68" s="1"/>
      <c r="IEX68" s="1"/>
      <c r="IEY68" s="1"/>
      <c r="IEZ68" s="1"/>
      <c r="IFA68" s="1"/>
      <c r="IFB68" s="1"/>
      <c r="IFC68" s="1"/>
      <c r="IFD68" s="1"/>
      <c r="IFE68" s="1"/>
      <c r="IFF68" s="1"/>
      <c r="IFG68" s="1"/>
      <c r="IFH68" s="1"/>
      <c r="IFI68" s="1"/>
      <c r="IFJ68" s="1"/>
      <c r="IFK68" s="1"/>
      <c r="IFL68" s="1"/>
      <c r="IFM68" s="1"/>
      <c r="IFN68" s="1"/>
      <c r="IFO68" s="1"/>
      <c r="IFP68" s="1"/>
      <c r="IFQ68" s="1"/>
      <c r="IFR68" s="1"/>
      <c r="IFS68" s="1"/>
      <c r="IFT68" s="1"/>
      <c r="IFU68" s="1"/>
      <c r="IFV68" s="1"/>
      <c r="IFW68" s="1"/>
      <c r="IFX68" s="1"/>
      <c r="IFY68" s="1"/>
      <c r="IFZ68" s="1"/>
      <c r="IGA68" s="1"/>
      <c r="IGB68" s="1"/>
      <c r="IGC68" s="1"/>
      <c r="IGD68" s="1"/>
      <c r="IGE68" s="1"/>
      <c r="IGF68" s="1"/>
      <c r="IGG68" s="1"/>
      <c r="IGH68" s="1"/>
      <c r="IGI68" s="1"/>
      <c r="IGJ68" s="1"/>
      <c r="IGK68" s="1"/>
      <c r="IGL68" s="1"/>
      <c r="IGM68" s="1"/>
      <c r="IGN68" s="1"/>
      <c r="IGO68" s="1"/>
      <c r="IGP68" s="1"/>
      <c r="IGQ68" s="1"/>
      <c r="IGR68" s="1"/>
      <c r="IGS68" s="1"/>
      <c r="IGT68" s="1"/>
      <c r="IGU68" s="1"/>
      <c r="IGV68" s="1"/>
      <c r="IGW68" s="1"/>
      <c r="IGX68" s="1"/>
      <c r="IGY68" s="1"/>
      <c r="IGZ68" s="1"/>
      <c r="IHA68" s="1"/>
      <c r="IHB68" s="1"/>
      <c r="IHC68" s="1"/>
      <c r="IHD68" s="1"/>
      <c r="IHE68" s="1"/>
      <c r="IHF68" s="1"/>
      <c r="IHG68" s="1"/>
      <c r="IHH68" s="1"/>
      <c r="IHI68" s="1"/>
      <c r="IHJ68" s="1"/>
      <c r="IHK68" s="1"/>
      <c r="IHL68" s="1"/>
      <c r="IHM68" s="1"/>
      <c r="IHN68" s="1"/>
      <c r="IHO68" s="1"/>
      <c r="IHP68" s="1"/>
      <c r="IHQ68" s="1"/>
      <c r="IHR68" s="1"/>
      <c r="IHS68" s="1"/>
      <c r="IHT68" s="1"/>
      <c r="IHU68" s="1"/>
      <c r="IHV68" s="1"/>
      <c r="IHW68" s="1"/>
      <c r="IHX68" s="1"/>
      <c r="IHY68" s="1"/>
      <c r="IHZ68" s="1"/>
      <c r="IIA68" s="1"/>
      <c r="IIB68" s="1"/>
      <c r="IIC68" s="1"/>
      <c r="IID68" s="1"/>
      <c r="IIE68" s="1"/>
      <c r="IIF68" s="1"/>
      <c r="IIG68" s="1"/>
      <c r="IIH68" s="1"/>
      <c r="III68" s="1"/>
      <c r="IIJ68" s="1"/>
      <c r="IIK68" s="1"/>
      <c r="IIL68" s="1"/>
      <c r="IIM68" s="1"/>
      <c r="IIN68" s="1"/>
      <c r="IIO68" s="1"/>
      <c r="IIP68" s="1"/>
      <c r="IIQ68" s="1"/>
      <c r="IIR68" s="1"/>
      <c r="IIS68" s="1"/>
      <c r="IIT68" s="1"/>
      <c r="IIU68" s="1"/>
      <c r="IIV68" s="1"/>
      <c r="IIW68" s="1"/>
      <c r="IIX68" s="1"/>
      <c r="IIY68" s="1"/>
      <c r="IIZ68" s="1"/>
      <c r="IJA68" s="1"/>
      <c r="IJB68" s="1"/>
      <c r="IJC68" s="1"/>
      <c r="IJD68" s="1"/>
      <c r="IJE68" s="1"/>
      <c r="IJF68" s="1"/>
      <c r="IJG68" s="1"/>
      <c r="IJH68" s="1"/>
      <c r="IJI68" s="1"/>
      <c r="IJJ68" s="1"/>
      <c r="IJK68" s="1"/>
      <c r="IJL68" s="1"/>
      <c r="IJM68" s="1"/>
      <c r="IJN68" s="1"/>
      <c r="IJO68" s="1"/>
      <c r="IJP68" s="1"/>
      <c r="IJQ68" s="1"/>
      <c r="IJR68" s="1"/>
      <c r="IJS68" s="1"/>
      <c r="IJT68" s="1"/>
      <c r="IJU68" s="1"/>
      <c r="IJV68" s="1"/>
      <c r="IJW68" s="1"/>
      <c r="IJX68" s="1"/>
      <c r="IJY68" s="1"/>
      <c r="IJZ68" s="1"/>
      <c r="IKA68" s="1"/>
      <c r="IKB68" s="1"/>
      <c r="IKC68" s="1"/>
      <c r="IKD68" s="1"/>
      <c r="IKE68" s="1"/>
      <c r="IKF68" s="1"/>
      <c r="IKG68" s="1"/>
      <c r="IKH68" s="1"/>
      <c r="IKI68" s="1"/>
      <c r="IKJ68" s="1"/>
      <c r="IKK68" s="1"/>
      <c r="IKL68" s="1"/>
      <c r="IKM68" s="1"/>
      <c r="IKN68" s="1"/>
      <c r="IKO68" s="1"/>
      <c r="IKP68" s="1"/>
      <c r="IKQ68" s="1"/>
      <c r="IKR68" s="1"/>
      <c r="IKS68" s="1"/>
      <c r="IKT68" s="1"/>
      <c r="IKU68" s="1"/>
      <c r="IKV68" s="1"/>
      <c r="IKW68" s="1"/>
      <c r="IKX68" s="1"/>
      <c r="IKY68" s="1"/>
      <c r="IKZ68" s="1"/>
      <c r="ILA68" s="1"/>
      <c r="ILB68" s="1"/>
      <c r="ILC68" s="1"/>
      <c r="ILD68" s="1"/>
      <c r="ILE68" s="1"/>
      <c r="ILF68" s="1"/>
      <c r="ILG68" s="1"/>
      <c r="ILH68" s="1"/>
      <c r="ILI68" s="1"/>
      <c r="ILJ68" s="1"/>
      <c r="ILK68" s="1"/>
      <c r="ILL68" s="1"/>
      <c r="ILM68" s="1"/>
      <c r="ILN68" s="1"/>
      <c r="ILO68" s="1"/>
      <c r="ILP68" s="1"/>
      <c r="ILQ68" s="1"/>
      <c r="ILR68" s="1"/>
      <c r="ILS68" s="1"/>
      <c r="ILT68" s="1"/>
      <c r="ILU68" s="1"/>
      <c r="ILV68" s="1"/>
      <c r="ILW68" s="1"/>
      <c r="ILX68" s="1"/>
      <c r="ILY68" s="1"/>
      <c r="ILZ68" s="1"/>
      <c r="IMA68" s="1"/>
      <c r="IMB68" s="1"/>
      <c r="IMC68" s="1"/>
      <c r="IMD68" s="1"/>
      <c r="IME68" s="1"/>
      <c r="IMF68" s="1"/>
      <c r="IMG68" s="1"/>
      <c r="IMH68" s="1"/>
      <c r="IMI68" s="1"/>
      <c r="IMJ68" s="1"/>
      <c r="IMK68" s="1"/>
      <c r="IML68" s="1"/>
      <c r="IMM68" s="1"/>
      <c r="IMN68" s="1"/>
      <c r="IMO68" s="1"/>
      <c r="IMP68" s="1"/>
      <c r="IMQ68" s="1"/>
      <c r="IMR68" s="1"/>
      <c r="IMS68" s="1"/>
      <c r="IMT68" s="1"/>
      <c r="IMU68" s="1"/>
      <c r="IMV68" s="1"/>
      <c r="IMW68" s="1"/>
      <c r="IMX68" s="1"/>
      <c r="IMY68" s="1"/>
      <c r="IMZ68" s="1"/>
      <c r="INA68" s="1"/>
      <c r="INB68" s="1"/>
      <c r="INC68" s="1"/>
      <c r="IND68" s="1"/>
      <c r="INE68" s="1"/>
      <c r="INF68" s="1"/>
      <c r="ING68" s="1"/>
      <c r="INH68" s="1"/>
      <c r="INI68" s="1"/>
      <c r="INJ68" s="1"/>
      <c r="INK68" s="1"/>
      <c r="INL68" s="1"/>
      <c r="INM68" s="1"/>
      <c r="INN68" s="1"/>
      <c r="INO68" s="1"/>
      <c r="INP68" s="1"/>
      <c r="INQ68" s="1"/>
      <c r="INR68" s="1"/>
      <c r="INS68" s="1"/>
      <c r="INT68" s="1"/>
      <c r="INU68" s="1"/>
      <c r="INV68" s="1"/>
      <c r="INW68" s="1"/>
      <c r="INX68" s="1"/>
      <c r="INY68" s="1"/>
      <c r="INZ68" s="1"/>
      <c r="IOA68" s="1"/>
      <c r="IOB68" s="1"/>
      <c r="IOC68" s="1"/>
      <c r="IOD68" s="1"/>
      <c r="IOE68" s="1"/>
      <c r="IOF68" s="1"/>
      <c r="IOG68" s="1"/>
      <c r="IOH68" s="1"/>
      <c r="IOI68" s="1"/>
      <c r="IOJ68" s="1"/>
      <c r="IOK68" s="1"/>
      <c r="IOL68" s="1"/>
      <c r="IOM68" s="1"/>
      <c r="ION68" s="1"/>
      <c r="IOO68" s="1"/>
      <c r="IOP68" s="1"/>
      <c r="IOQ68" s="1"/>
      <c r="IOR68" s="1"/>
      <c r="IOS68" s="1"/>
      <c r="IOT68" s="1"/>
      <c r="IOU68" s="1"/>
      <c r="IOV68" s="1"/>
      <c r="IOW68" s="1"/>
      <c r="IOX68" s="1"/>
      <c r="IOY68" s="1"/>
      <c r="IOZ68" s="1"/>
      <c r="IPA68" s="1"/>
      <c r="IPB68" s="1"/>
      <c r="IPC68" s="1"/>
      <c r="IPD68" s="1"/>
      <c r="IPE68" s="1"/>
      <c r="IPF68" s="1"/>
      <c r="IPG68" s="1"/>
      <c r="IPH68" s="1"/>
      <c r="IPI68" s="1"/>
      <c r="IPJ68" s="1"/>
      <c r="IPK68" s="1"/>
      <c r="IPL68" s="1"/>
      <c r="IPM68" s="1"/>
      <c r="IPN68" s="1"/>
      <c r="IPO68" s="1"/>
      <c r="IPP68" s="1"/>
      <c r="IPQ68" s="1"/>
      <c r="IPR68" s="1"/>
      <c r="IPS68" s="1"/>
      <c r="IPT68" s="1"/>
      <c r="IPU68" s="1"/>
      <c r="IPV68" s="1"/>
      <c r="IPW68" s="1"/>
      <c r="IPX68" s="1"/>
      <c r="IPY68" s="1"/>
      <c r="IPZ68" s="1"/>
      <c r="IQA68" s="1"/>
      <c r="IQB68" s="1"/>
      <c r="IQC68" s="1"/>
      <c r="IQD68" s="1"/>
      <c r="IQE68" s="1"/>
      <c r="IQF68" s="1"/>
      <c r="IQG68" s="1"/>
      <c r="IQH68" s="1"/>
      <c r="IQI68" s="1"/>
      <c r="IQJ68" s="1"/>
      <c r="IQK68" s="1"/>
      <c r="IQL68" s="1"/>
      <c r="IQM68" s="1"/>
      <c r="IQN68" s="1"/>
      <c r="IQO68" s="1"/>
      <c r="IQP68" s="1"/>
      <c r="IQQ68" s="1"/>
      <c r="IQR68" s="1"/>
      <c r="IQS68" s="1"/>
      <c r="IQT68" s="1"/>
      <c r="IQU68" s="1"/>
      <c r="IQV68" s="1"/>
      <c r="IQW68" s="1"/>
      <c r="IQX68" s="1"/>
      <c r="IQY68" s="1"/>
      <c r="IQZ68" s="1"/>
      <c r="IRA68" s="1"/>
      <c r="IRB68" s="1"/>
      <c r="IRC68" s="1"/>
      <c r="IRD68" s="1"/>
      <c r="IRE68" s="1"/>
      <c r="IRF68" s="1"/>
      <c r="IRG68" s="1"/>
      <c r="IRH68" s="1"/>
      <c r="IRI68" s="1"/>
      <c r="IRJ68" s="1"/>
      <c r="IRK68" s="1"/>
      <c r="IRL68" s="1"/>
      <c r="IRM68" s="1"/>
      <c r="IRN68" s="1"/>
      <c r="IRO68" s="1"/>
      <c r="IRP68" s="1"/>
      <c r="IRQ68" s="1"/>
      <c r="IRR68" s="1"/>
      <c r="IRS68" s="1"/>
      <c r="IRT68" s="1"/>
      <c r="IRU68" s="1"/>
      <c r="IRV68" s="1"/>
      <c r="IRW68" s="1"/>
      <c r="IRX68" s="1"/>
      <c r="IRY68" s="1"/>
      <c r="IRZ68" s="1"/>
      <c r="ISA68" s="1"/>
      <c r="ISB68" s="1"/>
      <c r="ISC68" s="1"/>
      <c r="ISD68" s="1"/>
      <c r="ISE68" s="1"/>
      <c r="ISF68" s="1"/>
      <c r="ISG68" s="1"/>
      <c r="ISH68" s="1"/>
      <c r="ISI68" s="1"/>
      <c r="ISJ68" s="1"/>
      <c r="ISK68" s="1"/>
      <c r="ISL68" s="1"/>
      <c r="ISM68" s="1"/>
      <c r="ISN68" s="1"/>
      <c r="ISO68" s="1"/>
      <c r="ISP68" s="1"/>
      <c r="ISQ68" s="1"/>
      <c r="ISR68" s="1"/>
      <c r="ISS68" s="1"/>
      <c r="IST68" s="1"/>
      <c r="ISU68" s="1"/>
      <c r="ISV68" s="1"/>
      <c r="ISW68" s="1"/>
      <c r="ISX68" s="1"/>
      <c r="ISY68" s="1"/>
      <c r="ISZ68" s="1"/>
      <c r="ITA68" s="1"/>
      <c r="ITB68" s="1"/>
      <c r="ITC68" s="1"/>
      <c r="ITD68" s="1"/>
      <c r="ITE68" s="1"/>
      <c r="ITF68" s="1"/>
      <c r="ITG68" s="1"/>
      <c r="ITH68" s="1"/>
      <c r="ITI68" s="1"/>
      <c r="ITJ68" s="1"/>
      <c r="ITK68" s="1"/>
      <c r="ITL68" s="1"/>
      <c r="ITM68" s="1"/>
      <c r="ITN68" s="1"/>
      <c r="ITO68" s="1"/>
      <c r="ITP68" s="1"/>
      <c r="ITQ68" s="1"/>
      <c r="ITR68" s="1"/>
      <c r="ITS68" s="1"/>
      <c r="ITT68" s="1"/>
      <c r="ITU68" s="1"/>
      <c r="ITV68" s="1"/>
      <c r="ITW68" s="1"/>
      <c r="ITX68" s="1"/>
      <c r="ITY68" s="1"/>
      <c r="ITZ68" s="1"/>
      <c r="IUA68" s="1"/>
      <c r="IUB68" s="1"/>
      <c r="IUC68" s="1"/>
      <c r="IUD68" s="1"/>
      <c r="IUE68" s="1"/>
      <c r="IUF68" s="1"/>
      <c r="IUG68" s="1"/>
      <c r="IUH68" s="1"/>
      <c r="IUI68" s="1"/>
      <c r="IUJ68" s="1"/>
      <c r="IUK68" s="1"/>
      <c r="IUL68" s="1"/>
      <c r="IUM68" s="1"/>
      <c r="IUN68" s="1"/>
      <c r="IUO68" s="1"/>
      <c r="IUP68" s="1"/>
      <c r="IUQ68" s="1"/>
      <c r="IUR68" s="1"/>
      <c r="IUS68" s="1"/>
      <c r="IUT68" s="1"/>
      <c r="IUU68" s="1"/>
      <c r="IUV68" s="1"/>
      <c r="IUW68" s="1"/>
      <c r="IUX68" s="1"/>
      <c r="IUY68" s="1"/>
      <c r="IUZ68" s="1"/>
      <c r="IVA68" s="1"/>
      <c r="IVB68" s="1"/>
      <c r="IVC68" s="1"/>
      <c r="IVD68" s="1"/>
      <c r="IVE68" s="1"/>
      <c r="IVF68" s="1"/>
      <c r="IVG68" s="1"/>
      <c r="IVH68" s="1"/>
      <c r="IVI68" s="1"/>
      <c r="IVJ68" s="1"/>
      <c r="IVK68" s="1"/>
      <c r="IVL68" s="1"/>
      <c r="IVM68" s="1"/>
      <c r="IVN68" s="1"/>
      <c r="IVO68" s="1"/>
      <c r="IVP68" s="1"/>
      <c r="IVQ68" s="1"/>
      <c r="IVR68" s="1"/>
      <c r="IVS68" s="1"/>
      <c r="IVT68" s="1"/>
      <c r="IVU68" s="1"/>
      <c r="IVV68" s="1"/>
      <c r="IVW68" s="1"/>
      <c r="IVX68" s="1"/>
      <c r="IVY68" s="1"/>
      <c r="IVZ68" s="1"/>
      <c r="IWA68" s="1"/>
      <c r="IWB68" s="1"/>
      <c r="IWC68" s="1"/>
      <c r="IWD68" s="1"/>
      <c r="IWE68" s="1"/>
      <c r="IWF68" s="1"/>
      <c r="IWG68" s="1"/>
      <c r="IWH68" s="1"/>
      <c r="IWI68" s="1"/>
      <c r="IWJ68" s="1"/>
      <c r="IWK68" s="1"/>
      <c r="IWL68" s="1"/>
      <c r="IWM68" s="1"/>
      <c r="IWN68" s="1"/>
      <c r="IWO68" s="1"/>
      <c r="IWP68" s="1"/>
      <c r="IWQ68" s="1"/>
      <c r="IWR68" s="1"/>
      <c r="IWS68" s="1"/>
      <c r="IWT68" s="1"/>
      <c r="IWU68" s="1"/>
      <c r="IWV68" s="1"/>
      <c r="IWW68" s="1"/>
      <c r="IWX68" s="1"/>
      <c r="IWY68" s="1"/>
      <c r="IWZ68" s="1"/>
      <c r="IXA68" s="1"/>
      <c r="IXB68" s="1"/>
      <c r="IXC68" s="1"/>
      <c r="IXD68" s="1"/>
      <c r="IXE68" s="1"/>
      <c r="IXF68" s="1"/>
      <c r="IXG68" s="1"/>
      <c r="IXH68" s="1"/>
      <c r="IXI68" s="1"/>
      <c r="IXJ68" s="1"/>
      <c r="IXK68" s="1"/>
      <c r="IXL68" s="1"/>
      <c r="IXM68" s="1"/>
      <c r="IXN68" s="1"/>
      <c r="IXO68" s="1"/>
      <c r="IXP68" s="1"/>
      <c r="IXQ68" s="1"/>
      <c r="IXR68" s="1"/>
      <c r="IXS68" s="1"/>
      <c r="IXT68" s="1"/>
      <c r="IXU68" s="1"/>
      <c r="IXV68" s="1"/>
      <c r="IXW68" s="1"/>
      <c r="IXX68" s="1"/>
      <c r="IXY68" s="1"/>
      <c r="IXZ68" s="1"/>
      <c r="IYA68" s="1"/>
      <c r="IYB68" s="1"/>
      <c r="IYC68" s="1"/>
      <c r="IYD68" s="1"/>
      <c r="IYE68" s="1"/>
      <c r="IYF68" s="1"/>
      <c r="IYG68" s="1"/>
      <c r="IYH68" s="1"/>
      <c r="IYI68" s="1"/>
      <c r="IYJ68" s="1"/>
      <c r="IYK68" s="1"/>
      <c r="IYL68" s="1"/>
      <c r="IYM68" s="1"/>
      <c r="IYN68" s="1"/>
      <c r="IYO68" s="1"/>
      <c r="IYP68" s="1"/>
      <c r="IYQ68" s="1"/>
      <c r="IYR68" s="1"/>
      <c r="IYS68" s="1"/>
      <c r="IYT68" s="1"/>
      <c r="IYU68" s="1"/>
      <c r="IYV68" s="1"/>
      <c r="IYW68" s="1"/>
      <c r="IYX68" s="1"/>
      <c r="IYY68" s="1"/>
      <c r="IYZ68" s="1"/>
      <c r="IZA68" s="1"/>
      <c r="IZB68" s="1"/>
      <c r="IZC68" s="1"/>
      <c r="IZD68" s="1"/>
      <c r="IZE68" s="1"/>
      <c r="IZF68" s="1"/>
      <c r="IZG68" s="1"/>
      <c r="IZH68" s="1"/>
      <c r="IZI68" s="1"/>
      <c r="IZJ68" s="1"/>
      <c r="IZK68" s="1"/>
      <c r="IZL68" s="1"/>
      <c r="IZM68" s="1"/>
      <c r="IZN68" s="1"/>
      <c r="IZO68" s="1"/>
      <c r="IZP68" s="1"/>
      <c r="IZQ68" s="1"/>
      <c r="IZR68" s="1"/>
      <c r="IZS68" s="1"/>
      <c r="IZT68" s="1"/>
      <c r="IZU68" s="1"/>
      <c r="IZV68" s="1"/>
      <c r="IZW68" s="1"/>
      <c r="IZX68" s="1"/>
      <c r="IZY68" s="1"/>
      <c r="IZZ68" s="1"/>
      <c r="JAA68" s="1"/>
      <c r="JAB68" s="1"/>
      <c r="JAC68" s="1"/>
      <c r="JAD68" s="1"/>
      <c r="JAE68" s="1"/>
      <c r="JAF68" s="1"/>
      <c r="JAG68" s="1"/>
      <c r="JAH68" s="1"/>
      <c r="JAI68" s="1"/>
      <c r="JAJ68" s="1"/>
      <c r="JAK68" s="1"/>
      <c r="JAL68" s="1"/>
      <c r="JAM68" s="1"/>
      <c r="JAN68" s="1"/>
      <c r="JAO68" s="1"/>
      <c r="JAP68" s="1"/>
      <c r="JAQ68" s="1"/>
      <c r="JAR68" s="1"/>
      <c r="JAS68" s="1"/>
      <c r="JAT68" s="1"/>
      <c r="JAU68" s="1"/>
      <c r="JAV68" s="1"/>
      <c r="JAW68" s="1"/>
      <c r="JAX68" s="1"/>
      <c r="JAY68" s="1"/>
      <c r="JAZ68" s="1"/>
      <c r="JBA68" s="1"/>
      <c r="JBB68" s="1"/>
      <c r="JBC68" s="1"/>
      <c r="JBD68" s="1"/>
      <c r="JBE68" s="1"/>
      <c r="JBF68" s="1"/>
      <c r="JBG68" s="1"/>
      <c r="JBH68" s="1"/>
      <c r="JBI68" s="1"/>
      <c r="JBJ68" s="1"/>
      <c r="JBK68" s="1"/>
      <c r="JBL68" s="1"/>
      <c r="JBM68" s="1"/>
      <c r="JBN68" s="1"/>
      <c r="JBO68" s="1"/>
      <c r="JBP68" s="1"/>
      <c r="JBQ68" s="1"/>
      <c r="JBR68" s="1"/>
      <c r="JBS68" s="1"/>
      <c r="JBT68" s="1"/>
      <c r="JBU68" s="1"/>
      <c r="JBV68" s="1"/>
      <c r="JBW68" s="1"/>
      <c r="JBX68" s="1"/>
      <c r="JBY68" s="1"/>
      <c r="JBZ68" s="1"/>
      <c r="JCA68" s="1"/>
      <c r="JCB68" s="1"/>
      <c r="JCC68" s="1"/>
      <c r="JCD68" s="1"/>
      <c r="JCE68" s="1"/>
      <c r="JCF68" s="1"/>
      <c r="JCG68" s="1"/>
      <c r="JCH68" s="1"/>
      <c r="JCI68" s="1"/>
      <c r="JCJ68" s="1"/>
      <c r="JCK68" s="1"/>
      <c r="JCL68" s="1"/>
      <c r="JCM68" s="1"/>
      <c r="JCN68" s="1"/>
      <c r="JCO68" s="1"/>
      <c r="JCP68" s="1"/>
      <c r="JCQ68" s="1"/>
      <c r="JCR68" s="1"/>
      <c r="JCS68" s="1"/>
      <c r="JCT68" s="1"/>
      <c r="JCU68" s="1"/>
      <c r="JCV68" s="1"/>
      <c r="JCW68" s="1"/>
      <c r="JCX68" s="1"/>
      <c r="JCY68" s="1"/>
      <c r="JCZ68" s="1"/>
      <c r="JDA68" s="1"/>
      <c r="JDB68" s="1"/>
      <c r="JDC68" s="1"/>
      <c r="JDD68" s="1"/>
      <c r="JDE68" s="1"/>
      <c r="JDF68" s="1"/>
      <c r="JDG68" s="1"/>
      <c r="JDH68" s="1"/>
      <c r="JDI68" s="1"/>
      <c r="JDJ68" s="1"/>
      <c r="JDK68" s="1"/>
      <c r="JDL68" s="1"/>
      <c r="JDM68" s="1"/>
      <c r="JDN68" s="1"/>
      <c r="JDO68" s="1"/>
      <c r="JDP68" s="1"/>
      <c r="JDQ68" s="1"/>
      <c r="JDR68" s="1"/>
      <c r="JDS68" s="1"/>
      <c r="JDT68" s="1"/>
      <c r="JDU68" s="1"/>
      <c r="JDV68" s="1"/>
      <c r="JDW68" s="1"/>
      <c r="JDX68" s="1"/>
      <c r="JDY68" s="1"/>
      <c r="JDZ68" s="1"/>
      <c r="JEA68" s="1"/>
      <c r="JEB68" s="1"/>
      <c r="JEC68" s="1"/>
      <c r="JED68" s="1"/>
      <c r="JEE68" s="1"/>
      <c r="JEF68" s="1"/>
      <c r="JEG68" s="1"/>
      <c r="JEH68" s="1"/>
      <c r="JEI68" s="1"/>
      <c r="JEJ68" s="1"/>
      <c r="JEK68" s="1"/>
      <c r="JEL68" s="1"/>
      <c r="JEM68" s="1"/>
      <c r="JEN68" s="1"/>
      <c r="JEO68" s="1"/>
      <c r="JEP68" s="1"/>
      <c r="JEQ68" s="1"/>
      <c r="JER68" s="1"/>
      <c r="JES68" s="1"/>
      <c r="JET68" s="1"/>
      <c r="JEU68" s="1"/>
      <c r="JEV68" s="1"/>
      <c r="JEW68" s="1"/>
      <c r="JEX68" s="1"/>
      <c r="JEY68" s="1"/>
      <c r="JEZ68" s="1"/>
      <c r="JFA68" s="1"/>
      <c r="JFB68" s="1"/>
      <c r="JFC68" s="1"/>
      <c r="JFD68" s="1"/>
      <c r="JFE68" s="1"/>
      <c r="JFF68" s="1"/>
      <c r="JFG68" s="1"/>
      <c r="JFH68" s="1"/>
      <c r="JFI68" s="1"/>
      <c r="JFJ68" s="1"/>
      <c r="JFK68" s="1"/>
      <c r="JFL68" s="1"/>
      <c r="JFM68" s="1"/>
      <c r="JFN68" s="1"/>
      <c r="JFO68" s="1"/>
      <c r="JFP68" s="1"/>
      <c r="JFQ68" s="1"/>
      <c r="JFR68" s="1"/>
      <c r="JFS68" s="1"/>
      <c r="JFT68" s="1"/>
      <c r="JFU68" s="1"/>
      <c r="JFV68" s="1"/>
      <c r="JFW68" s="1"/>
      <c r="JFX68" s="1"/>
      <c r="JFY68" s="1"/>
      <c r="JFZ68" s="1"/>
      <c r="JGA68" s="1"/>
      <c r="JGB68" s="1"/>
      <c r="JGC68" s="1"/>
      <c r="JGD68" s="1"/>
      <c r="JGE68" s="1"/>
      <c r="JGF68" s="1"/>
      <c r="JGG68" s="1"/>
      <c r="JGH68" s="1"/>
      <c r="JGI68" s="1"/>
      <c r="JGJ68" s="1"/>
      <c r="JGK68" s="1"/>
      <c r="JGL68" s="1"/>
      <c r="JGM68" s="1"/>
      <c r="JGN68" s="1"/>
      <c r="JGO68" s="1"/>
      <c r="JGP68" s="1"/>
      <c r="JGQ68" s="1"/>
      <c r="JGR68" s="1"/>
      <c r="JGS68" s="1"/>
      <c r="JGT68" s="1"/>
      <c r="JGU68" s="1"/>
      <c r="JGV68" s="1"/>
      <c r="JGW68" s="1"/>
      <c r="JGX68" s="1"/>
      <c r="JGY68" s="1"/>
      <c r="JGZ68" s="1"/>
      <c r="JHA68" s="1"/>
      <c r="JHB68" s="1"/>
      <c r="JHC68" s="1"/>
      <c r="JHD68" s="1"/>
      <c r="JHE68" s="1"/>
      <c r="JHF68" s="1"/>
      <c r="JHG68" s="1"/>
      <c r="JHH68" s="1"/>
      <c r="JHI68" s="1"/>
      <c r="JHJ68" s="1"/>
      <c r="JHK68" s="1"/>
      <c r="JHL68" s="1"/>
      <c r="JHM68" s="1"/>
      <c r="JHN68" s="1"/>
      <c r="JHO68" s="1"/>
      <c r="JHP68" s="1"/>
      <c r="JHQ68" s="1"/>
      <c r="JHR68" s="1"/>
      <c r="JHS68" s="1"/>
      <c r="JHT68" s="1"/>
      <c r="JHU68" s="1"/>
      <c r="JHV68" s="1"/>
      <c r="JHW68" s="1"/>
      <c r="JHX68" s="1"/>
      <c r="JHY68" s="1"/>
      <c r="JHZ68" s="1"/>
      <c r="JIA68" s="1"/>
      <c r="JIB68" s="1"/>
      <c r="JIC68" s="1"/>
      <c r="JID68" s="1"/>
      <c r="JIE68" s="1"/>
      <c r="JIF68" s="1"/>
      <c r="JIG68" s="1"/>
      <c r="JIH68" s="1"/>
      <c r="JII68" s="1"/>
      <c r="JIJ68" s="1"/>
      <c r="JIK68" s="1"/>
      <c r="JIL68" s="1"/>
      <c r="JIM68" s="1"/>
      <c r="JIN68" s="1"/>
      <c r="JIO68" s="1"/>
      <c r="JIP68" s="1"/>
      <c r="JIQ68" s="1"/>
      <c r="JIR68" s="1"/>
      <c r="JIS68" s="1"/>
      <c r="JIT68" s="1"/>
      <c r="JIU68" s="1"/>
      <c r="JIV68" s="1"/>
      <c r="JIW68" s="1"/>
      <c r="JIX68" s="1"/>
      <c r="JIY68" s="1"/>
      <c r="JIZ68" s="1"/>
      <c r="JJA68" s="1"/>
      <c r="JJB68" s="1"/>
      <c r="JJC68" s="1"/>
      <c r="JJD68" s="1"/>
      <c r="JJE68" s="1"/>
      <c r="JJF68" s="1"/>
      <c r="JJG68" s="1"/>
      <c r="JJH68" s="1"/>
      <c r="JJI68" s="1"/>
      <c r="JJJ68" s="1"/>
      <c r="JJK68" s="1"/>
      <c r="JJL68" s="1"/>
      <c r="JJM68" s="1"/>
      <c r="JJN68" s="1"/>
      <c r="JJO68" s="1"/>
      <c r="JJP68" s="1"/>
      <c r="JJQ68" s="1"/>
      <c r="JJR68" s="1"/>
      <c r="JJS68" s="1"/>
      <c r="JJT68" s="1"/>
      <c r="JJU68" s="1"/>
      <c r="JJV68" s="1"/>
      <c r="JJW68" s="1"/>
      <c r="JJX68" s="1"/>
      <c r="JJY68" s="1"/>
      <c r="JJZ68" s="1"/>
      <c r="JKA68" s="1"/>
      <c r="JKB68" s="1"/>
      <c r="JKC68" s="1"/>
      <c r="JKD68" s="1"/>
      <c r="JKE68" s="1"/>
      <c r="JKF68" s="1"/>
      <c r="JKG68" s="1"/>
      <c r="JKH68" s="1"/>
      <c r="JKI68" s="1"/>
      <c r="JKJ68" s="1"/>
      <c r="JKK68" s="1"/>
      <c r="JKL68" s="1"/>
      <c r="JKM68" s="1"/>
      <c r="JKN68" s="1"/>
      <c r="JKO68" s="1"/>
      <c r="JKP68" s="1"/>
      <c r="JKQ68" s="1"/>
      <c r="JKR68" s="1"/>
      <c r="JKS68" s="1"/>
      <c r="JKT68" s="1"/>
      <c r="JKU68" s="1"/>
      <c r="JKV68" s="1"/>
      <c r="JKW68" s="1"/>
      <c r="JKX68" s="1"/>
      <c r="JKY68" s="1"/>
      <c r="JKZ68" s="1"/>
      <c r="JLA68" s="1"/>
      <c r="JLB68" s="1"/>
      <c r="JLC68" s="1"/>
      <c r="JLD68" s="1"/>
      <c r="JLE68" s="1"/>
      <c r="JLF68" s="1"/>
      <c r="JLG68" s="1"/>
      <c r="JLH68" s="1"/>
      <c r="JLI68" s="1"/>
      <c r="JLJ68" s="1"/>
      <c r="JLK68" s="1"/>
      <c r="JLL68" s="1"/>
      <c r="JLM68" s="1"/>
      <c r="JLN68" s="1"/>
      <c r="JLO68" s="1"/>
      <c r="JLP68" s="1"/>
      <c r="JLQ68" s="1"/>
      <c r="JLR68" s="1"/>
      <c r="JLS68" s="1"/>
      <c r="JLT68" s="1"/>
      <c r="JLU68" s="1"/>
      <c r="JLV68" s="1"/>
      <c r="JLW68" s="1"/>
      <c r="JLX68" s="1"/>
      <c r="JLY68" s="1"/>
      <c r="JLZ68" s="1"/>
      <c r="JMA68" s="1"/>
      <c r="JMB68" s="1"/>
      <c r="JMC68" s="1"/>
      <c r="JMD68" s="1"/>
      <c r="JME68" s="1"/>
      <c r="JMF68" s="1"/>
      <c r="JMG68" s="1"/>
      <c r="JMH68" s="1"/>
      <c r="JMI68" s="1"/>
      <c r="JMJ68" s="1"/>
      <c r="JMK68" s="1"/>
      <c r="JML68" s="1"/>
      <c r="JMM68" s="1"/>
      <c r="JMN68" s="1"/>
      <c r="JMO68" s="1"/>
      <c r="JMP68" s="1"/>
      <c r="JMQ68" s="1"/>
      <c r="JMR68" s="1"/>
      <c r="JMS68" s="1"/>
      <c r="JMT68" s="1"/>
      <c r="JMU68" s="1"/>
      <c r="JMV68" s="1"/>
      <c r="JMW68" s="1"/>
      <c r="JMX68" s="1"/>
      <c r="JMY68" s="1"/>
      <c r="JMZ68" s="1"/>
      <c r="JNA68" s="1"/>
      <c r="JNB68" s="1"/>
      <c r="JNC68" s="1"/>
      <c r="JND68" s="1"/>
      <c r="JNE68" s="1"/>
      <c r="JNF68" s="1"/>
      <c r="JNG68" s="1"/>
      <c r="JNH68" s="1"/>
      <c r="JNI68" s="1"/>
      <c r="JNJ68" s="1"/>
      <c r="JNK68" s="1"/>
      <c r="JNL68" s="1"/>
      <c r="JNM68" s="1"/>
      <c r="JNN68" s="1"/>
      <c r="JNO68" s="1"/>
      <c r="JNP68" s="1"/>
      <c r="JNQ68" s="1"/>
      <c r="JNR68" s="1"/>
      <c r="JNS68" s="1"/>
      <c r="JNT68" s="1"/>
      <c r="JNU68" s="1"/>
      <c r="JNV68" s="1"/>
      <c r="JNW68" s="1"/>
      <c r="JNX68" s="1"/>
      <c r="JNY68" s="1"/>
      <c r="JNZ68" s="1"/>
      <c r="JOA68" s="1"/>
      <c r="JOB68" s="1"/>
      <c r="JOC68" s="1"/>
      <c r="JOD68" s="1"/>
      <c r="JOE68" s="1"/>
      <c r="JOF68" s="1"/>
      <c r="JOG68" s="1"/>
      <c r="JOH68" s="1"/>
      <c r="JOI68" s="1"/>
      <c r="JOJ68" s="1"/>
      <c r="JOK68" s="1"/>
      <c r="JOL68" s="1"/>
      <c r="JOM68" s="1"/>
      <c r="JON68" s="1"/>
      <c r="JOO68" s="1"/>
      <c r="JOP68" s="1"/>
      <c r="JOQ68" s="1"/>
      <c r="JOR68" s="1"/>
      <c r="JOS68" s="1"/>
      <c r="JOT68" s="1"/>
      <c r="JOU68" s="1"/>
      <c r="JOV68" s="1"/>
      <c r="JOW68" s="1"/>
      <c r="JOX68" s="1"/>
      <c r="JOY68" s="1"/>
      <c r="JOZ68" s="1"/>
      <c r="JPA68" s="1"/>
      <c r="JPB68" s="1"/>
      <c r="JPC68" s="1"/>
      <c r="JPD68" s="1"/>
      <c r="JPE68" s="1"/>
      <c r="JPF68" s="1"/>
      <c r="JPG68" s="1"/>
      <c r="JPH68" s="1"/>
      <c r="JPI68" s="1"/>
      <c r="JPJ68" s="1"/>
      <c r="JPK68" s="1"/>
      <c r="JPL68" s="1"/>
      <c r="JPM68" s="1"/>
      <c r="JPN68" s="1"/>
      <c r="JPO68" s="1"/>
      <c r="JPP68" s="1"/>
      <c r="JPQ68" s="1"/>
      <c r="JPR68" s="1"/>
      <c r="JPS68" s="1"/>
      <c r="JPT68" s="1"/>
      <c r="JPU68" s="1"/>
      <c r="JPV68" s="1"/>
      <c r="JPW68" s="1"/>
      <c r="JPX68" s="1"/>
      <c r="JPY68" s="1"/>
      <c r="JPZ68" s="1"/>
      <c r="JQA68" s="1"/>
      <c r="JQB68" s="1"/>
      <c r="JQC68" s="1"/>
      <c r="JQD68" s="1"/>
      <c r="JQE68" s="1"/>
      <c r="JQF68" s="1"/>
      <c r="JQG68" s="1"/>
      <c r="JQH68" s="1"/>
      <c r="JQI68" s="1"/>
      <c r="JQJ68" s="1"/>
      <c r="JQK68" s="1"/>
      <c r="JQL68" s="1"/>
      <c r="JQM68" s="1"/>
      <c r="JQN68" s="1"/>
      <c r="JQO68" s="1"/>
      <c r="JQP68" s="1"/>
      <c r="JQQ68" s="1"/>
      <c r="JQR68" s="1"/>
      <c r="JQS68" s="1"/>
      <c r="JQT68" s="1"/>
      <c r="JQU68" s="1"/>
      <c r="JQV68" s="1"/>
      <c r="JQW68" s="1"/>
      <c r="JQX68" s="1"/>
      <c r="JQY68" s="1"/>
      <c r="JQZ68" s="1"/>
      <c r="JRA68" s="1"/>
      <c r="JRB68" s="1"/>
      <c r="JRC68" s="1"/>
      <c r="JRD68" s="1"/>
      <c r="JRE68" s="1"/>
      <c r="JRF68" s="1"/>
      <c r="JRG68" s="1"/>
      <c r="JRH68" s="1"/>
      <c r="JRI68" s="1"/>
      <c r="JRJ68" s="1"/>
      <c r="JRK68" s="1"/>
      <c r="JRL68" s="1"/>
      <c r="JRM68" s="1"/>
      <c r="JRN68" s="1"/>
      <c r="JRO68" s="1"/>
      <c r="JRP68" s="1"/>
      <c r="JRQ68" s="1"/>
      <c r="JRR68" s="1"/>
      <c r="JRS68" s="1"/>
      <c r="JRT68" s="1"/>
      <c r="JRU68" s="1"/>
      <c r="JRV68" s="1"/>
      <c r="JRW68" s="1"/>
      <c r="JRX68" s="1"/>
      <c r="JRY68" s="1"/>
      <c r="JRZ68" s="1"/>
      <c r="JSA68" s="1"/>
      <c r="JSB68" s="1"/>
      <c r="JSC68" s="1"/>
      <c r="JSD68" s="1"/>
      <c r="JSE68" s="1"/>
      <c r="JSF68" s="1"/>
      <c r="JSG68" s="1"/>
      <c r="JSH68" s="1"/>
      <c r="JSI68" s="1"/>
      <c r="JSJ68" s="1"/>
      <c r="JSK68" s="1"/>
      <c r="JSL68" s="1"/>
      <c r="JSM68" s="1"/>
      <c r="JSN68" s="1"/>
      <c r="JSO68" s="1"/>
      <c r="JSP68" s="1"/>
      <c r="JSQ68" s="1"/>
      <c r="JSR68" s="1"/>
      <c r="JSS68" s="1"/>
      <c r="JST68" s="1"/>
      <c r="JSU68" s="1"/>
      <c r="JSV68" s="1"/>
      <c r="JSW68" s="1"/>
      <c r="JSX68" s="1"/>
      <c r="JSY68" s="1"/>
      <c r="JSZ68" s="1"/>
      <c r="JTA68" s="1"/>
      <c r="JTB68" s="1"/>
      <c r="JTC68" s="1"/>
      <c r="JTD68" s="1"/>
      <c r="JTE68" s="1"/>
      <c r="JTF68" s="1"/>
      <c r="JTG68" s="1"/>
      <c r="JTH68" s="1"/>
      <c r="JTI68" s="1"/>
      <c r="JTJ68" s="1"/>
      <c r="JTK68" s="1"/>
      <c r="JTL68" s="1"/>
      <c r="JTM68" s="1"/>
      <c r="JTN68" s="1"/>
      <c r="JTO68" s="1"/>
      <c r="JTP68" s="1"/>
      <c r="JTQ68" s="1"/>
      <c r="JTR68" s="1"/>
      <c r="JTS68" s="1"/>
      <c r="JTT68" s="1"/>
      <c r="JTU68" s="1"/>
      <c r="JTV68" s="1"/>
      <c r="JTW68" s="1"/>
      <c r="JTX68" s="1"/>
      <c r="JTY68" s="1"/>
      <c r="JTZ68" s="1"/>
      <c r="JUA68" s="1"/>
      <c r="JUB68" s="1"/>
      <c r="JUC68" s="1"/>
      <c r="JUD68" s="1"/>
      <c r="JUE68" s="1"/>
      <c r="JUF68" s="1"/>
      <c r="JUG68" s="1"/>
      <c r="JUH68" s="1"/>
      <c r="JUI68" s="1"/>
      <c r="JUJ68" s="1"/>
      <c r="JUK68" s="1"/>
      <c r="JUL68" s="1"/>
      <c r="JUM68" s="1"/>
      <c r="JUN68" s="1"/>
      <c r="JUO68" s="1"/>
      <c r="JUP68" s="1"/>
      <c r="JUQ68" s="1"/>
      <c r="JUR68" s="1"/>
      <c r="JUS68" s="1"/>
      <c r="JUT68" s="1"/>
      <c r="JUU68" s="1"/>
      <c r="JUV68" s="1"/>
      <c r="JUW68" s="1"/>
      <c r="JUX68" s="1"/>
      <c r="JUY68" s="1"/>
      <c r="JUZ68" s="1"/>
      <c r="JVA68" s="1"/>
      <c r="JVB68" s="1"/>
      <c r="JVC68" s="1"/>
      <c r="JVD68" s="1"/>
      <c r="JVE68" s="1"/>
      <c r="JVF68" s="1"/>
      <c r="JVG68" s="1"/>
      <c r="JVH68" s="1"/>
      <c r="JVI68" s="1"/>
      <c r="JVJ68" s="1"/>
      <c r="JVK68" s="1"/>
      <c r="JVL68" s="1"/>
      <c r="JVM68" s="1"/>
      <c r="JVN68" s="1"/>
      <c r="JVO68" s="1"/>
      <c r="JVP68" s="1"/>
      <c r="JVQ68" s="1"/>
      <c r="JVR68" s="1"/>
      <c r="JVS68" s="1"/>
      <c r="JVT68" s="1"/>
      <c r="JVU68" s="1"/>
      <c r="JVV68" s="1"/>
      <c r="JVW68" s="1"/>
      <c r="JVX68" s="1"/>
      <c r="JVY68" s="1"/>
      <c r="JVZ68" s="1"/>
      <c r="JWA68" s="1"/>
      <c r="JWB68" s="1"/>
      <c r="JWC68" s="1"/>
      <c r="JWD68" s="1"/>
      <c r="JWE68" s="1"/>
      <c r="JWF68" s="1"/>
      <c r="JWG68" s="1"/>
      <c r="JWH68" s="1"/>
      <c r="JWI68" s="1"/>
      <c r="JWJ68" s="1"/>
      <c r="JWK68" s="1"/>
      <c r="JWL68" s="1"/>
      <c r="JWM68" s="1"/>
      <c r="JWN68" s="1"/>
      <c r="JWO68" s="1"/>
      <c r="JWP68" s="1"/>
      <c r="JWQ68" s="1"/>
      <c r="JWR68" s="1"/>
      <c r="JWS68" s="1"/>
      <c r="JWT68" s="1"/>
      <c r="JWU68" s="1"/>
      <c r="JWV68" s="1"/>
      <c r="JWW68" s="1"/>
      <c r="JWX68" s="1"/>
      <c r="JWY68" s="1"/>
      <c r="JWZ68" s="1"/>
      <c r="JXA68" s="1"/>
      <c r="JXB68" s="1"/>
      <c r="JXC68" s="1"/>
      <c r="JXD68" s="1"/>
      <c r="JXE68" s="1"/>
      <c r="JXF68" s="1"/>
      <c r="JXG68" s="1"/>
      <c r="JXH68" s="1"/>
      <c r="JXI68" s="1"/>
      <c r="JXJ68" s="1"/>
      <c r="JXK68" s="1"/>
      <c r="JXL68" s="1"/>
      <c r="JXM68" s="1"/>
      <c r="JXN68" s="1"/>
      <c r="JXO68" s="1"/>
      <c r="JXP68" s="1"/>
      <c r="JXQ68" s="1"/>
      <c r="JXR68" s="1"/>
      <c r="JXS68" s="1"/>
      <c r="JXT68" s="1"/>
      <c r="JXU68" s="1"/>
      <c r="JXV68" s="1"/>
      <c r="JXW68" s="1"/>
      <c r="JXX68" s="1"/>
      <c r="JXY68" s="1"/>
      <c r="JXZ68" s="1"/>
      <c r="JYA68" s="1"/>
      <c r="JYB68" s="1"/>
      <c r="JYC68" s="1"/>
      <c r="JYD68" s="1"/>
      <c r="JYE68" s="1"/>
      <c r="JYF68" s="1"/>
      <c r="JYG68" s="1"/>
      <c r="JYH68" s="1"/>
      <c r="JYI68" s="1"/>
      <c r="JYJ68" s="1"/>
      <c r="JYK68" s="1"/>
      <c r="JYL68" s="1"/>
      <c r="JYM68" s="1"/>
      <c r="JYN68" s="1"/>
      <c r="JYO68" s="1"/>
      <c r="JYP68" s="1"/>
      <c r="JYQ68" s="1"/>
      <c r="JYR68" s="1"/>
      <c r="JYS68" s="1"/>
      <c r="JYT68" s="1"/>
      <c r="JYU68" s="1"/>
      <c r="JYV68" s="1"/>
      <c r="JYW68" s="1"/>
      <c r="JYX68" s="1"/>
      <c r="JYY68" s="1"/>
      <c r="JYZ68" s="1"/>
      <c r="JZA68" s="1"/>
      <c r="JZB68" s="1"/>
      <c r="JZC68" s="1"/>
      <c r="JZD68" s="1"/>
      <c r="JZE68" s="1"/>
      <c r="JZF68" s="1"/>
      <c r="JZG68" s="1"/>
      <c r="JZH68" s="1"/>
      <c r="JZI68" s="1"/>
      <c r="JZJ68" s="1"/>
      <c r="JZK68" s="1"/>
      <c r="JZL68" s="1"/>
      <c r="JZM68" s="1"/>
      <c r="JZN68" s="1"/>
      <c r="JZO68" s="1"/>
      <c r="JZP68" s="1"/>
      <c r="JZQ68" s="1"/>
      <c r="JZR68" s="1"/>
      <c r="JZS68" s="1"/>
      <c r="JZT68" s="1"/>
      <c r="JZU68" s="1"/>
      <c r="JZV68" s="1"/>
      <c r="JZW68" s="1"/>
      <c r="JZX68" s="1"/>
      <c r="JZY68" s="1"/>
      <c r="JZZ68" s="1"/>
      <c r="KAA68" s="1"/>
      <c r="KAB68" s="1"/>
      <c r="KAC68" s="1"/>
      <c r="KAD68" s="1"/>
      <c r="KAE68" s="1"/>
      <c r="KAF68" s="1"/>
      <c r="KAG68" s="1"/>
      <c r="KAH68" s="1"/>
      <c r="KAI68" s="1"/>
      <c r="KAJ68" s="1"/>
      <c r="KAK68" s="1"/>
      <c r="KAL68" s="1"/>
      <c r="KAM68" s="1"/>
      <c r="KAN68" s="1"/>
      <c r="KAO68" s="1"/>
      <c r="KAP68" s="1"/>
      <c r="KAQ68" s="1"/>
      <c r="KAR68" s="1"/>
      <c r="KAS68" s="1"/>
      <c r="KAT68" s="1"/>
      <c r="KAU68" s="1"/>
      <c r="KAV68" s="1"/>
      <c r="KAW68" s="1"/>
      <c r="KAX68" s="1"/>
      <c r="KAY68" s="1"/>
      <c r="KAZ68" s="1"/>
      <c r="KBA68" s="1"/>
      <c r="KBB68" s="1"/>
      <c r="KBC68" s="1"/>
      <c r="KBD68" s="1"/>
      <c r="KBE68" s="1"/>
      <c r="KBF68" s="1"/>
      <c r="KBG68" s="1"/>
      <c r="KBH68" s="1"/>
      <c r="KBI68" s="1"/>
      <c r="KBJ68" s="1"/>
      <c r="KBK68" s="1"/>
      <c r="KBL68" s="1"/>
      <c r="KBM68" s="1"/>
      <c r="KBN68" s="1"/>
      <c r="KBO68" s="1"/>
      <c r="KBP68" s="1"/>
      <c r="KBQ68" s="1"/>
      <c r="KBR68" s="1"/>
      <c r="KBS68" s="1"/>
      <c r="KBT68" s="1"/>
      <c r="KBU68" s="1"/>
      <c r="KBV68" s="1"/>
      <c r="KBW68" s="1"/>
      <c r="KBX68" s="1"/>
      <c r="KBY68" s="1"/>
      <c r="KBZ68" s="1"/>
      <c r="KCA68" s="1"/>
      <c r="KCB68" s="1"/>
      <c r="KCC68" s="1"/>
      <c r="KCD68" s="1"/>
      <c r="KCE68" s="1"/>
      <c r="KCF68" s="1"/>
      <c r="KCG68" s="1"/>
      <c r="KCH68" s="1"/>
      <c r="KCI68" s="1"/>
      <c r="KCJ68" s="1"/>
      <c r="KCK68" s="1"/>
      <c r="KCL68" s="1"/>
      <c r="KCM68" s="1"/>
      <c r="KCN68" s="1"/>
      <c r="KCO68" s="1"/>
      <c r="KCP68" s="1"/>
      <c r="KCQ68" s="1"/>
      <c r="KCR68" s="1"/>
      <c r="KCS68" s="1"/>
      <c r="KCT68" s="1"/>
      <c r="KCU68" s="1"/>
      <c r="KCV68" s="1"/>
      <c r="KCW68" s="1"/>
      <c r="KCX68" s="1"/>
      <c r="KCY68" s="1"/>
      <c r="KCZ68" s="1"/>
      <c r="KDA68" s="1"/>
      <c r="KDB68" s="1"/>
      <c r="KDC68" s="1"/>
      <c r="KDD68" s="1"/>
      <c r="KDE68" s="1"/>
      <c r="KDF68" s="1"/>
      <c r="KDG68" s="1"/>
      <c r="KDH68" s="1"/>
      <c r="KDI68" s="1"/>
      <c r="KDJ68" s="1"/>
      <c r="KDK68" s="1"/>
      <c r="KDL68" s="1"/>
      <c r="KDM68" s="1"/>
      <c r="KDN68" s="1"/>
      <c r="KDO68" s="1"/>
      <c r="KDP68" s="1"/>
      <c r="KDQ68" s="1"/>
      <c r="KDR68" s="1"/>
      <c r="KDS68" s="1"/>
      <c r="KDT68" s="1"/>
      <c r="KDU68" s="1"/>
      <c r="KDV68" s="1"/>
      <c r="KDW68" s="1"/>
      <c r="KDX68" s="1"/>
      <c r="KDY68" s="1"/>
      <c r="KDZ68" s="1"/>
      <c r="KEA68" s="1"/>
      <c r="KEB68" s="1"/>
      <c r="KEC68" s="1"/>
      <c r="KED68" s="1"/>
      <c r="KEE68" s="1"/>
      <c r="KEF68" s="1"/>
      <c r="KEG68" s="1"/>
      <c r="KEH68" s="1"/>
      <c r="KEI68" s="1"/>
      <c r="KEJ68" s="1"/>
      <c r="KEK68" s="1"/>
      <c r="KEL68" s="1"/>
      <c r="KEM68" s="1"/>
      <c r="KEN68" s="1"/>
      <c r="KEO68" s="1"/>
      <c r="KEP68" s="1"/>
      <c r="KEQ68" s="1"/>
      <c r="KER68" s="1"/>
      <c r="KES68" s="1"/>
      <c r="KET68" s="1"/>
      <c r="KEU68" s="1"/>
      <c r="KEV68" s="1"/>
      <c r="KEW68" s="1"/>
      <c r="KEX68" s="1"/>
      <c r="KEY68" s="1"/>
      <c r="KEZ68" s="1"/>
      <c r="KFA68" s="1"/>
      <c r="KFB68" s="1"/>
      <c r="KFC68" s="1"/>
      <c r="KFD68" s="1"/>
      <c r="KFE68" s="1"/>
      <c r="KFF68" s="1"/>
      <c r="KFG68" s="1"/>
      <c r="KFH68" s="1"/>
      <c r="KFI68" s="1"/>
      <c r="KFJ68" s="1"/>
      <c r="KFK68" s="1"/>
      <c r="KFL68" s="1"/>
      <c r="KFM68" s="1"/>
      <c r="KFN68" s="1"/>
      <c r="KFO68" s="1"/>
      <c r="KFP68" s="1"/>
      <c r="KFQ68" s="1"/>
      <c r="KFR68" s="1"/>
      <c r="KFS68" s="1"/>
      <c r="KFT68" s="1"/>
      <c r="KFU68" s="1"/>
      <c r="KFV68" s="1"/>
      <c r="KFW68" s="1"/>
      <c r="KFX68" s="1"/>
      <c r="KFY68" s="1"/>
      <c r="KFZ68" s="1"/>
      <c r="KGA68" s="1"/>
      <c r="KGB68" s="1"/>
      <c r="KGC68" s="1"/>
      <c r="KGD68" s="1"/>
      <c r="KGE68" s="1"/>
      <c r="KGF68" s="1"/>
      <c r="KGG68" s="1"/>
      <c r="KGH68" s="1"/>
      <c r="KGI68" s="1"/>
      <c r="KGJ68" s="1"/>
      <c r="KGK68" s="1"/>
      <c r="KGL68" s="1"/>
      <c r="KGM68" s="1"/>
      <c r="KGN68" s="1"/>
      <c r="KGO68" s="1"/>
      <c r="KGP68" s="1"/>
      <c r="KGQ68" s="1"/>
      <c r="KGR68" s="1"/>
      <c r="KGS68" s="1"/>
      <c r="KGT68" s="1"/>
      <c r="KGU68" s="1"/>
      <c r="KGV68" s="1"/>
      <c r="KGW68" s="1"/>
      <c r="KGX68" s="1"/>
      <c r="KGY68" s="1"/>
      <c r="KGZ68" s="1"/>
      <c r="KHA68" s="1"/>
      <c r="KHB68" s="1"/>
      <c r="KHC68" s="1"/>
      <c r="KHD68" s="1"/>
      <c r="KHE68" s="1"/>
      <c r="KHF68" s="1"/>
      <c r="KHG68" s="1"/>
      <c r="KHH68" s="1"/>
      <c r="KHI68" s="1"/>
      <c r="KHJ68" s="1"/>
      <c r="KHK68" s="1"/>
      <c r="KHL68" s="1"/>
      <c r="KHM68" s="1"/>
      <c r="KHN68" s="1"/>
      <c r="KHO68" s="1"/>
      <c r="KHP68" s="1"/>
      <c r="KHQ68" s="1"/>
      <c r="KHR68" s="1"/>
      <c r="KHS68" s="1"/>
      <c r="KHT68" s="1"/>
      <c r="KHU68" s="1"/>
      <c r="KHV68" s="1"/>
      <c r="KHW68" s="1"/>
      <c r="KHX68" s="1"/>
      <c r="KHY68" s="1"/>
      <c r="KHZ68" s="1"/>
      <c r="KIA68" s="1"/>
      <c r="KIB68" s="1"/>
      <c r="KIC68" s="1"/>
      <c r="KID68" s="1"/>
      <c r="KIE68" s="1"/>
      <c r="KIF68" s="1"/>
      <c r="KIG68" s="1"/>
      <c r="KIH68" s="1"/>
      <c r="KII68" s="1"/>
      <c r="KIJ68" s="1"/>
      <c r="KIK68" s="1"/>
      <c r="KIL68" s="1"/>
      <c r="KIM68" s="1"/>
      <c r="KIN68" s="1"/>
      <c r="KIO68" s="1"/>
      <c r="KIP68" s="1"/>
      <c r="KIQ68" s="1"/>
      <c r="KIR68" s="1"/>
      <c r="KIS68" s="1"/>
      <c r="KIT68" s="1"/>
      <c r="KIU68" s="1"/>
      <c r="KIV68" s="1"/>
      <c r="KIW68" s="1"/>
      <c r="KIX68" s="1"/>
      <c r="KIY68" s="1"/>
      <c r="KIZ68" s="1"/>
      <c r="KJA68" s="1"/>
      <c r="KJB68" s="1"/>
      <c r="KJC68" s="1"/>
      <c r="KJD68" s="1"/>
      <c r="KJE68" s="1"/>
      <c r="KJF68" s="1"/>
      <c r="KJG68" s="1"/>
      <c r="KJH68" s="1"/>
      <c r="KJI68" s="1"/>
      <c r="KJJ68" s="1"/>
      <c r="KJK68" s="1"/>
      <c r="KJL68" s="1"/>
      <c r="KJM68" s="1"/>
      <c r="KJN68" s="1"/>
      <c r="KJO68" s="1"/>
      <c r="KJP68" s="1"/>
      <c r="KJQ68" s="1"/>
      <c r="KJR68" s="1"/>
      <c r="KJS68" s="1"/>
      <c r="KJT68" s="1"/>
      <c r="KJU68" s="1"/>
      <c r="KJV68" s="1"/>
      <c r="KJW68" s="1"/>
      <c r="KJX68" s="1"/>
      <c r="KJY68" s="1"/>
      <c r="KJZ68" s="1"/>
      <c r="KKA68" s="1"/>
      <c r="KKB68" s="1"/>
      <c r="KKC68" s="1"/>
      <c r="KKD68" s="1"/>
      <c r="KKE68" s="1"/>
      <c r="KKF68" s="1"/>
      <c r="KKG68" s="1"/>
      <c r="KKH68" s="1"/>
      <c r="KKI68" s="1"/>
      <c r="KKJ68" s="1"/>
      <c r="KKK68" s="1"/>
      <c r="KKL68" s="1"/>
      <c r="KKM68" s="1"/>
      <c r="KKN68" s="1"/>
      <c r="KKO68" s="1"/>
      <c r="KKP68" s="1"/>
      <c r="KKQ68" s="1"/>
      <c r="KKR68" s="1"/>
      <c r="KKS68" s="1"/>
      <c r="KKT68" s="1"/>
      <c r="KKU68" s="1"/>
      <c r="KKV68" s="1"/>
      <c r="KKW68" s="1"/>
      <c r="KKX68" s="1"/>
      <c r="KKY68" s="1"/>
      <c r="KKZ68" s="1"/>
      <c r="KLA68" s="1"/>
      <c r="KLB68" s="1"/>
      <c r="KLC68" s="1"/>
      <c r="KLD68" s="1"/>
      <c r="KLE68" s="1"/>
      <c r="KLF68" s="1"/>
      <c r="KLG68" s="1"/>
      <c r="KLH68" s="1"/>
      <c r="KLI68" s="1"/>
      <c r="KLJ68" s="1"/>
      <c r="KLK68" s="1"/>
      <c r="KLL68" s="1"/>
      <c r="KLM68" s="1"/>
      <c r="KLN68" s="1"/>
      <c r="KLO68" s="1"/>
      <c r="KLP68" s="1"/>
      <c r="KLQ68" s="1"/>
      <c r="KLR68" s="1"/>
      <c r="KLS68" s="1"/>
      <c r="KLT68" s="1"/>
      <c r="KLU68" s="1"/>
      <c r="KLV68" s="1"/>
      <c r="KLW68" s="1"/>
      <c r="KLX68" s="1"/>
      <c r="KLY68" s="1"/>
      <c r="KLZ68" s="1"/>
      <c r="KMA68" s="1"/>
      <c r="KMB68" s="1"/>
      <c r="KMC68" s="1"/>
      <c r="KMD68" s="1"/>
      <c r="KME68" s="1"/>
      <c r="KMF68" s="1"/>
      <c r="KMG68" s="1"/>
      <c r="KMH68" s="1"/>
      <c r="KMI68" s="1"/>
      <c r="KMJ68" s="1"/>
      <c r="KMK68" s="1"/>
      <c r="KML68" s="1"/>
      <c r="KMM68" s="1"/>
      <c r="KMN68" s="1"/>
      <c r="KMO68" s="1"/>
      <c r="KMP68" s="1"/>
      <c r="KMQ68" s="1"/>
      <c r="KMR68" s="1"/>
      <c r="KMS68" s="1"/>
      <c r="KMT68" s="1"/>
      <c r="KMU68" s="1"/>
      <c r="KMV68" s="1"/>
      <c r="KMW68" s="1"/>
      <c r="KMX68" s="1"/>
      <c r="KMY68" s="1"/>
      <c r="KMZ68" s="1"/>
      <c r="KNA68" s="1"/>
      <c r="KNB68" s="1"/>
      <c r="KNC68" s="1"/>
      <c r="KND68" s="1"/>
      <c r="KNE68" s="1"/>
      <c r="KNF68" s="1"/>
      <c r="KNG68" s="1"/>
      <c r="KNH68" s="1"/>
      <c r="KNI68" s="1"/>
      <c r="KNJ68" s="1"/>
      <c r="KNK68" s="1"/>
      <c r="KNL68" s="1"/>
      <c r="KNM68" s="1"/>
      <c r="KNN68" s="1"/>
      <c r="KNO68" s="1"/>
      <c r="KNP68" s="1"/>
      <c r="KNQ68" s="1"/>
      <c r="KNR68" s="1"/>
      <c r="KNS68" s="1"/>
      <c r="KNT68" s="1"/>
      <c r="KNU68" s="1"/>
      <c r="KNV68" s="1"/>
      <c r="KNW68" s="1"/>
      <c r="KNX68" s="1"/>
      <c r="KNY68" s="1"/>
      <c r="KNZ68" s="1"/>
      <c r="KOA68" s="1"/>
      <c r="KOB68" s="1"/>
      <c r="KOC68" s="1"/>
      <c r="KOD68" s="1"/>
      <c r="KOE68" s="1"/>
      <c r="KOF68" s="1"/>
      <c r="KOG68" s="1"/>
      <c r="KOH68" s="1"/>
      <c r="KOI68" s="1"/>
      <c r="KOJ68" s="1"/>
      <c r="KOK68" s="1"/>
      <c r="KOL68" s="1"/>
      <c r="KOM68" s="1"/>
      <c r="KON68" s="1"/>
      <c r="KOO68" s="1"/>
      <c r="KOP68" s="1"/>
      <c r="KOQ68" s="1"/>
      <c r="KOR68" s="1"/>
      <c r="KOS68" s="1"/>
      <c r="KOT68" s="1"/>
      <c r="KOU68" s="1"/>
      <c r="KOV68" s="1"/>
      <c r="KOW68" s="1"/>
      <c r="KOX68" s="1"/>
      <c r="KOY68" s="1"/>
      <c r="KOZ68" s="1"/>
      <c r="KPA68" s="1"/>
      <c r="KPB68" s="1"/>
      <c r="KPC68" s="1"/>
      <c r="KPD68" s="1"/>
      <c r="KPE68" s="1"/>
      <c r="KPF68" s="1"/>
      <c r="KPG68" s="1"/>
      <c r="KPH68" s="1"/>
      <c r="KPI68" s="1"/>
      <c r="KPJ68" s="1"/>
      <c r="KPK68" s="1"/>
      <c r="KPL68" s="1"/>
      <c r="KPM68" s="1"/>
      <c r="KPN68" s="1"/>
      <c r="KPO68" s="1"/>
      <c r="KPP68" s="1"/>
      <c r="KPQ68" s="1"/>
      <c r="KPR68" s="1"/>
      <c r="KPS68" s="1"/>
      <c r="KPT68" s="1"/>
      <c r="KPU68" s="1"/>
      <c r="KPV68" s="1"/>
      <c r="KPW68" s="1"/>
      <c r="KPX68" s="1"/>
      <c r="KPY68" s="1"/>
      <c r="KPZ68" s="1"/>
      <c r="KQA68" s="1"/>
      <c r="KQB68" s="1"/>
      <c r="KQC68" s="1"/>
      <c r="KQD68" s="1"/>
      <c r="KQE68" s="1"/>
      <c r="KQF68" s="1"/>
      <c r="KQG68" s="1"/>
      <c r="KQH68" s="1"/>
      <c r="KQI68" s="1"/>
      <c r="KQJ68" s="1"/>
      <c r="KQK68" s="1"/>
      <c r="KQL68" s="1"/>
      <c r="KQM68" s="1"/>
      <c r="KQN68" s="1"/>
      <c r="KQO68" s="1"/>
      <c r="KQP68" s="1"/>
      <c r="KQQ68" s="1"/>
      <c r="KQR68" s="1"/>
      <c r="KQS68" s="1"/>
      <c r="KQT68" s="1"/>
      <c r="KQU68" s="1"/>
      <c r="KQV68" s="1"/>
      <c r="KQW68" s="1"/>
      <c r="KQX68" s="1"/>
      <c r="KQY68" s="1"/>
      <c r="KQZ68" s="1"/>
      <c r="KRA68" s="1"/>
      <c r="KRB68" s="1"/>
      <c r="KRC68" s="1"/>
      <c r="KRD68" s="1"/>
      <c r="KRE68" s="1"/>
      <c r="KRF68" s="1"/>
      <c r="KRG68" s="1"/>
      <c r="KRH68" s="1"/>
      <c r="KRI68" s="1"/>
      <c r="KRJ68" s="1"/>
      <c r="KRK68" s="1"/>
      <c r="KRL68" s="1"/>
      <c r="KRM68" s="1"/>
      <c r="KRN68" s="1"/>
      <c r="KRO68" s="1"/>
      <c r="KRP68" s="1"/>
      <c r="KRQ68" s="1"/>
      <c r="KRR68" s="1"/>
      <c r="KRS68" s="1"/>
      <c r="KRT68" s="1"/>
      <c r="KRU68" s="1"/>
      <c r="KRV68" s="1"/>
      <c r="KRW68" s="1"/>
      <c r="KRX68" s="1"/>
      <c r="KRY68" s="1"/>
      <c r="KRZ68" s="1"/>
      <c r="KSA68" s="1"/>
      <c r="KSB68" s="1"/>
      <c r="KSC68" s="1"/>
      <c r="KSD68" s="1"/>
      <c r="KSE68" s="1"/>
      <c r="KSF68" s="1"/>
      <c r="KSG68" s="1"/>
      <c r="KSH68" s="1"/>
      <c r="KSI68" s="1"/>
      <c r="KSJ68" s="1"/>
      <c r="KSK68" s="1"/>
      <c r="KSL68" s="1"/>
      <c r="KSM68" s="1"/>
      <c r="KSN68" s="1"/>
      <c r="KSO68" s="1"/>
      <c r="KSP68" s="1"/>
      <c r="KSQ68" s="1"/>
      <c r="KSR68" s="1"/>
      <c r="KSS68" s="1"/>
      <c r="KST68" s="1"/>
      <c r="KSU68" s="1"/>
      <c r="KSV68" s="1"/>
      <c r="KSW68" s="1"/>
      <c r="KSX68" s="1"/>
      <c r="KSY68" s="1"/>
      <c r="KSZ68" s="1"/>
      <c r="KTA68" s="1"/>
      <c r="KTB68" s="1"/>
      <c r="KTC68" s="1"/>
      <c r="KTD68" s="1"/>
      <c r="KTE68" s="1"/>
      <c r="KTF68" s="1"/>
      <c r="KTG68" s="1"/>
      <c r="KTH68" s="1"/>
      <c r="KTI68" s="1"/>
      <c r="KTJ68" s="1"/>
      <c r="KTK68" s="1"/>
      <c r="KTL68" s="1"/>
      <c r="KTM68" s="1"/>
      <c r="KTN68" s="1"/>
      <c r="KTO68" s="1"/>
      <c r="KTP68" s="1"/>
      <c r="KTQ68" s="1"/>
      <c r="KTR68" s="1"/>
      <c r="KTS68" s="1"/>
      <c r="KTT68" s="1"/>
      <c r="KTU68" s="1"/>
      <c r="KTV68" s="1"/>
      <c r="KTW68" s="1"/>
      <c r="KTX68" s="1"/>
      <c r="KTY68" s="1"/>
      <c r="KTZ68" s="1"/>
      <c r="KUA68" s="1"/>
      <c r="KUB68" s="1"/>
      <c r="KUC68" s="1"/>
      <c r="KUD68" s="1"/>
      <c r="KUE68" s="1"/>
      <c r="KUF68" s="1"/>
      <c r="KUG68" s="1"/>
      <c r="KUH68" s="1"/>
      <c r="KUI68" s="1"/>
      <c r="KUJ68" s="1"/>
      <c r="KUK68" s="1"/>
      <c r="KUL68" s="1"/>
      <c r="KUM68" s="1"/>
      <c r="KUN68" s="1"/>
      <c r="KUO68" s="1"/>
      <c r="KUP68" s="1"/>
      <c r="KUQ68" s="1"/>
      <c r="KUR68" s="1"/>
      <c r="KUS68" s="1"/>
      <c r="KUT68" s="1"/>
      <c r="KUU68" s="1"/>
      <c r="KUV68" s="1"/>
      <c r="KUW68" s="1"/>
      <c r="KUX68" s="1"/>
      <c r="KUY68" s="1"/>
      <c r="KUZ68" s="1"/>
      <c r="KVA68" s="1"/>
      <c r="KVB68" s="1"/>
      <c r="KVC68" s="1"/>
      <c r="KVD68" s="1"/>
      <c r="KVE68" s="1"/>
      <c r="KVF68" s="1"/>
      <c r="KVG68" s="1"/>
      <c r="KVH68" s="1"/>
      <c r="KVI68" s="1"/>
      <c r="KVJ68" s="1"/>
      <c r="KVK68" s="1"/>
      <c r="KVL68" s="1"/>
      <c r="KVM68" s="1"/>
      <c r="KVN68" s="1"/>
      <c r="KVO68" s="1"/>
      <c r="KVP68" s="1"/>
      <c r="KVQ68" s="1"/>
      <c r="KVR68" s="1"/>
      <c r="KVS68" s="1"/>
      <c r="KVT68" s="1"/>
      <c r="KVU68" s="1"/>
      <c r="KVV68" s="1"/>
      <c r="KVW68" s="1"/>
      <c r="KVX68" s="1"/>
      <c r="KVY68" s="1"/>
      <c r="KVZ68" s="1"/>
      <c r="KWA68" s="1"/>
      <c r="KWB68" s="1"/>
      <c r="KWC68" s="1"/>
      <c r="KWD68" s="1"/>
      <c r="KWE68" s="1"/>
      <c r="KWF68" s="1"/>
      <c r="KWG68" s="1"/>
      <c r="KWH68" s="1"/>
      <c r="KWI68" s="1"/>
      <c r="KWJ68" s="1"/>
      <c r="KWK68" s="1"/>
      <c r="KWL68" s="1"/>
      <c r="KWM68" s="1"/>
      <c r="KWN68" s="1"/>
      <c r="KWO68" s="1"/>
      <c r="KWP68" s="1"/>
      <c r="KWQ68" s="1"/>
      <c r="KWR68" s="1"/>
      <c r="KWS68" s="1"/>
      <c r="KWT68" s="1"/>
      <c r="KWU68" s="1"/>
      <c r="KWV68" s="1"/>
      <c r="KWW68" s="1"/>
      <c r="KWX68" s="1"/>
      <c r="KWY68" s="1"/>
      <c r="KWZ68" s="1"/>
      <c r="KXA68" s="1"/>
      <c r="KXB68" s="1"/>
      <c r="KXC68" s="1"/>
      <c r="KXD68" s="1"/>
      <c r="KXE68" s="1"/>
      <c r="KXF68" s="1"/>
      <c r="KXG68" s="1"/>
      <c r="KXH68" s="1"/>
      <c r="KXI68" s="1"/>
      <c r="KXJ68" s="1"/>
      <c r="KXK68" s="1"/>
      <c r="KXL68" s="1"/>
      <c r="KXM68" s="1"/>
      <c r="KXN68" s="1"/>
      <c r="KXO68" s="1"/>
      <c r="KXP68" s="1"/>
      <c r="KXQ68" s="1"/>
      <c r="KXR68" s="1"/>
      <c r="KXS68" s="1"/>
      <c r="KXT68" s="1"/>
      <c r="KXU68" s="1"/>
      <c r="KXV68" s="1"/>
      <c r="KXW68" s="1"/>
      <c r="KXX68" s="1"/>
      <c r="KXY68" s="1"/>
      <c r="KXZ68" s="1"/>
      <c r="KYA68" s="1"/>
      <c r="KYB68" s="1"/>
      <c r="KYC68" s="1"/>
      <c r="KYD68" s="1"/>
      <c r="KYE68" s="1"/>
      <c r="KYF68" s="1"/>
      <c r="KYG68" s="1"/>
      <c r="KYH68" s="1"/>
      <c r="KYI68" s="1"/>
      <c r="KYJ68" s="1"/>
      <c r="KYK68" s="1"/>
      <c r="KYL68" s="1"/>
      <c r="KYM68" s="1"/>
      <c r="KYN68" s="1"/>
      <c r="KYO68" s="1"/>
      <c r="KYP68" s="1"/>
      <c r="KYQ68" s="1"/>
      <c r="KYR68" s="1"/>
      <c r="KYS68" s="1"/>
      <c r="KYT68" s="1"/>
      <c r="KYU68" s="1"/>
      <c r="KYV68" s="1"/>
      <c r="KYW68" s="1"/>
      <c r="KYX68" s="1"/>
      <c r="KYY68" s="1"/>
      <c r="KYZ68" s="1"/>
      <c r="KZA68" s="1"/>
      <c r="KZB68" s="1"/>
      <c r="KZC68" s="1"/>
      <c r="KZD68" s="1"/>
      <c r="KZE68" s="1"/>
      <c r="KZF68" s="1"/>
      <c r="KZG68" s="1"/>
      <c r="KZH68" s="1"/>
      <c r="KZI68" s="1"/>
      <c r="KZJ68" s="1"/>
      <c r="KZK68" s="1"/>
      <c r="KZL68" s="1"/>
      <c r="KZM68" s="1"/>
      <c r="KZN68" s="1"/>
      <c r="KZO68" s="1"/>
      <c r="KZP68" s="1"/>
      <c r="KZQ68" s="1"/>
      <c r="KZR68" s="1"/>
      <c r="KZS68" s="1"/>
      <c r="KZT68" s="1"/>
      <c r="KZU68" s="1"/>
      <c r="KZV68" s="1"/>
      <c r="KZW68" s="1"/>
      <c r="KZX68" s="1"/>
      <c r="KZY68" s="1"/>
      <c r="KZZ68" s="1"/>
      <c r="LAA68" s="1"/>
      <c r="LAB68" s="1"/>
      <c r="LAC68" s="1"/>
      <c r="LAD68" s="1"/>
      <c r="LAE68" s="1"/>
      <c r="LAF68" s="1"/>
      <c r="LAG68" s="1"/>
      <c r="LAH68" s="1"/>
      <c r="LAI68" s="1"/>
      <c r="LAJ68" s="1"/>
      <c r="LAK68" s="1"/>
      <c r="LAL68" s="1"/>
      <c r="LAM68" s="1"/>
      <c r="LAN68" s="1"/>
      <c r="LAO68" s="1"/>
      <c r="LAP68" s="1"/>
      <c r="LAQ68" s="1"/>
      <c r="LAR68" s="1"/>
      <c r="LAS68" s="1"/>
      <c r="LAT68" s="1"/>
      <c r="LAU68" s="1"/>
      <c r="LAV68" s="1"/>
      <c r="LAW68" s="1"/>
      <c r="LAX68" s="1"/>
      <c r="LAY68" s="1"/>
      <c r="LAZ68" s="1"/>
      <c r="LBA68" s="1"/>
      <c r="LBB68" s="1"/>
      <c r="LBC68" s="1"/>
      <c r="LBD68" s="1"/>
      <c r="LBE68" s="1"/>
      <c r="LBF68" s="1"/>
      <c r="LBG68" s="1"/>
      <c r="LBH68" s="1"/>
      <c r="LBI68" s="1"/>
      <c r="LBJ68" s="1"/>
      <c r="LBK68" s="1"/>
      <c r="LBL68" s="1"/>
      <c r="LBM68" s="1"/>
      <c r="LBN68" s="1"/>
      <c r="LBO68" s="1"/>
      <c r="LBP68" s="1"/>
      <c r="LBQ68" s="1"/>
      <c r="LBR68" s="1"/>
      <c r="LBS68" s="1"/>
      <c r="LBT68" s="1"/>
      <c r="LBU68" s="1"/>
      <c r="LBV68" s="1"/>
      <c r="LBW68" s="1"/>
      <c r="LBX68" s="1"/>
      <c r="LBY68" s="1"/>
      <c r="LBZ68" s="1"/>
      <c r="LCA68" s="1"/>
      <c r="LCB68" s="1"/>
      <c r="LCC68" s="1"/>
      <c r="LCD68" s="1"/>
      <c r="LCE68" s="1"/>
      <c r="LCF68" s="1"/>
      <c r="LCG68" s="1"/>
      <c r="LCH68" s="1"/>
      <c r="LCI68" s="1"/>
      <c r="LCJ68" s="1"/>
      <c r="LCK68" s="1"/>
      <c r="LCL68" s="1"/>
      <c r="LCM68" s="1"/>
      <c r="LCN68" s="1"/>
      <c r="LCO68" s="1"/>
      <c r="LCP68" s="1"/>
      <c r="LCQ68" s="1"/>
      <c r="LCR68" s="1"/>
      <c r="LCS68" s="1"/>
      <c r="LCT68" s="1"/>
      <c r="LCU68" s="1"/>
      <c r="LCV68" s="1"/>
      <c r="LCW68" s="1"/>
      <c r="LCX68" s="1"/>
      <c r="LCY68" s="1"/>
      <c r="LCZ68" s="1"/>
      <c r="LDA68" s="1"/>
      <c r="LDB68" s="1"/>
      <c r="LDC68" s="1"/>
      <c r="LDD68" s="1"/>
      <c r="LDE68" s="1"/>
      <c r="LDF68" s="1"/>
      <c r="LDG68" s="1"/>
      <c r="LDH68" s="1"/>
      <c r="LDI68" s="1"/>
      <c r="LDJ68" s="1"/>
      <c r="LDK68" s="1"/>
      <c r="LDL68" s="1"/>
      <c r="LDM68" s="1"/>
      <c r="LDN68" s="1"/>
      <c r="LDO68" s="1"/>
      <c r="LDP68" s="1"/>
      <c r="LDQ68" s="1"/>
      <c r="LDR68" s="1"/>
      <c r="LDS68" s="1"/>
      <c r="LDT68" s="1"/>
      <c r="LDU68" s="1"/>
      <c r="LDV68" s="1"/>
      <c r="LDW68" s="1"/>
      <c r="LDX68" s="1"/>
      <c r="LDY68" s="1"/>
      <c r="LDZ68" s="1"/>
      <c r="LEA68" s="1"/>
      <c r="LEB68" s="1"/>
      <c r="LEC68" s="1"/>
      <c r="LED68" s="1"/>
      <c r="LEE68" s="1"/>
      <c r="LEF68" s="1"/>
      <c r="LEG68" s="1"/>
      <c r="LEH68" s="1"/>
      <c r="LEI68" s="1"/>
      <c r="LEJ68" s="1"/>
      <c r="LEK68" s="1"/>
      <c r="LEL68" s="1"/>
      <c r="LEM68" s="1"/>
      <c r="LEN68" s="1"/>
      <c r="LEO68" s="1"/>
      <c r="LEP68" s="1"/>
      <c r="LEQ68" s="1"/>
      <c r="LER68" s="1"/>
      <c r="LES68" s="1"/>
      <c r="LET68" s="1"/>
      <c r="LEU68" s="1"/>
      <c r="LEV68" s="1"/>
      <c r="LEW68" s="1"/>
      <c r="LEX68" s="1"/>
      <c r="LEY68" s="1"/>
      <c r="LEZ68" s="1"/>
      <c r="LFA68" s="1"/>
      <c r="LFB68" s="1"/>
      <c r="LFC68" s="1"/>
      <c r="LFD68" s="1"/>
      <c r="LFE68" s="1"/>
      <c r="LFF68" s="1"/>
      <c r="LFG68" s="1"/>
      <c r="LFH68" s="1"/>
      <c r="LFI68" s="1"/>
      <c r="LFJ68" s="1"/>
      <c r="LFK68" s="1"/>
      <c r="LFL68" s="1"/>
      <c r="LFM68" s="1"/>
      <c r="LFN68" s="1"/>
      <c r="LFO68" s="1"/>
      <c r="LFP68" s="1"/>
      <c r="LFQ68" s="1"/>
      <c r="LFR68" s="1"/>
      <c r="LFS68" s="1"/>
      <c r="LFT68" s="1"/>
      <c r="LFU68" s="1"/>
      <c r="LFV68" s="1"/>
      <c r="LFW68" s="1"/>
      <c r="LFX68" s="1"/>
      <c r="LFY68" s="1"/>
      <c r="LFZ68" s="1"/>
      <c r="LGA68" s="1"/>
      <c r="LGB68" s="1"/>
      <c r="LGC68" s="1"/>
      <c r="LGD68" s="1"/>
      <c r="LGE68" s="1"/>
      <c r="LGF68" s="1"/>
      <c r="LGG68" s="1"/>
      <c r="LGH68" s="1"/>
      <c r="LGI68" s="1"/>
      <c r="LGJ68" s="1"/>
      <c r="LGK68" s="1"/>
      <c r="LGL68" s="1"/>
      <c r="LGM68" s="1"/>
      <c r="LGN68" s="1"/>
      <c r="LGO68" s="1"/>
      <c r="LGP68" s="1"/>
      <c r="LGQ68" s="1"/>
      <c r="LGR68" s="1"/>
      <c r="LGS68" s="1"/>
      <c r="LGT68" s="1"/>
      <c r="LGU68" s="1"/>
      <c r="LGV68" s="1"/>
      <c r="LGW68" s="1"/>
      <c r="LGX68" s="1"/>
      <c r="LGY68" s="1"/>
      <c r="LGZ68" s="1"/>
      <c r="LHA68" s="1"/>
      <c r="LHB68" s="1"/>
      <c r="LHC68" s="1"/>
      <c r="LHD68" s="1"/>
      <c r="LHE68" s="1"/>
      <c r="LHF68" s="1"/>
      <c r="LHG68" s="1"/>
      <c r="LHH68" s="1"/>
      <c r="LHI68" s="1"/>
      <c r="LHJ68" s="1"/>
      <c r="LHK68" s="1"/>
      <c r="LHL68" s="1"/>
      <c r="LHM68" s="1"/>
      <c r="LHN68" s="1"/>
      <c r="LHO68" s="1"/>
      <c r="LHP68" s="1"/>
      <c r="LHQ68" s="1"/>
      <c r="LHR68" s="1"/>
      <c r="LHS68" s="1"/>
      <c r="LHT68" s="1"/>
      <c r="LHU68" s="1"/>
      <c r="LHV68" s="1"/>
      <c r="LHW68" s="1"/>
      <c r="LHX68" s="1"/>
      <c r="LHY68" s="1"/>
      <c r="LHZ68" s="1"/>
      <c r="LIA68" s="1"/>
      <c r="LIB68" s="1"/>
      <c r="LIC68" s="1"/>
      <c r="LID68" s="1"/>
      <c r="LIE68" s="1"/>
      <c r="LIF68" s="1"/>
      <c r="LIG68" s="1"/>
      <c r="LIH68" s="1"/>
      <c r="LII68" s="1"/>
      <c r="LIJ68" s="1"/>
      <c r="LIK68" s="1"/>
      <c r="LIL68" s="1"/>
      <c r="LIM68" s="1"/>
      <c r="LIN68" s="1"/>
      <c r="LIO68" s="1"/>
      <c r="LIP68" s="1"/>
      <c r="LIQ68" s="1"/>
      <c r="LIR68" s="1"/>
      <c r="LIS68" s="1"/>
      <c r="LIT68" s="1"/>
      <c r="LIU68" s="1"/>
      <c r="LIV68" s="1"/>
      <c r="LIW68" s="1"/>
      <c r="LIX68" s="1"/>
      <c r="LIY68" s="1"/>
      <c r="LIZ68" s="1"/>
      <c r="LJA68" s="1"/>
      <c r="LJB68" s="1"/>
      <c r="LJC68" s="1"/>
      <c r="LJD68" s="1"/>
      <c r="LJE68" s="1"/>
      <c r="LJF68" s="1"/>
      <c r="LJG68" s="1"/>
      <c r="LJH68" s="1"/>
      <c r="LJI68" s="1"/>
      <c r="LJJ68" s="1"/>
      <c r="LJK68" s="1"/>
      <c r="LJL68" s="1"/>
      <c r="LJM68" s="1"/>
      <c r="LJN68" s="1"/>
      <c r="LJO68" s="1"/>
      <c r="LJP68" s="1"/>
      <c r="LJQ68" s="1"/>
      <c r="LJR68" s="1"/>
      <c r="LJS68" s="1"/>
      <c r="LJT68" s="1"/>
      <c r="LJU68" s="1"/>
      <c r="LJV68" s="1"/>
      <c r="LJW68" s="1"/>
      <c r="LJX68" s="1"/>
      <c r="LJY68" s="1"/>
      <c r="LJZ68" s="1"/>
      <c r="LKA68" s="1"/>
      <c r="LKB68" s="1"/>
      <c r="LKC68" s="1"/>
      <c r="LKD68" s="1"/>
      <c r="LKE68" s="1"/>
      <c r="LKF68" s="1"/>
      <c r="LKG68" s="1"/>
      <c r="LKH68" s="1"/>
      <c r="LKI68" s="1"/>
      <c r="LKJ68" s="1"/>
      <c r="LKK68" s="1"/>
      <c r="LKL68" s="1"/>
      <c r="LKM68" s="1"/>
      <c r="LKN68" s="1"/>
      <c r="LKO68" s="1"/>
      <c r="LKP68" s="1"/>
      <c r="LKQ68" s="1"/>
      <c r="LKR68" s="1"/>
      <c r="LKS68" s="1"/>
      <c r="LKT68" s="1"/>
      <c r="LKU68" s="1"/>
      <c r="LKV68" s="1"/>
      <c r="LKW68" s="1"/>
      <c r="LKX68" s="1"/>
      <c r="LKY68" s="1"/>
      <c r="LKZ68" s="1"/>
      <c r="LLA68" s="1"/>
      <c r="LLB68" s="1"/>
      <c r="LLC68" s="1"/>
      <c r="LLD68" s="1"/>
      <c r="LLE68" s="1"/>
      <c r="LLF68" s="1"/>
      <c r="LLG68" s="1"/>
      <c r="LLH68" s="1"/>
      <c r="LLI68" s="1"/>
      <c r="LLJ68" s="1"/>
      <c r="LLK68" s="1"/>
      <c r="LLL68" s="1"/>
      <c r="LLM68" s="1"/>
      <c r="LLN68" s="1"/>
      <c r="LLO68" s="1"/>
      <c r="LLP68" s="1"/>
      <c r="LLQ68" s="1"/>
      <c r="LLR68" s="1"/>
      <c r="LLS68" s="1"/>
      <c r="LLT68" s="1"/>
      <c r="LLU68" s="1"/>
      <c r="LLV68" s="1"/>
      <c r="LLW68" s="1"/>
      <c r="LLX68" s="1"/>
      <c r="LLY68" s="1"/>
      <c r="LLZ68" s="1"/>
      <c r="LMA68" s="1"/>
      <c r="LMB68" s="1"/>
      <c r="LMC68" s="1"/>
      <c r="LMD68" s="1"/>
      <c r="LME68" s="1"/>
      <c r="LMF68" s="1"/>
      <c r="LMG68" s="1"/>
      <c r="LMH68" s="1"/>
      <c r="LMI68" s="1"/>
      <c r="LMJ68" s="1"/>
      <c r="LMK68" s="1"/>
      <c r="LML68" s="1"/>
      <c r="LMM68" s="1"/>
      <c r="LMN68" s="1"/>
      <c r="LMO68" s="1"/>
      <c r="LMP68" s="1"/>
      <c r="LMQ68" s="1"/>
      <c r="LMR68" s="1"/>
      <c r="LMS68" s="1"/>
      <c r="LMT68" s="1"/>
      <c r="LMU68" s="1"/>
      <c r="LMV68" s="1"/>
      <c r="LMW68" s="1"/>
      <c r="LMX68" s="1"/>
      <c r="LMY68" s="1"/>
      <c r="LMZ68" s="1"/>
      <c r="LNA68" s="1"/>
      <c r="LNB68" s="1"/>
      <c r="LNC68" s="1"/>
      <c r="LND68" s="1"/>
      <c r="LNE68" s="1"/>
      <c r="LNF68" s="1"/>
      <c r="LNG68" s="1"/>
      <c r="LNH68" s="1"/>
      <c r="LNI68" s="1"/>
      <c r="LNJ68" s="1"/>
      <c r="LNK68" s="1"/>
      <c r="LNL68" s="1"/>
      <c r="LNM68" s="1"/>
      <c r="LNN68" s="1"/>
      <c r="LNO68" s="1"/>
      <c r="LNP68" s="1"/>
      <c r="LNQ68" s="1"/>
      <c r="LNR68" s="1"/>
      <c r="LNS68" s="1"/>
      <c r="LNT68" s="1"/>
      <c r="LNU68" s="1"/>
      <c r="LNV68" s="1"/>
      <c r="LNW68" s="1"/>
      <c r="LNX68" s="1"/>
      <c r="LNY68" s="1"/>
      <c r="LNZ68" s="1"/>
      <c r="LOA68" s="1"/>
      <c r="LOB68" s="1"/>
      <c r="LOC68" s="1"/>
      <c r="LOD68" s="1"/>
      <c r="LOE68" s="1"/>
      <c r="LOF68" s="1"/>
      <c r="LOG68" s="1"/>
      <c r="LOH68" s="1"/>
      <c r="LOI68" s="1"/>
      <c r="LOJ68" s="1"/>
      <c r="LOK68" s="1"/>
      <c r="LOL68" s="1"/>
      <c r="LOM68" s="1"/>
      <c r="LON68" s="1"/>
      <c r="LOO68" s="1"/>
      <c r="LOP68" s="1"/>
      <c r="LOQ68" s="1"/>
      <c r="LOR68" s="1"/>
      <c r="LOS68" s="1"/>
      <c r="LOT68" s="1"/>
      <c r="LOU68" s="1"/>
      <c r="LOV68" s="1"/>
      <c r="LOW68" s="1"/>
      <c r="LOX68" s="1"/>
      <c r="LOY68" s="1"/>
      <c r="LOZ68" s="1"/>
      <c r="LPA68" s="1"/>
      <c r="LPB68" s="1"/>
      <c r="LPC68" s="1"/>
      <c r="LPD68" s="1"/>
      <c r="LPE68" s="1"/>
      <c r="LPF68" s="1"/>
      <c r="LPG68" s="1"/>
      <c r="LPH68" s="1"/>
      <c r="LPI68" s="1"/>
      <c r="LPJ68" s="1"/>
      <c r="LPK68" s="1"/>
      <c r="LPL68" s="1"/>
      <c r="LPM68" s="1"/>
      <c r="LPN68" s="1"/>
      <c r="LPO68" s="1"/>
      <c r="LPP68" s="1"/>
      <c r="LPQ68" s="1"/>
      <c r="LPR68" s="1"/>
      <c r="LPS68" s="1"/>
      <c r="LPT68" s="1"/>
      <c r="LPU68" s="1"/>
      <c r="LPV68" s="1"/>
      <c r="LPW68" s="1"/>
      <c r="LPX68" s="1"/>
      <c r="LPY68" s="1"/>
      <c r="LPZ68" s="1"/>
      <c r="LQA68" s="1"/>
      <c r="LQB68" s="1"/>
      <c r="LQC68" s="1"/>
      <c r="LQD68" s="1"/>
      <c r="LQE68" s="1"/>
      <c r="LQF68" s="1"/>
      <c r="LQG68" s="1"/>
      <c r="LQH68" s="1"/>
      <c r="LQI68" s="1"/>
      <c r="LQJ68" s="1"/>
      <c r="LQK68" s="1"/>
      <c r="LQL68" s="1"/>
      <c r="LQM68" s="1"/>
      <c r="LQN68" s="1"/>
      <c r="LQO68" s="1"/>
      <c r="LQP68" s="1"/>
      <c r="LQQ68" s="1"/>
      <c r="LQR68" s="1"/>
      <c r="LQS68" s="1"/>
      <c r="LQT68" s="1"/>
      <c r="LQU68" s="1"/>
      <c r="LQV68" s="1"/>
      <c r="LQW68" s="1"/>
      <c r="LQX68" s="1"/>
      <c r="LQY68" s="1"/>
      <c r="LQZ68" s="1"/>
      <c r="LRA68" s="1"/>
      <c r="LRB68" s="1"/>
      <c r="LRC68" s="1"/>
      <c r="LRD68" s="1"/>
      <c r="LRE68" s="1"/>
      <c r="LRF68" s="1"/>
      <c r="LRG68" s="1"/>
      <c r="LRH68" s="1"/>
      <c r="LRI68" s="1"/>
      <c r="LRJ68" s="1"/>
      <c r="LRK68" s="1"/>
      <c r="LRL68" s="1"/>
      <c r="LRM68" s="1"/>
      <c r="LRN68" s="1"/>
      <c r="LRO68" s="1"/>
      <c r="LRP68" s="1"/>
      <c r="LRQ68" s="1"/>
      <c r="LRR68" s="1"/>
      <c r="LRS68" s="1"/>
      <c r="LRT68" s="1"/>
      <c r="LRU68" s="1"/>
      <c r="LRV68" s="1"/>
      <c r="LRW68" s="1"/>
      <c r="LRX68" s="1"/>
      <c r="LRY68" s="1"/>
      <c r="LRZ68" s="1"/>
      <c r="LSA68" s="1"/>
      <c r="LSB68" s="1"/>
      <c r="LSC68" s="1"/>
      <c r="LSD68" s="1"/>
      <c r="LSE68" s="1"/>
      <c r="LSF68" s="1"/>
      <c r="LSG68" s="1"/>
      <c r="LSH68" s="1"/>
      <c r="LSI68" s="1"/>
      <c r="LSJ68" s="1"/>
      <c r="LSK68" s="1"/>
      <c r="LSL68" s="1"/>
      <c r="LSM68" s="1"/>
      <c r="LSN68" s="1"/>
      <c r="LSO68" s="1"/>
      <c r="LSP68" s="1"/>
      <c r="LSQ68" s="1"/>
      <c r="LSR68" s="1"/>
      <c r="LSS68" s="1"/>
      <c r="LST68" s="1"/>
      <c r="LSU68" s="1"/>
      <c r="LSV68" s="1"/>
      <c r="LSW68" s="1"/>
      <c r="LSX68" s="1"/>
      <c r="LSY68" s="1"/>
      <c r="LSZ68" s="1"/>
      <c r="LTA68" s="1"/>
      <c r="LTB68" s="1"/>
      <c r="LTC68" s="1"/>
      <c r="LTD68" s="1"/>
      <c r="LTE68" s="1"/>
      <c r="LTF68" s="1"/>
      <c r="LTG68" s="1"/>
      <c r="LTH68" s="1"/>
      <c r="LTI68" s="1"/>
      <c r="LTJ68" s="1"/>
      <c r="LTK68" s="1"/>
      <c r="LTL68" s="1"/>
      <c r="LTM68" s="1"/>
      <c r="LTN68" s="1"/>
      <c r="LTO68" s="1"/>
      <c r="LTP68" s="1"/>
      <c r="LTQ68" s="1"/>
      <c r="LTR68" s="1"/>
      <c r="LTS68" s="1"/>
      <c r="LTT68" s="1"/>
      <c r="LTU68" s="1"/>
      <c r="LTV68" s="1"/>
      <c r="LTW68" s="1"/>
      <c r="LTX68" s="1"/>
      <c r="LTY68" s="1"/>
      <c r="LTZ68" s="1"/>
      <c r="LUA68" s="1"/>
      <c r="LUB68" s="1"/>
      <c r="LUC68" s="1"/>
      <c r="LUD68" s="1"/>
      <c r="LUE68" s="1"/>
      <c r="LUF68" s="1"/>
      <c r="LUG68" s="1"/>
      <c r="LUH68" s="1"/>
      <c r="LUI68" s="1"/>
      <c r="LUJ68" s="1"/>
      <c r="LUK68" s="1"/>
      <c r="LUL68" s="1"/>
      <c r="LUM68" s="1"/>
      <c r="LUN68" s="1"/>
      <c r="LUO68" s="1"/>
      <c r="LUP68" s="1"/>
      <c r="LUQ68" s="1"/>
      <c r="LUR68" s="1"/>
      <c r="LUS68" s="1"/>
      <c r="LUT68" s="1"/>
      <c r="LUU68" s="1"/>
      <c r="LUV68" s="1"/>
      <c r="LUW68" s="1"/>
      <c r="LUX68" s="1"/>
      <c r="LUY68" s="1"/>
      <c r="LUZ68" s="1"/>
      <c r="LVA68" s="1"/>
      <c r="LVB68" s="1"/>
      <c r="LVC68" s="1"/>
      <c r="LVD68" s="1"/>
      <c r="LVE68" s="1"/>
      <c r="LVF68" s="1"/>
      <c r="LVG68" s="1"/>
      <c r="LVH68" s="1"/>
      <c r="LVI68" s="1"/>
      <c r="LVJ68" s="1"/>
      <c r="LVK68" s="1"/>
      <c r="LVL68" s="1"/>
      <c r="LVM68" s="1"/>
      <c r="LVN68" s="1"/>
      <c r="LVO68" s="1"/>
      <c r="LVP68" s="1"/>
      <c r="LVQ68" s="1"/>
      <c r="LVR68" s="1"/>
      <c r="LVS68" s="1"/>
      <c r="LVT68" s="1"/>
      <c r="LVU68" s="1"/>
      <c r="LVV68" s="1"/>
      <c r="LVW68" s="1"/>
      <c r="LVX68" s="1"/>
      <c r="LVY68" s="1"/>
      <c r="LVZ68" s="1"/>
      <c r="LWA68" s="1"/>
      <c r="LWB68" s="1"/>
      <c r="LWC68" s="1"/>
      <c r="LWD68" s="1"/>
      <c r="LWE68" s="1"/>
      <c r="LWF68" s="1"/>
      <c r="LWG68" s="1"/>
      <c r="LWH68" s="1"/>
      <c r="LWI68" s="1"/>
      <c r="LWJ68" s="1"/>
      <c r="LWK68" s="1"/>
      <c r="LWL68" s="1"/>
      <c r="LWM68" s="1"/>
      <c r="LWN68" s="1"/>
      <c r="LWO68" s="1"/>
      <c r="LWP68" s="1"/>
      <c r="LWQ68" s="1"/>
      <c r="LWR68" s="1"/>
      <c r="LWS68" s="1"/>
      <c r="LWT68" s="1"/>
      <c r="LWU68" s="1"/>
      <c r="LWV68" s="1"/>
      <c r="LWW68" s="1"/>
      <c r="LWX68" s="1"/>
      <c r="LWY68" s="1"/>
      <c r="LWZ68" s="1"/>
      <c r="LXA68" s="1"/>
      <c r="LXB68" s="1"/>
      <c r="LXC68" s="1"/>
      <c r="LXD68" s="1"/>
      <c r="LXE68" s="1"/>
      <c r="LXF68" s="1"/>
      <c r="LXG68" s="1"/>
      <c r="LXH68" s="1"/>
      <c r="LXI68" s="1"/>
      <c r="LXJ68" s="1"/>
      <c r="LXK68" s="1"/>
      <c r="LXL68" s="1"/>
      <c r="LXM68" s="1"/>
      <c r="LXN68" s="1"/>
      <c r="LXO68" s="1"/>
      <c r="LXP68" s="1"/>
      <c r="LXQ68" s="1"/>
      <c r="LXR68" s="1"/>
      <c r="LXS68" s="1"/>
      <c r="LXT68" s="1"/>
      <c r="LXU68" s="1"/>
      <c r="LXV68" s="1"/>
      <c r="LXW68" s="1"/>
      <c r="LXX68" s="1"/>
      <c r="LXY68" s="1"/>
      <c r="LXZ68" s="1"/>
      <c r="LYA68" s="1"/>
      <c r="LYB68" s="1"/>
      <c r="LYC68" s="1"/>
      <c r="LYD68" s="1"/>
      <c r="LYE68" s="1"/>
      <c r="LYF68" s="1"/>
      <c r="LYG68" s="1"/>
      <c r="LYH68" s="1"/>
      <c r="LYI68" s="1"/>
      <c r="LYJ68" s="1"/>
      <c r="LYK68" s="1"/>
      <c r="LYL68" s="1"/>
      <c r="LYM68" s="1"/>
      <c r="LYN68" s="1"/>
      <c r="LYO68" s="1"/>
      <c r="LYP68" s="1"/>
      <c r="LYQ68" s="1"/>
      <c r="LYR68" s="1"/>
      <c r="LYS68" s="1"/>
      <c r="LYT68" s="1"/>
      <c r="LYU68" s="1"/>
      <c r="LYV68" s="1"/>
      <c r="LYW68" s="1"/>
      <c r="LYX68" s="1"/>
      <c r="LYY68" s="1"/>
      <c r="LYZ68" s="1"/>
      <c r="LZA68" s="1"/>
      <c r="LZB68" s="1"/>
      <c r="LZC68" s="1"/>
      <c r="LZD68" s="1"/>
      <c r="LZE68" s="1"/>
      <c r="LZF68" s="1"/>
      <c r="LZG68" s="1"/>
      <c r="LZH68" s="1"/>
      <c r="LZI68" s="1"/>
      <c r="LZJ68" s="1"/>
      <c r="LZK68" s="1"/>
      <c r="LZL68" s="1"/>
      <c r="LZM68" s="1"/>
      <c r="LZN68" s="1"/>
      <c r="LZO68" s="1"/>
      <c r="LZP68" s="1"/>
      <c r="LZQ68" s="1"/>
      <c r="LZR68" s="1"/>
      <c r="LZS68" s="1"/>
      <c r="LZT68" s="1"/>
      <c r="LZU68" s="1"/>
      <c r="LZV68" s="1"/>
      <c r="LZW68" s="1"/>
      <c r="LZX68" s="1"/>
      <c r="LZY68" s="1"/>
      <c r="LZZ68" s="1"/>
      <c r="MAA68" s="1"/>
      <c r="MAB68" s="1"/>
      <c r="MAC68" s="1"/>
      <c r="MAD68" s="1"/>
      <c r="MAE68" s="1"/>
      <c r="MAF68" s="1"/>
      <c r="MAG68" s="1"/>
      <c r="MAH68" s="1"/>
      <c r="MAI68" s="1"/>
      <c r="MAJ68" s="1"/>
      <c r="MAK68" s="1"/>
      <c r="MAL68" s="1"/>
      <c r="MAM68" s="1"/>
      <c r="MAN68" s="1"/>
      <c r="MAO68" s="1"/>
      <c r="MAP68" s="1"/>
      <c r="MAQ68" s="1"/>
      <c r="MAR68" s="1"/>
      <c r="MAS68" s="1"/>
      <c r="MAT68" s="1"/>
      <c r="MAU68" s="1"/>
      <c r="MAV68" s="1"/>
      <c r="MAW68" s="1"/>
      <c r="MAX68" s="1"/>
      <c r="MAY68" s="1"/>
      <c r="MAZ68" s="1"/>
      <c r="MBA68" s="1"/>
      <c r="MBB68" s="1"/>
      <c r="MBC68" s="1"/>
      <c r="MBD68" s="1"/>
      <c r="MBE68" s="1"/>
      <c r="MBF68" s="1"/>
      <c r="MBG68" s="1"/>
      <c r="MBH68" s="1"/>
      <c r="MBI68" s="1"/>
      <c r="MBJ68" s="1"/>
      <c r="MBK68" s="1"/>
      <c r="MBL68" s="1"/>
      <c r="MBM68" s="1"/>
      <c r="MBN68" s="1"/>
      <c r="MBO68" s="1"/>
      <c r="MBP68" s="1"/>
      <c r="MBQ68" s="1"/>
      <c r="MBR68" s="1"/>
      <c r="MBS68" s="1"/>
      <c r="MBT68" s="1"/>
      <c r="MBU68" s="1"/>
      <c r="MBV68" s="1"/>
      <c r="MBW68" s="1"/>
      <c r="MBX68" s="1"/>
      <c r="MBY68" s="1"/>
      <c r="MBZ68" s="1"/>
      <c r="MCA68" s="1"/>
      <c r="MCB68" s="1"/>
      <c r="MCC68" s="1"/>
      <c r="MCD68" s="1"/>
      <c r="MCE68" s="1"/>
      <c r="MCF68" s="1"/>
      <c r="MCG68" s="1"/>
      <c r="MCH68" s="1"/>
      <c r="MCI68" s="1"/>
      <c r="MCJ68" s="1"/>
      <c r="MCK68" s="1"/>
      <c r="MCL68" s="1"/>
      <c r="MCM68" s="1"/>
      <c r="MCN68" s="1"/>
      <c r="MCO68" s="1"/>
      <c r="MCP68" s="1"/>
      <c r="MCQ68" s="1"/>
      <c r="MCR68" s="1"/>
      <c r="MCS68" s="1"/>
      <c r="MCT68" s="1"/>
      <c r="MCU68" s="1"/>
      <c r="MCV68" s="1"/>
      <c r="MCW68" s="1"/>
      <c r="MCX68" s="1"/>
      <c r="MCY68" s="1"/>
      <c r="MCZ68" s="1"/>
      <c r="MDA68" s="1"/>
      <c r="MDB68" s="1"/>
      <c r="MDC68" s="1"/>
      <c r="MDD68" s="1"/>
      <c r="MDE68" s="1"/>
      <c r="MDF68" s="1"/>
      <c r="MDG68" s="1"/>
      <c r="MDH68" s="1"/>
      <c r="MDI68" s="1"/>
      <c r="MDJ68" s="1"/>
      <c r="MDK68" s="1"/>
      <c r="MDL68" s="1"/>
      <c r="MDM68" s="1"/>
      <c r="MDN68" s="1"/>
      <c r="MDO68" s="1"/>
      <c r="MDP68" s="1"/>
      <c r="MDQ68" s="1"/>
      <c r="MDR68" s="1"/>
      <c r="MDS68" s="1"/>
      <c r="MDT68" s="1"/>
      <c r="MDU68" s="1"/>
      <c r="MDV68" s="1"/>
      <c r="MDW68" s="1"/>
      <c r="MDX68" s="1"/>
      <c r="MDY68" s="1"/>
      <c r="MDZ68" s="1"/>
      <c r="MEA68" s="1"/>
      <c r="MEB68" s="1"/>
      <c r="MEC68" s="1"/>
      <c r="MED68" s="1"/>
      <c r="MEE68" s="1"/>
      <c r="MEF68" s="1"/>
      <c r="MEG68" s="1"/>
      <c r="MEH68" s="1"/>
      <c r="MEI68" s="1"/>
      <c r="MEJ68" s="1"/>
      <c r="MEK68" s="1"/>
      <c r="MEL68" s="1"/>
      <c r="MEM68" s="1"/>
      <c r="MEN68" s="1"/>
      <c r="MEO68" s="1"/>
      <c r="MEP68" s="1"/>
      <c r="MEQ68" s="1"/>
      <c r="MER68" s="1"/>
      <c r="MES68" s="1"/>
      <c r="MET68" s="1"/>
      <c r="MEU68" s="1"/>
      <c r="MEV68" s="1"/>
      <c r="MEW68" s="1"/>
      <c r="MEX68" s="1"/>
      <c r="MEY68" s="1"/>
      <c r="MEZ68" s="1"/>
      <c r="MFA68" s="1"/>
      <c r="MFB68" s="1"/>
      <c r="MFC68" s="1"/>
      <c r="MFD68" s="1"/>
      <c r="MFE68" s="1"/>
      <c r="MFF68" s="1"/>
      <c r="MFG68" s="1"/>
      <c r="MFH68" s="1"/>
      <c r="MFI68" s="1"/>
      <c r="MFJ68" s="1"/>
      <c r="MFK68" s="1"/>
      <c r="MFL68" s="1"/>
      <c r="MFM68" s="1"/>
      <c r="MFN68" s="1"/>
      <c r="MFO68" s="1"/>
      <c r="MFP68" s="1"/>
      <c r="MFQ68" s="1"/>
      <c r="MFR68" s="1"/>
      <c r="MFS68" s="1"/>
      <c r="MFT68" s="1"/>
      <c r="MFU68" s="1"/>
      <c r="MFV68" s="1"/>
      <c r="MFW68" s="1"/>
      <c r="MFX68" s="1"/>
      <c r="MFY68" s="1"/>
      <c r="MFZ68" s="1"/>
      <c r="MGA68" s="1"/>
      <c r="MGB68" s="1"/>
      <c r="MGC68" s="1"/>
      <c r="MGD68" s="1"/>
      <c r="MGE68" s="1"/>
      <c r="MGF68" s="1"/>
      <c r="MGG68" s="1"/>
      <c r="MGH68" s="1"/>
      <c r="MGI68" s="1"/>
      <c r="MGJ68" s="1"/>
      <c r="MGK68" s="1"/>
      <c r="MGL68" s="1"/>
      <c r="MGM68" s="1"/>
      <c r="MGN68" s="1"/>
      <c r="MGO68" s="1"/>
      <c r="MGP68" s="1"/>
      <c r="MGQ68" s="1"/>
      <c r="MGR68" s="1"/>
      <c r="MGS68" s="1"/>
      <c r="MGT68" s="1"/>
      <c r="MGU68" s="1"/>
      <c r="MGV68" s="1"/>
      <c r="MGW68" s="1"/>
      <c r="MGX68" s="1"/>
      <c r="MGY68" s="1"/>
      <c r="MGZ68" s="1"/>
      <c r="MHA68" s="1"/>
      <c r="MHB68" s="1"/>
      <c r="MHC68" s="1"/>
      <c r="MHD68" s="1"/>
      <c r="MHE68" s="1"/>
      <c r="MHF68" s="1"/>
      <c r="MHG68" s="1"/>
      <c r="MHH68" s="1"/>
      <c r="MHI68" s="1"/>
      <c r="MHJ68" s="1"/>
      <c r="MHK68" s="1"/>
      <c r="MHL68" s="1"/>
      <c r="MHM68" s="1"/>
      <c r="MHN68" s="1"/>
      <c r="MHO68" s="1"/>
      <c r="MHP68" s="1"/>
      <c r="MHQ68" s="1"/>
      <c r="MHR68" s="1"/>
      <c r="MHS68" s="1"/>
      <c r="MHT68" s="1"/>
      <c r="MHU68" s="1"/>
      <c r="MHV68" s="1"/>
      <c r="MHW68" s="1"/>
      <c r="MHX68" s="1"/>
      <c r="MHY68" s="1"/>
      <c r="MHZ68" s="1"/>
      <c r="MIA68" s="1"/>
      <c r="MIB68" s="1"/>
      <c r="MIC68" s="1"/>
      <c r="MID68" s="1"/>
      <c r="MIE68" s="1"/>
      <c r="MIF68" s="1"/>
      <c r="MIG68" s="1"/>
      <c r="MIH68" s="1"/>
      <c r="MII68" s="1"/>
      <c r="MIJ68" s="1"/>
      <c r="MIK68" s="1"/>
      <c r="MIL68" s="1"/>
      <c r="MIM68" s="1"/>
      <c r="MIN68" s="1"/>
      <c r="MIO68" s="1"/>
      <c r="MIP68" s="1"/>
      <c r="MIQ68" s="1"/>
      <c r="MIR68" s="1"/>
      <c r="MIS68" s="1"/>
      <c r="MIT68" s="1"/>
      <c r="MIU68" s="1"/>
      <c r="MIV68" s="1"/>
      <c r="MIW68" s="1"/>
      <c r="MIX68" s="1"/>
      <c r="MIY68" s="1"/>
      <c r="MIZ68" s="1"/>
      <c r="MJA68" s="1"/>
      <c r="MJB68" s="1"/>
      <c r="MJC68" s="1"/>
      <c r="MJD68" s="1"/>
      <c r="MJE68" s="1"/>
      <c r="MJF68" s="1"/>
      <c r="MJG68" s="1"/>
      <c r="MJH68" s="1"/>
      <c r="MJI68" s="1"/>
      <c r="MJJ68" s="1"/>
      <c r="MJK68" s="1"/>
      <c r="MJL68" s="1"/>
      <c r="MJM68" s="1"/>
      <c r="MJN68" s="1"/>
      <c r="MJO68" s="1"/>
      <c r="MJP68" s="1"/>
      <c r="MJQ68" s="1"/>
      <c r="MJR68" s="1"/>
      <c r="MJS68" s="1"/>
      <c r="MJT68" s="1"/>
      <c r="MJU68" s="1"/>
      <c r="MJV68" s="1"/>
      <c r="MJW68" s="1"/>
      <c r="MJX68" s="1"/>
      <c r="MJY68" s="1"/>
      <c r="MJZ68" s="1"/>
      <c r="MKA68" s="1"/>
      <c r="MKB68" s="1"/>
      <c r="MKC68" s="1"/>
      <c r="MKD68" s="1"/>
      <c r="MKE68" s="1"/>
      <c r="MKF68" s="1"/>
      <c r="MKG68" s="1"/>
      <c r="MKH68" s="1"/>
      <c r="MKI68" s="1"/>
      <c r="MKJ68" s="1"/>
      <c r="MKK68" s="1"/>
      <c r="MKL68" s="1"/>
      <c r="MKM68" s="1"/>
      <c r="MKN68" s="1"/>
      <c r="MKO68" s="1"/>
      <c r="MKP68" s="1"/>
      <c r="MKQ68" s="1"/>
      <c r="MKR68" s="1"/>
      <c r="MKS68" s="1"/>
      <c r="MKT68" s="1"/>
      <c r="MKU68" s="1"/>
      <c r="MKV68" s="1"/>
      <c r="MKW68" s="1"/>
      <c r="MKX68" s="1"/>
      <c r="MKY68" s="1"/>
      <c r="MKZ68" s="1"/>
      <c r="MLA68" s="1"/>
      <c r="MLB68" s="1"/>
      <c r="MLC68" s="1"/>
      <c r="MLD68" s="1"/>
      <c r="MLE68" s="1"/>
      <c r="MLF68" s="1"/>
      <c r="MLG68" s="1"/>
      <c r="MLH68" s="1"/>
      <c r="MLI68" s="1"/>
      <c r="MLJ68" s="1"/>
      <c r="MLK68" s="1"/>
      <c r="MLL68" s="1"/>
      <c r="MLM68" s="1"/>
      <c r="MLN68" s="1"/>
      <c r="MLO68" s="1"/>
      <c r="MLP68" s="1"/>
      <c r="MLQ68" s="1"/>
      <c r="MLR68" s="1"/>
      <c r="MLS68" s="1"/>
      <c r="MLT68" s="1"/>
      <c r="MLU68" s="1"/>
      <c r="MLV68" s="1"/>
      <c r="MLW68" s="1"/>
      <c r="MLX68" s="1"/>
      <c r="MLY68" s="1"/>
      <c r="MLZ68" s="1"/>
      <c r="MMA68" s="1"/>
      <c r="MMB68" s="1"/>
      <c r="MMC68" s="1"/>
      <c r="MMD68" s="1"/>
      <c r="MME68" s="1"/>
      <c r="MMF68" s="1"/>
      <c r="MMG68" s="1"/>
      <c r="MMH68" s="1"/>
      <c r="MMI68" s="1"/>
      <c r="MMJ68" s="1"/>
      <c r="MMK68" s="1"/>
      <c r="MML68" s="1"/>
      <c r="MMM68" s="1"/>
      <c r="MMN68" s="1"/>
      <c r="MMO68" s="1"/>
      <c r="MMP68" s="1"/>
      <c r="MMQ68" s="1"/>
      <c r="MMR68" s="1"/>
      <c r="MMS68" s="1"/>
      <c r="MMT68" s="1"/>
      <c r="MMU68" s="1"/>
      <c r="MMV68" s="1"/>
      <c r="MMW68" s="1"/>
      <c r="MMX68" s="1"/>
      <c r="MMY68" s="1"/>
      <c r="MMZ68" s="1"/>
      <c r="MNA68" s="1"/>
      <c r="MNB68" s="1"/>
      <c r="MNC68" s="1"/>
      <c r="MND68" s="1"/>
      <c r="MNE68" s="1"/>
      <c r="MNF68" s="1"/>
      <c r="MNG68" s="1"/>
      <c r="MNH68" s="1"/>
      <c r="MNI68" s="1"/>
      <c r="MNJ68" s="1"/>
      <c r="MNK68" s="1"/>
      <c r="MNL68" s="1"/>
      <c r="MNM68" s="1"/>
      <c r="MNN68" s="1"/>
      <c r="MNO68" s="1"/>
      <c r="MNP68" s="1"/>
      <c r="MNQ68" s="1"/>
      <c r="MNR68" s="1"/>
      <c r="MNS68" s="1"/>
      <c r="MNT68" s="1"/>
      <c r="MNU68" s="1"/>
      <c r="MNV68" s="1"/>
      <c r="MNW68" s="1"/>
      <c r="MNX68" s="1"/>
      <c r="MNY68" s="1"/>
      <c r="MNZ68" s="1"/>
      <c r="MOA68" s="1"/>
      <c r="MOB68" s="1"/>
      <c r="MOC68" s="1"/>
      <c r="MOD68" s="1"/>
      <c r="MOE68" s="1"/>
      <c r="MOF68" s="1"/>
      <c r="MOG68" s="1"/>
      <c r="MOH68" s="1"/>
      <c r="MOI68" s="1"/>
      <c r="MOJ68" s="1"/>
      <c r="MOK68" s="1"/>
      <c r="MOL68" s="1"/>
      <c r="MOM68" s="1"/>
      <c r="MON68" s="1"/>
      <c r="MOO68" s="1"/>
      <c r="MOP68" s="1"/>
      <c r="MOQ68" s="1"/>
      <c r="MOR68" s="1"/>
      <c r="MOS68" s="1"/>
      <c r="MOT68" s="1"/>
      <c r="MOU68" s="1"/>
      <c r="MOV68" s="1"/>
      <c r="MOW68" s="1"/>
      <c r="MOX68" s="1"/>
      <c r="MOY68" s="1"/>
      <c r="MOZ68" s="1"/>
      <c r="MPA68" s="1"/>
      <c r="MPB68" s="1"/>
      <c r="MPC68" s="1"/>
      <c r="MPD68" s="1"/>
      <c r="MPE68" s="1"/>
      <c r="MPF68" s="1"/>
      <c r="MPG68" s="1"/>
      <c r="MPH68" s="1"/>
      <c r="MPI68" s="1"/>
      <c r="MPJ68" s="1"/>
      <c r="MPK68" s="1"/>
      <c r="MPL68" s="1"/>
      <c r="MPM68" s="1"/>
      <c r="MPN68" s="1"/>
      <c r="MPO68" s="1"/>
      <c r="MPP68" s="1"/>
      <c r="MPQ68" s="1"/>
      <c r="MPR68" s="1"/>
      <c r="MPS68" s="1"/>
      <c r="MPT68" s="1"/>
      <c r="MPU68" s="1"/>
      <c r="MPV68" s="1"/>
      <c r="MPW68" s="1"/>
      <c r="MPX68" s="1"/>
      <c r="MPY68" s="1"/>
      <c r="MPZ68" s="1"/>
      <c r="MQA68" s="1"/>
      <c r="MQB68" s="1"/>
      <c r="MQC68" s="1"/>
      <c r="MQD68" s="1"/>
      <c r="MQE68" s="1"/>
      <c r="MQF68" s="1"/>
      <c r="MQG68" s="1"/>
      <c r="MQH68" s="1"/>
      <c r="MQI68" s="1"/>
      <c r="MQJ68" s="1"/>
      <c r="MQK68" s="1"/>
      <c r="MQL68" s="1"/>
      <c r="MQM68" s="1"/>
      <c r="MQN68" s="1"/>
      <c r="MQO68" s="1"/>
      <c r="MQP68" s="1"/>
      <c r="MQQ68" s="1"/>
      <c r="MQR68" s="1"/>
      <c r="MQS68" s="1"/>
      <c r="MQT68" s="1"/>
      <c r="MQU68" s="1"/>
      <c r="MQV68" s="1"/>
      <c r="MQW68" s="1"/>
      <c r="MQX68" s="1"/>
      <c r="MQY68" s="1"/>
      <c r="MQZ68" s="1"/>
      <c r="MRA68" s="1"/>
      <c r="MRB68" s="1"/>
      <c r="MRC68" s="1"/>
      <c r="MRD68" s="1"/>
      <c r="MRE68" s="1"/>
      <c r="MRF68" s="1"/>
      <c r="MRG68" s="1"/>
      <c r="MRH68" s="1"/>
      <c r="MRI68" s="1"/>
      <c r="MRJ68" s="1"/>
      <c r="MRK68" s="1"/>
      <c r="MRL68" s="1"/>
      <c r="MRM68" s="1"/>
      <c r="MRN68" s="1"/>
      <c r="MRO68" s="1"/>
      <c r="MRP68" s="1"/>
      <c r="MRQ68" s="1"/>
      <c r="MRR68" s="1"/>
      <c r="MRS68" s="1"/>
      <c r="MRT68" s="1"/>
      <c r="MRU68" s="1"/>
      <c r="MRV68" s="1"/>
      <c r="MRW68" s="1"/>
      <c r="MRX68" s="1"/>
      <c r="MRY68" s="1"/>
      <c r="MRZ68" s="1"/>
      <c r="MSA68" s="1"/>
      <c r="MSB68" s="1"/>
      <c r="MSC68" s="1"/>
      <c r="MSD68" s="1"/>
      <c r="MSE68" s="1"/>
      <c r="MSF68" s="1"/>
      <c r="MSG68" s="1"/>
      <c r="MSH68" s="1"/>
      <c r="MSI68" s="1"/>
      <c r="MSJ68" s="1"/>
      <c r="MSK68" s="1"/>
      <c r="MSL68" s="1"/>
      <c r="MSM68" s="1"/>
      <c r="MSN68" s="1"/>
      <c r="MSO68" s="1"/>
      <c r="MSP68" s="1"/>
      <c r="MSQ68" s="1"/>
      <c r="MSR68" s="1"/>
      <c r="MSS68" s="1"/>
      <c r="MST68" s="1"/>
      <c r="MSU68" s="1"/>
      <c r="MSV68" s="1"/>
      <c r="MSW68" s="1"/>
      <c r="MSX68" s="1"/>
      <c r="MSY68" s="1"/>
      <c r="MSZ68" s="1"/>
      <c r="MTA68" s="1"/>
      <c r="MTB68" s="1"/>
      <c r="MTC68" s="1"/>
      <c r="MTD68" s="1"/>
      <c r="MTE68" s="1"/>
      <c r="MTF68" s="1"/>
      <c r="MTG68" s="1"/>
      <c r="MTH68" s="1"/>
      <c r="MTI68" s="1"/>
      <c r="MTJ68" s="1"/>
      <c r="MTK68" s="1"/>
      <c r="MTL68" s="1"/>
      <c r="MTM68" s="1"/>
      <c r="MTN68" s="1"/>
      <c r="MTO68" s="1"/>
      <c r="MTP68" s="1"/>
      <c r="MTQ68" s="1"/>
      <c r="MTR68" s="1"/>
      <c r="MTS68" s="1"/>
      <c r="MTT68" s="1"/>
      <c r="MTU68" s="1"/>
      <c r="MTV68" s="1"/>
      <c r="MTW68" s="1"/>
      <c r="MTX68" s="1"/>
      <c r="MTY68" s="1"/>
      <c r="MTZ68" s="1"/>
      <c r="MUA68" s="1"/>
      <c r="MUB68" s="1"/>
      <c r="MUC68" s="1"/>
      <c r="MUD68" s="1"/>
      <c r="MUE68" s="1"/>
      <c r="MUF68" s="1"/>
      <c r="MUG68" s="1"/>
      <c r="MUH68" s="1"/>
      <c r="MUI68" s="1"/>
      <c r="MUJ68" s="1"/>
      <c r="MUK68" s="1"/>
      <c r="MUL68" s="1"/>
      <c r="MUM68" s="1"/>
      <c r="MUN68" s="1"/>
      <c r="MUO68" s="1"/>
      <c r="MUP68" s="1"/>
      <c r="MUQ68" s="1"/>
      <c r="MUR68" s="1"/>
      <c r="MUS68" s="1"/>
      <c r="MUT68" s="1"/>
      <c r="MUU68" s="1"/>
      <c r="MUV68" s="1"/>
      <c r="MUW68" s="1"/>
      <c r="MUX68" s="1"/>
      <c r="MUY68" s="1"/>
      <c r="MUZ68" s="1"/>
      <c r="MVA68" s="1"/>
      <c r="MVB68" s="1"/>
      <c r="MVC68" s="1"/>
      <c r="MVD68" s="1"/>
      <c r="MVE68" s="1"/>
      <c r="MVF68" s="1"/>
      <c r="MVG68" s="1"/>
      <c r="MVH68" s="1"/>
      <c r="MVI68" s="1"/>
      <c r="MVJ68" s="1"/>
      <c r="MVK68" s="1"/>
      <c r="MVL68" s="1"/>
      <c r="MVM68" s="1"/>
      <c r="MVN68" s="1"/>
      <c r="MVO68" s="1"/>
      <c r="MVP68" s="1"/>
      <c r="MVQ68" s="1"/>
      <c r="MVR68" s="1"/>
      <c r="MVS68" s="1"/>
      <c r="MVT68" s="1"/>
      <c r="MVU68" s="1"/>
      <c r="MVV68" s="1"/>
      <c r="MVW68" s="1"/>
      <c r="MVX68" s="1"/>
      <c r="MVY68" s="1"/>
      <c r="MVZ68" s="1"/>
      <c r="MWA68" s="1"/>
      <c r="MWB68" s="1"/>
      <c r="MWC68" s="1"/>
      <c r="MWD68" s="1"/>
      <c r="MWE68" s="1"/>
      <c r="MWF68" s="1"/>
      <c r="MWG68" s="1"/>
      <c r="MWH68" s="1"/>
      <c r="MWI68" s="1"/>
      <c r="MWJ68" s="1"/>
      <c r="MWK68" s="1"/>
      <c r="MWL68" s="1"/>
      <c r="MWM68" s="1"/>
      <c r="MWN68" s="1"/>
      <c r="MWO68" s="1"/>
      <c r="MWP68" s="1"/>
      <c r="MWQ68" s="1"/>
      <c r="MWR68" s="1"/>
      <c r="MWS68" s="1"/>
      <c r="MWT68" s="1"/>
      <c r="MWU68" s="1"/>
      <c r="MWV68" s="1"/>
      <c r="MWW68" s="1"/>
      <c r="MWX68" s="1"/>
      <c r="MWY68" s="1"/>
      <c r="MWZ68" s="1"/>
      <c r="MXA68" s="1"/>
      <c r="MXB68" s="1"/>
      <c r="MXC68" s="1"/>
      <c r="MXD68" s="1"/>
      <c r="MXE68" s="1"/>
      <c r="MXF68" s="1"/>
      <c r="MXG68" s="1"/>
      <c r="MXH68" s="1"/>
      <c r="MXI68" s="1"/>
      <c r="MXJ68" s="1"/>
      <c r="MXK68" s="1"/>
      <c r="MXL68" s="1"/>
      <c r="MXM68" s="1"/>
      <c r="MXN68" s="1"/>
      <c r="MXO68" s="1"/>
      <c r="MXP68" s="1"/>
      <c r="MXQ68" s="1"/>
      <c r="MXR68" s="1"/>
      <c r="MXS68" s="1"/>
      <c r="MXT68" s="1"/>
      <c r="MXU68" s="1"/>
      <c r="MXV68" s="1"/>
      <c r="MXW68" s="1"/>
      <c r="MXX68" s="1"/>
      <c r="MXY68" s="1"/>
      <c r="MXZ68" s="1"/>
      <c r="MYA68" s="1"/>
      <c r="MYB68" s="1"/>
      <c r="MYC68" s="1"/>
      <c r="MYD68" s="1"/>
      <c r="MYE68" s="1"/>
      <c r="MYF68" s="1"/>
      <c r="MYG68" s="1"/>
      <c r="MYH68" s="1"/>
      <c r="MYI68" s="1"/>
      <c r="MYJ68" s="1"/>
      <c r="MYK68" s="1"/>
      <c r="MYL68" s="1"/>
      <c r="MYM68" s="1"/>
      <c r="MYN68" s="1"/>
      <c r="MYO68" s="1"/>
      <c r="MYP68" s="1"/>
      <c r="MYQ68" s="1"/>
      <c r="MYR68" s="1"/>
      <c r="MYS68" s="1"/>
      <c r="MYT68" s="1"/>
      <c r="MYU68" s="1"/>
      <c r="MYV68" s="1"/>
      <c r="MYW68" s="1"/>
      <c r="MYX68" s="1"/>
      <c r="MYY68" s="1"/>
      <c r="MYZ68" s="1"/>
      <c r="MZA68" s="1"/>
      <c r="MZB68" s="1"/>
      <c r="MZC68" s="1"/>
      <c r="MZD68" s="1"/>
      <c r="MZE68" s="1"/>
      <c r="MZF68" s="1"/>
      <c r="MZG68" s="1"/>
      <c r="MZH68" s="1"/>
      <c r="MZI68" s="1"/>
      <c r="MZJ68" s="1"/>
      <c r="MZK68" s="1"/>
      <c r="MZL68" s="1"/>
      <c r="MZM68" s="1"/>
      <c r="MZN68" s="1"/>
      <c r="MZO68" s="1"/>
      <c r="MZP68" s="1"/>
      <c r="MZQ68" s="1"/>
      <c r="MZR68" s="1"/>
      <c r="MZS68" s="1"/>
      <c r="MZT68" s="1"/>
      <c r="MZU68" s="1"/>
      <c r="MZV68" s="1"/>
      <c r="MZW68" s="1"/>
      <c r="MZX68" s="1"/>
      <c r="MZY68" s="1"/>
      <c r="MZZ68" s="1"/>
      <c r="NAA68" s="1"/>
      <c r="NAB68" s="1"/>
      <c r="NAC68" s="1"/>
      <c r="NAD68" s="1"/>
      <c r="NAE68" s="1"/>
      <c r="NAF68" s="1"/>
      <c r="NAG68" s="1"/>
      <c r="NAH68" s="1"/>
      <c r="NAI68" s="1"/>
      <c r="NAJ68" s="1"/>
      <c r="NAK68" s="1"/>
      <c r="NAL68" s="1"/>
      <c r="NAM68" s="1"/>
      <c r="NAN68" s="1"/>
      <c r="NAO68" s="1"/>
      <c r="NAP68" s="1"/>
      <c r="NAQ68" s="1"/>
      <c r="NAR68" s="1"/>
      <c r="NAS68" s="1"/>
      <c r="NAT68" s="1"/>
      <c r="NAU68" s="1"/>
      <c r="NAV68" s="1"/>
      <c r="NAW68" s="1"/>
      <c r="NAX68" s="1"/>
      <c r="NAY68" s="1"/>
      <c r="NAZ68" s="1"/>
      <c r="NBA68" s="1"/>
      <c r="NBB68" s="1"/>
      <c r="NBC68" s="1"/>
      <c r="NBD68" s="1"/>
      <c r="NBE68" s="1"/>
      <c r="NBF68" s="1"/>
      <c r="NBG68" s="1"/>
      <c r="NBH68" s="1"/>
      <c r="NBI68" s="1"/>
      <c r="NBJ68" s="1"/>
      <c r="NBK68" s="1"/>
      <c r="NBL68" s="1"/>
      <c r="NBM68" s="1"/>
      <c r="NBN68" s="1"/>
      <c r="NBO68" s="1"/>
      <c r="NBP68" s="1"/>
      <c r="NBQ68" s="1"/>
      <c r="NBR68" s="1"/>
      <c r="NBS68" s="1"/>
      <c r="NBT68" s="1"/>
      <c r="NBU68" s="1"/>
      <c r="NBV68" s="1"/>
      <c r="NBW68" s="1"/>
      <c r="NBX68" s="1"/>
      <c r="NBY68" s="1"/>
      <c r="NBZ68" s="1"/>
      <c r="NCA68" s="1"/>
      <c r="NCB68" s="1"/>
      <c r="NCC68" s="1"/>
      <c r="NCD68" s="1"/>
      <c r="NCE68" s="1"/>
      <c r="NCF68" s="1"/>
      <c r="NCG68" s="1"/>
      <c r="NCH68" s="1"/>
      <c r="NCI68" s="1"/>
      <c r="NCJ68" s="1"/>
      <c r="NCK68" s="1"/>
      <c r="NCL68" s="1"/>
      <c r="NCM68" s="1"/>
      <c r="NCN68" s="1"/>
      <c r="NCO68" s="1"/>
      <c r="NCP68" s="1"/>
      <c r="NCQ68" s="1"/>
      <c r="NCR68" s="1"/>
      <c r="NCS68" s="1"/>
      <c r="NCT68" s="1"/>
      <c r="NCU68" s="1"/>
      <c r="NCV68" s="1"/>
      <c r="NCW68" s="1"/>
      <c r="NCX68" s="1"/>
      <c r="NCY68" s="1"/>
      <c r="NCZ68" s="1"/>
      <c r="NDA68" s="1"/>
      <c r="NDB68" s="1"/>
      <c r="NDC68" s="1"/>
      <c r="NDD68" s="1"/>
      <c r="NDE68" s="1"/>
      <c r="NDF68" s="1"/>
      <c r="NDG68" s="1"/>
      <c r="NDH68" s="1"/>
      <c r="NDI68" s="1"/>
      <c r="NDJ68" s="1"/>
      <c r="NDK68" s="1"/>
      <c r="NDL68" s="1"/>
      <c r="NDM68" s="1"/>
      <c r="NDN68" s="1"/>
      <c r="NDO68" s="1"/>
      <c r="NDP68" s="1"/>
      <c r="NDQ68" s="1"/>
      <c r="NDR68" s="1"/>
      <c r="NDS68" s="1"/>
      <c r="NDT68" s="1"/>
      <c r="NDU68" s="1"/>
      <c r="NDV68" s="1"/>
      <c r="NDW68" s="1"/>
      <c r="NDX68" s="1"/>
      <c r="NDY68" s="1"/>
      <c r="NDZ68" s="1"/>
      <c r="NEA68" s="1"/>
      <c r="NEB68" s="1"/>
      <c r="NEC68" s="1"/>
      <c r="NED68" s="1"/>
      <c r="NEE68" s="1"/>
      <c r="NEF68" s="1"/>
      <c r="NEG68" s="1"/>
      <c r="NEH68" s="1"/>
      <c r="NEI68" s="1"/>
      <c r="NEJ68" s="1"/>
      <c r="NEK68" s="1"/>
      <c r="NEL68" s="1"/>
      <c r="NEM68" s="1"/>
      <c r="NEN68" s="1"/>
      <c r="NEO68" s="1"/>
      <c r="NEP68" s="1"/>
      <c r="NEQ68" s="1"/>
      <c r="NER68" s="1"/>
      <c r="NES68" s="1"/>
      <c r="NET68" s="1"/>
      <c r="NEU68" s="1"/>
      <c r="NEV68" s="1"/>
      <c r="NEW68" s="1"/>
      <c r="NEX68" s="1"/>
      <c r="NEY68" s="1"/>
      <c r="NEZ68" s="1"/>
      <c r="NFA68" s="1"/>
      <c r="NFB68" s="1"/>
      <c r="NFC68" s="1"/>
      <c r="NFD68" s="1"/>
      <c r="NFE68" s="1"/>
      <c r="NFF68" s="1"/>
      <c r="NFG68" s="1"/>
      <c r="NFH68" s="1"/>
      <c r="NFI68" s="1"/>
      <c r="NFJ68" s="1"/>
      <c r="NFK68" s="1"/>
      <c r="NFL68" s="1"/>
      <c r="NFM68" s="1"/>
      <c r="NFN68" s="1"/>
      <c r="NFO68" s="1"/>
      <c r="NFP68" s="1"/>
      <c r="NFQ68" s="1"/>
      <c r="NFR68" s="1"/>
      <c r="NFS68" s="1"/>
      <c r="NFT68" s="1"/>
      <c r="NFU68" s="1"/>
      <c r="NFV68" s="1"/>
      <c r="NFW68" s="1"/>
      <c r="NFX68" s="1"/>
      <c r="NFY68" s="1"/>
      <c r="NFZ68" s="1"/>
      <c r="NGA68" s="1"/>
      <c r="NGB68" s="1"/>
      <c r="NGC68" s="1"/>
      <c r="NGD68" s="1"/>
      <c r="NGE68" s="1"/>
      <c r="NGF68" s="1"/>
      <c r="NGG68" s="1"/>
      <c r="NGH68" s="1"/>
      <c r="NGI68" s="1"/>
      <c r="NGJ68" s="1"/>
      <c r="NGK68" s="1"/>
      <c r="NGL68" s="1"/>
      <c r="NGM68" s="1"/>
      <c r="NGN68" s="1"/>
      <c r="NGO68" s="1"/>
      <c r="NGP68" s="1"/>
      <c r="NGQ68" s="1"/>
      <c r="NGR68" s="1"/>
      <c r="NGS68" s="1"/>
      <c r="NGT68" s="1"/>
      <c r="NGU68" s="1"/>
      <c r="NGV68" s="1"/>
      <c r="NGW68" s="1"/>
      <c r="NGX68" s="1"/>
      <c r="NGY68" s="1"/>
      <c r="NGZ68" s="1"/>
      <c r="NHA68" s="1"/>
      <c r="NHB68" s="1"/>
      <c r="NHC68" s="1"/>
      <c r="NHD68" s="1"/>
      <c r="NHE68" s="1"/>
      <c r="NHF68" s="1"/>
      <c r="NHG68" s="1"/>
      <c r="NHH68" s="1"/>
      <c r="NHI68" s="1"/>
      <c r="NHJ68" s="1"/>
      <c r="NHK68" s="1"/>
      <c r="NHL68" s="1"/>
      <c r="NHM68" s="1"/>
      <c r="NHN68" s="1"/>
      <c r="NHO68" s="1"/>
      <c r="NHP68" s="1"/>
      <c r="NHQ68" s="1"/>
      <c r="NHR68" s="1"/>
      <c r="NHS68" s="1"/>
      <c r="NHT68" s="1"/>
      <c r="NHU68" s="1"/>
      <c r="NHV68" s="1"/>
      <c r="NHW68" s="1"/>
      <c r="NHX68" s="1"/>
      <c r="NHY68" s="1"/>
      <c r="NHZ68" s="1"/>
      <c r="NIA68" s="1"/>
      <c r="NIB68" s="1"/>
      <c r="NIC68" s="1"/>
      <c r="NID68" s="1"/>
      <c r="NIE68" s="1"/>
      <c r="NIF68" s="1"/>
      <c r="NIG68" s="1"/>
      <c r="NIH68" s="1"/>
      <c r="NII68" s="1"/>
      <c r="NIJ68" s="1"/>
      <c r="NIK68" s="1"/>
      <c r="NIL68" s="1"/>
      <c r="NIM68" s="1"/>
      <c r="NIN68" s="1"/>
      <c r="NIO68" s="1"/>
      <c r="NIP68" s="1"/>
      <c r="NIQ68" s="1"/>
      <c r="NIR68" s="1"/>
      <c r="NIS68" s="1"/>
      <c r="NIT68" s="1"/>
      <c r="NIU68" s="1"/>
      <c r="NIV68" s="1"/>
      <c r="NIW68" s="1"/>
      <c r="NIX68" s="1"/>
      <c r="NIY68" s="1"/>
      <c r="NIZ68" s="1"/>
      <c r="NJA68" s="1"/>
      <c r="NJB68" s="1"/>
      <c r="NJC68" s="1"/>
      <c r="NJD68" s="1"/>
      <c r="NJE68" s="1"/>
      <c r="NJF68" s="1"/>
      <c r="NJG68" s="1"/>
      <c r="NJH68" s="1"/>
      <c r="NJI68" s="1"/>
      <c r="NJJ68" s="1"/>
      <c r="NJK68" s="1"/>
      <c r="NJL68" s="1"/>
      <c r="NJM68" s="1"/>
      <c r="NJN68" s="1"/>
      <c r="NJO68" s="1"/>
      <c r="NJP68" s="1"/>
      <c r="NJQ68" s="1"/>
      <c r="NJR68" s="1"/>
      <c r="NJS68" s="1"/>
      <c r="NJT68" s="1"/>
      <c r="NJU68" s="1"/>
      <c r="NJV68" s="1"/>
      <c r="NJW68" s="1"/>
      <c r="NJX68" s="1"/>
      <c r="NJY68" s="1"/>
      <c r="NJZ68" s="1"/>
      <c r="NKA68" s="1"/>
      <c r="NKB68" s="1"/>
      <c r="NKC68" s="1"/>
      <c r="NKD68" s="1"/>
      <c r="NKE68" s="1"/>
      <c r="NKF68" s="1"/>
      <c r="NKG68" s="1"/>
      <c r="NKH68" s="1"/>
      <c r="NKI68" s="1"/>
      <c r="NKJ68" s="1"/>
      <c r="NKK68" s="1"/>
      <c r="NKL68" s="1"/>
      <c r="NKM68" s="1"/>
      <c r="NKN68" s="1"/>
      <c r="NKO68" s="1"/>
      <c r="NKP68" s="1"/>
      <c r="NKQ68" s="1"/>
      <c r="NKR68" s="1"/>
      <c r="NKS68" s="1"/>
      <c r="NKT68" s="1"/>
      <c r="NKU68" s="1"/>
      <c r="NKV68" s="1"/>
      <c r="NKW68" s="1"/>
      <c r="NKX68" s="1"/>
      <c r="NKY68" s="1"/>
      <c r="NKZ68" s="1"/>
      <c r="NLA68" s="1"/>
      <c r="NLB68" s="1"/>
      <c r="NLC68" s="1"/>
      <c r="NLD68" s="1"/>
      <c r="NLE68" s="1"/>
      <c r="NLF68" s="1"/>
      <c r="NLG68" s="1"/>
      <c r="NLH68" s="1"/>
      <c r="NLI68" s="1"/>
      <c r="NLJ68" s="1"/>
      <c r="NLK68" s="1"/>
      <c r="NLL68" s="1"/>
      <c r="NLM68" s="1"/>
      <c r="NLN68" s="1"/>
      <c r="NLO68" s="1"/>
      <c r="NLP68" s="1"/>
      <c r="NLQ68" s="1"/>
      <c r="NLR68" s="1"/>
      <c r="NLS68" s="1"/>
      <c r="NLT68" s="1"/>
      <c r="NLU68" s="1"/>
      <c r="NLV68" s="1"/>
      <c r="NLW68" s="1"/>
      <c r="NLX68" s="1"/>
      <c r="NLY68" s="1"/>
      <c r="NLZ68" s="1"/>
      <c r="NMA68" s="1"/>
      <c r="NMB68" s="1"/>
      <c r="NMC68" s="1"/>
      <c r="NMD68" s="1"/>
      <c r="NME68" s="1"/>
      <c r="NMF68" s="1"/>
      <c r="NMG68" s="1"/>
      <c r="NMH68" s="1"/>
      <c r="NMI68" s="1"/>
      <c r="NMJ68" s="1"/>
      <c r="NMK68" s="1"/>
      <c r="NML68" s="1"/>
      <c r="NMM68" s="1"/>
      <c r="NMN68" s="1"/>
      <c r="NMO68" s="1"/>
      <c r="NMP68" s="1"/>
      <c r="NMQ68" s="1"/>
      <c r="NMR68" s="1"/>
      <c r="NMS68" s="1"/>
      <c r="NMT68" s="1"/>
      <c r="NMU68" s="1"/>
      <c r="NMV68" s="1"/>
      <c r="NMW68" s="1"/>
      <c r="NMX68" s="1"/>
      <c r="NMY68" s="1"/>
      <c r="NMZ68" s="1"/>
      <c r="NNA68" s="1"/>
      <c r="NNB68" s="1"/>
      <c r="NNC68" s="1"/>
      <c r="NND68" s="1"/>
      <c r="NNE68" s="1"/>
      <c r="NNF68" s="1"/>
      <c r="NNG68" s="1"/>
      <c r="NNH68" s="1"/>
      <c r="NNI68" s="1"/>
      <c r="NNJ68" s="1"/>
      <c r="NNK68" s="1"/>
      <c r="NNL68" s="1"/>
      <c r="NNM68" s="1"/>
      <c r="NNN68" s="1"/>
      <c r="NNO68" s="1"/>
      <c r="NNP68" s="1"/>
      <c r="NNQ68" s="1"/>
      <c r="NNR68" s="1"/>
      <c r="NNS68" s="1"/>
      <c r="NNT68" s="1"/>
      <c r="NNU68" s="1"/>
      <c r="NNV68" s="1"/>
      <c r="NNW68" s="1"/>
      <c r="NNX68" s="1"/>
      <c r="NNY68" s="1"/>
      <c r="NNZ68" s="1"/>
      <c r="NOA68" s="1"/>
      <c r="NOB68" s="1"/>
      <c r="NOC68" s="1"/>
      <c r="NOD68" s="1"/>
      <c r="NOE68" s="1"/>
      <c r="NOF68" s="1"/>
      <c r="NOG68" s="1"/>
      <c r="NOH68" s="1"/>
      <c r="NOI68" s="1"/>
      <c r="NOJ68" s="1"/>
      <c r="NOK68" s="1"/>
      <c r="NOL68" s="1"/>
      <c r="NOM68" s="1"/>
      <c r="NON68" s="1"/>
      <c r="NOO68" s="1"/>
      <c r="NOP68" s="1"/>
      <c r="NOQ68" s="1"/>
      <c r="NOR68" s="1"/>
      <c r="NOS68" s="1"/>
      <c r="NOT68" s="1"/>
      <c r="NOU68" s="1"/>
      <c r="NOV68" s="1"/>
      <c r="NOW68" s="1"/>
      <c r="NOX68" s="1"/>
      <c r="NOY68" s="1"/>
      <c r="NOZ68" s="1"/>
      <c r="NPA68" s="1"/>
      <c r="NPB68" s="1"/>
      <c r="NPC68" s="1"/>
      <c r="NPD68" s="1"/>
      <c r="NPE68" s="1"/>
      <c r="NPF68" s="1"/>
      <c r="NPG68" s="1"/>
      <c r="NPH68" s="1"/>
      <c r="NPI68" s="1"/>
      <c r="NPJ68" s="1"/>
      <c r="NPK68" s="1"/>
      <c r="NPL68" s="1"/>
      <c r="NPM68" s="1"/>
      <c r="NPN68" s="1"/>
      <c r="NPO68" s="1"/>
      <c r="NPP68" s="1"/>
      <c r="NPQ68" s="1"/>
      <c r="NPR68" s="1"/>
      <c r="NPS68" s="1"/>
      <c r="NPT68" s="1"/>
      <c r="NPU68" s="1"/>
      <c r="NPV68" s="1"/>
      <c r="NPW68" s="1"/>
      <c r="NPX68" s="1"/>
      <c r="NPY68" s="1"/>
      <c r="NPZ68" s="1"/>
      <c r="NQA68" s="1"/>
      <c r="NQB68" s="1"/>
      <c r="NQC68" s="1"/>
      <c r="NQD68" s="1"/>
      <c r="NQE68" s="1"/>
      <c r="NQF68" s="1"/>
      <c r="NQG68" s="1"/>
      <c r="NQH68" s="1"/>
      <c r="NQI68" s="1"/>
      <c r="NQJ68" s="1"/>
      <c r="NQK68" s="1"/>
      <c r="NQL68" s="1"/>
      <c r="NQM68" s="1"/>
      <c r="NQN68" s="1"/>
      <c r="NQO68" s="1"/>
      <c r="NQP68" s="1"/>
      <c r="NQQ68" s="1"/>
      <c r="NQR68" s="1"/>
      <c r="NQS68" s="1"/>
      <c r="NQT68" s="1"/>
      <c r="NQU68" s="1"/>
      <c r="NQV68" s="1"/>
      <c r="NQW68" s="1"/>
      <c r="NQX68" s="1"/>
      <c r="NQY68" s="1"/>
      <c r="NQZ68" s="1"/>
      <c r="NRA68" s="1"/>
      <c r="NRB68" s="1"/>
      <c r="NRC68" s="1"/>
      <c r="NRD68" s="1"/>
      <c r="NRE68" s="1"/>
      <c r="NRF68" s="1"/>
      <c r="NRG68" s="1"/>
      <c r="NRH68" s="1"/>
      <c r="NRI68" s="1"/>
      <c r="NRJ68" s="1"/>
      <c r="NRK68" s="1"/>
      <c r="NRL68" s="1"/>
      <c r="NRM68" s="1"/>
      <c r="NRN68" s="1"/>
      <c r="NRO68" s="1"/>
      <c r="NRP68" s="1"/>
      <c r="NRQ68" s="1"/>
      <c r="NRR68" s="1"/>
      <c r="NRS68" s="1"/>
      <c r="NRT68" s="1"/>
      <c r="NRU68" s="1"/>
      <c r="NRV68" s="1"/>
      <c r="NRW68" s="1"/>
      <c r="NRX68" s="1"/>
      <c r="NRY68" s="1"/>
      <c r="NRZ68" s="1"/>
      <c r="NSA68" s="1"/>
      <c r="NSB68" s="1"/>
      <c r="NSC68" s="1"/>
      <c r="NSD68" s="1"/>
      <c r="NSE68" s="1"/>
      <c r="NSF68" s="1"/>
      <c r="NSG68" s="1"/>
      <c r="NSH68" s="1"/>
      <c r="NSI68" s="1"/>
      <c r="NSJ68" s="1"/>
      <c r="NSK68" s="1"/>
      <c r="NSL68" s="1"/>
      <c r="NSM68" s="1"/>
      <c r="NSN68" s="1"/>
      <c r="NSO68" s="1"/>
      <c r="NSP68" s="1"/>
      <c r="NSQ68" s="1"/>
      <c r="NSR68" s="1"/>
      <c r="NSS68" s="1"/>
      <c r="NST68" s="1"/>
      <c r="NSU68" s="1"/>
      <c r="NSV68" s="1"/>
      <c r="NSW68" s="1"/>
      <c r="NSX68" s="1"/>
      <c r="NSY68" s="1"/>
      <c r="NSZ68" s="1"/>
      <c r="NTA68" s="1"/>
      <c r="NTB68" s="1"/>
      <c r="NTC68" s="1"/>
      <c r="NTD68" s="1"/>
      <c r="NTE68" s="1"/>
      <c r="NTF68" s="1"/>
      <c r="NTG68" s="1"/>
      <c r="NTH68" s="1"/>
      <c r="NTI68" s="1"/>
      <c r="NTJ68" s="1"/>
      <c r="NTK68" s="1"/>
      <c r="NTL68" s="1"/>
      <c r="NTM68" s="1"/>
      <c r="NTN68" s="1"/>
      <c r="NTO68" s="1"/>
      <c r="NTP68" s="1"/>
      <c r="NTQ68" s="1"/>
      <c r="NTR68" s="1"/>
      <c r="NTS68" s="1"/>
      <c r="NTT68" s="1"/>
      <c r="NTU68" s="1"/>
      <c r="NTV68" s="1"/>
      <c r="NTW68" s="1"/>
      <c r="NTX68" s="1"/>
      <c r="NTY68" s="1"/>
      <c r="NTZ68" s="1"/>
      <c r="NUA68" s="1"/>
      <c r="NUB68" s="1"/>
      <c r="NUC68" s="1"/>
      <c r="NUD68" s="1"/>
      <c r="NUE68" s="1"/>
      <c r="NUF68" s="1"/>
      <c r="NUG68" s="1"/>
      <c r="NUH68" s="1"/>
      <c r="NUI68" s="1"/>
      <c r="NUJ68" s="1"/>
      <c r="NUK68" s="1"/>
      <c r="NUL68" s="1"/>
      <c r="NUM68" s="1"/>
      <c r="NUN68" s="1"/>
      <c r="NUO68" s="1"/>
      <c r="NUP68" s="1"/>
      <c r="NUQ68" s="1"/>
      <c r="NUR68" s="1"/>
      <c r="NUS68" s="1"/>
      <c r="NUT68" s="1"/>
      <c r="NUU68" s="1"/>
      <c r="NUV68" s="1"/>
      <c r="NUW68" s="1"/>
      <c r="NUX68" s="1"/>
      <c r="NUY68" s="1"/>
      <c r="NUZ68" s="1"/>
      <c r="NVA68" s="1"/>
      <c r="NVB68" s="1"/>
      <c r="NVC68" s="1"/>
      <c r="NVD68" s="1"/>
      <c r="NVE68" s="1"/>
      <c r="NVF68" s="1"/>
      <c r="NVG68" s="1"/>
      <c r="NVH68" s="1"/>
      <c r="NVI68" s="1"/>
      <c r="NVJ68" s="1"/>
      <c r="NVK68" s="1"/>
      <c r="NVL68" s="1"/>
      <c r="NVM68" s="1"/>
      <c r="NVN68" s="1"/>
      <c r="NVO68" s="1"/>
      <c r="NVP68" s="1"/>
      <c r="NVQ68" s="1"/>
      <c r="NVR68" s="1"/>
      <c r="NVS68" s="1"/>
      <c r="NVT68" s="1"/>
      <c r="NVU68" s="1"/>
      <c r="NVV68" s="1"/>
      <c r="NVW68" s="1"/>
      <c r="NVX68" s="1"/>
      <c r="NVY68" s="1"/>
      <c r="NVZ68" s="1"/>
      <c r="NWA68" s="1"/>
      <c r="NWB68" s="1"/>
      <c r="NWC68" s="1"/>
      <c r="NWD68" s="1"/>
      <c r="NWE68" s="1"/>
      <c r="NWF68" s="1"/>
      <c r="NWG68" s="1"/>
      <c r="NWH68" s="1"/>
      <c r="NWI68" s="1"/>
      <c r="NWJ68" s="1"/>
      <c r="NWK68" s="1"/>
      <c r="NWL68" s="1"/>
      <c r="NWM68" s="1"/>
      <c r="NWN68" s="1"/>
      <c r="NWO68" s="1"/>
      <c r="NWP68" s="1"/>
      <c r="NWQ68" s="1"/>
      <c r="NWR68" s="1"/>
      <c r="NWS68" s="1"/>
      <c r="NWT68" s="1"/>
      <c r="NWU68" s="1"/>
      <c r="NWV68" s="1"/>
      <c r="NWW68" s="1"/>
      <c r="NWX68" s="1"/>
      <c r="NWY68" s="1"/>
      <c r="NWZ68" s="1"/>
      <c r="NXA68" s="1"/>
      <c r="NXB68" s="1"/>
      <c r="NXC68" s="1"/>
      <c r="NXD68" s="1"/>
      <c r="NXE68" s="1"/>
      <c r="NXF68" s="1"/>
      <c r="NXG68" s="1"/>
      <c r="NXH68" s="1"/>
      <c r="NXI68" s="1"/>
      <c r="NXJ68" s="1"/>
      <c r="NXK68" s="1"/>
      <c r="NXL68" s="1"/>
      <c r="NXM68" s="1"/>
      <c r="NXN68" s="1"/>
      <c r="NXO68" s="1"/>
      <c r="NXP68" s="1"/>
      <c r="NXQ68" s="1"/>
      <c r="NXR68" s="1"/>
      <c r="NXS68" s="1"/>
      <c r="NXT68" s="1"/>
      <c r="NXU68" s="1"/>
      <c r="NXV68" s="1"/>
      <c r="NXW68" s="1"/>
      <c r="NXX68" s="1"/>
      <c r="NXY68" s="1"/>
      <c r="NXZ68" s="1"/>
      <c r="NYA68" s="1"/>
      <c r="NYB68" s="1"/>
      <c r="NYC68" s="1"/>
      <c r="NYD68" s="1"/>
      <c r="NYE68" s="1"/>
      <c r="NYF68" s="1"/>
      <c r="NYG68" s="1"/>
      <c r="NYH68" s="1"/>
      <c r="NYI68" s="1"/>
      <c r="NYJ68" s="1"/>
      <c r="NYK68" s="1"/>
      <c r="NYL68" s="1"/>
      <c r="NYM68" s="1"/>
      <c r="NYN68" s="1"/>
      <c r="NYO68" s="1"/>
      <c r="NYP68" s="1"/>
      <c r="NYQ68" s="1"/>
      <c r="NYR68" s="1"/>
      <c r="NYS68" s="1"/>
      <c r="NYT68" s="1"/>
      <c r="NYU68" s="1"/>
      <c r="NYV68" s="1"/>
      <c r="NYW68" s="1"/>
      <c r="NYX68" s="1"/>
      <c r="NYY68" s="1"/>
      <c r="NYZ68" s="1"/>
      <c r="NZA68" s="1"/>
      <c r="NZB68" s="1"/>
      <c r="NZC68" s="1"/>
      <c r="NZD68" s="1"/>
      <c r="NZE68" s="1"/>
      <c r="NZF68" s="1"/>
      <c r="NZG68" s="1"/>
      <c r="NZH68" s="1"/>
      <c r="NZI68" s="1"/>
      <c r="NZJ68" s="1"/>
      <c r="NZK68" s="1"/>
      <c r="NZL68" s="1"/>
      <c r="NZM68" s="1"/>
      <c r="NZN68" s="1"/>
      <c r="NZO68" s="1"/>
      <c r="NZP68" s="1"/>
      <c r="NZQ68" s="1"/>
      <c r="NZR68" s="1"/>
      <c r="NZS68" s="1"/>
      <c r="NZT68" s="1"/>
      <c r="NZU68" s="1"/>
      <c r="NZV68" s="1"/>
      <c r="NZW68" s="1"/>
      <c r="NZX68" s="1"/>
      <c r="NZY68" s="1"/>
      <c r="NZZ68" s="1"/>
      <c r="OAA68" s="1"/>
      <c r="OAB68" s="1"/>
      <c r="OAC68" s="1"/>
      <c r="OAD68" s="1"/>
      <c r="OAE68" s="1"/>
      <c r="OAF68" s="1"/>
      <c r="OAG68" s="1"/>
      <c r="OAH68" s="1"/>
      <c r="OAI68" s="1"/>
      <c r="OAJ68" s="1"/>
      <c r="OAK68" s="1"/>
      <c r="OAL68" s="1"/>
      <c r="OAM68" s="1"/>
      <c r="OAN68" s="1"/>
      <c r="OAO68" s="1"/>
      <c r="OAP68" s="1"/>
      <c r="OAQ68" s="1"/>
      <c r="OAR68" s="1"/>
      <c r="OAS68" s="1"/>
      <c r="OAT68" s="1"/>
      <c r="OAU68" s="1"/>
      <c r="OAV68" s="1"/>
      <c r="OAW68" s="1"/>
      <c r="OAX68" s="1"/>
      <c r="OAY68" s="1"/>
      <c r="OAZ68" s="1"/>
      <c r="OBA68" s="1"/>
      <c r="OBB68" s="1"/>
      <c r="OBC68" s="1"/>
      <c r="OBD68" s="1"/>
      <c r="OBE68" s="1"/>
      <c r="OBF68" s="1"/>
      <c r="OBG68" s="1"/>
      <c r="OBH68" s="1"/>
      <c r="OBI68" s="1"/>
      <c r="OBJ68" s="1"/>
      <c r="OBK68" s="1"/>
      <c r="OBL68" s="1"/>
      <c r="OBM68" s="1"/>
      <c r="OBN68" s="1"/>
      <c r="OBO68" s="1"/>
      <c r="OBP68" s="1"/>
      <c r="OBQ68" s="1"/>
      <c r="OBR68" s="1"/>
      <c r="OBS68" s="1"/>
      <c r="OBT68" s="1"/>
      <c r="OBU68" s="1"/>
      <c r="OBV68" s="1"/>
      <c r="OBW68" s="1"/>
      <c r="OBX68" s="1"/>
      <c r="OBY68" s="1"/>
      <c r="OBZ68" s="1"/>
      <c r="OCA68" s="1"/>
      <c r="OCB68" s="1"/>
      <c r="OCC68" s="1"/>
      <c r="OCD68" s="1"/>
      <c r="OCE68" s="1"/>
      <c r="OCF68" s="1"/>
      <c r="OCG68" s="1"/>
      <c r="OCH68" s="1"/>
      <c r="OCI68" s="1"/>
      <c r="OCJ68" s="1"/>
      <c r="OCK68" s="1"/>
      <c r="OCL68" s="1"/>
      <c r="OCM68" s="1"/>
      <c r="OCN68" s="1"/>
      <c r="OCO68" s="1"/>
      <c r="OCP68" s="1"/>
      <c r="OCQ68" s="1"/>
      <c r="OCR68" s="1"/>
      <c r="OCS68" s="1"/>
      <c r="OCT68" s="1"/>
      <c r="OCU68" s="1"/>
      <c r="OCV68" s="1"/>
      <c r="OCW68" s="1"/>
      <c r="OCX68" s="1"/>
      <c r="OCY68" s="1"/>
      <c r="OCZ68" s="1"/>
      <c r="ODA68" s="1"/>
      <c r="ODB68" s="1"/>
      <c r="ODC68" s="1"/>
      <c r="ODD68" s="1"/>
      <c r="ODE68" s="1"/>
      <c r="ODF68" s="1"/>
      <c r="ODG68" s="1"/>
      <c r="ODH68" s="1"/>
      <c r="ODI68" s="1"/>
      <c r="ODJ68" s="1"/>
      <c r="ODK68" s="1"/>
      <c r="ODL68" s="1"/>
      <c r="ODM68" s="1"/>
      <c r="ODN68" s="1"/>
      <c r="ODO68" s="1"/>
      <c r="ODP68" s="1"/>
      <c r="ODQ68" s="1"/>
      <c r="ODR68" s="1"/>
      <c r="ODS68" s="1"/>
      <c r="ODT68" s="1"/>
      <c r="ODU68" s="1"/>
      <c r="ODV68" s="1"/>
      <c r="ODW68" s="1"/>
      <c r="ODX68" s="1"/>
      <c r="ODY68" s="1"/>
      <c r="ODZ68" s="1"/>
      <c r="OEA68" s="1"/>
      <c r="OEB68" s="1"/>
      <c r="OEC68" s="1"/>
      <c r="OED68" s="1"/>
      <c r="OEE68" s="1"/>
      <c r="OEF68" s="1"/>
      <c r="OEG68" s="1"/>
      <c r="OEH68" s="1"/>
      <c r="OEI68" s="1"/>
      <c r="OEJ68" s="1"/>
      <c r="OEK68" s="1"/>
      <c r="OEL68" s="1"/>
      <c r="OEM68" s="1"/>
      <c r="OEN68" s="1"/>
      <c r="OEO68" s="1"/>
      <c r="OEP68" s="1"/>
      <c r="OEQ68" s="1"/>
      <c r="OER68" s="1"/>
      <c r="OES68" s="1"/>
      <c r="OET68" s="1"/>
      <c r="OEU68" s="1"/>
      <c r="OEV68" s="1"/>
      <c r="OEW68" s="1"/>
      <c r="OEX68" s="1"/>
      <c r="OEY68" s="1"/>
      <c r="OEZ68" s="1"/>
      <c r="OFA68" s="1"/>
      <c r="OFB68" s="1"/>
      <c r="OFC68" s="1"/>
      <c r="OFD68" s="1"/>
      <c r="OFE68" s="1"/>
      <c r="OFF68" s="1"/>
      <c r="OFG68" s="1"/>
      <c r="OFH68" s="1"/>
      <c r="OFI68" s="1"/>
      <c r="OFJ68" s="1"/>
      <c r="OFK68" s="1"/>
      <c r="OFL68" s="1"/>
      <c r="OFM68" s="1"/>
      <c r="OFN68" s="1"/>
      <c r="OFO68" s="1"/>
      <c r="OFP68" s="1"/>
      <c r="OFQ68" s="1"/>
      <c r="OFR68" s="1"/>
      <c r="OFS68" s="1"/>
      <c r="OFT68" s="1"/>
      <c r="OFU68" s="1"/>
      <c r="OFV68" s="1"/>
      <c r="OFW68" s="1"/>
      <c r="OFX68" s="1"/>
      <c r="OFY68" s="1"/>
      <c r="OFZ68" s="1"/>
      <c r="OGA68" s="1"/>
      <c r="OGB68" s="1"/>
      <c r="OGC68" s="1"/>
      <c r="OGD68" s="1"/>
      <c r="OGE68" s="1"/>
      <c r="OGF68" s="1"/>
      <c r="OGG68" s="1"/>
      <c r="OGH68" s="1"/>
      <c r="OGI68" s="1"/>
      <c r="OGJ68" s="1"/>
      <c r="OGK68" s="1"/>
      <c r="OGL68" s="1"/>
      <c r="OGM68" s="1"/>
      <c r="OGN68" s="1"/>
      <c r="OGO68" s="1"/>
      <c r="OGP68" s="1"/>
      <c r="OGQ68" s="1"/>
      <c r="OGR68" s="1"/>
      <c r="OGS68" s="1"/>
      <c r="OGT68" s="1"/>
      <c r="OGU68" s="1"/>
      <c r="OGV68" s="1"/>
      <c r="OGW68" s="1"/>
      <c r="OGX68" s="1"/>
      <c r="OGY68" s="1"/>
      <c r="OGZ68" s="1"/>
      <c r="OHA68" s="1"/>
      <c r="OHB68" s="1"/>
      <c r="OHC68" s="1"/>
      <c r="OHD68" s="1"/>
      <c r="OHE68" s="1"/>
      <c r="OHF68" s="1"/>
      <c r="OHG68" s="1"/>
      <c r="OHH68" s="1"/>
      <c r="OHI68" s="1"/>
      <c r="OHJ68" s="1"/>
      <c r="OHK68" s="1"/>
      <c r="OHL68" s="1"/>
      <c r="OHM68" s="1"/>
      <c r="OHN68" s="1"/>
      <c r="OHO68" s="1"/>
      <c r="OHP68" s="1"/>
      <c r="OHQ68" s="1"/>
      <c r="OHR68" s="1"/>
      <c r="OHS68" s="1"/>
      <c r="OHT68" s="1"/>
      <c r="OHU68" s="1"/>
      <c r="OHV68" s="1"/>
      <c r="OHW68" s="1"/>
      <c r="OHX68" s="1"/>
      <c r="OHY68" s="1"/>
      <c r="OHZ68" s="1"/>
      <c r="OIA68" s="1"/>
      <c r="OIB68" s="1"/>
      <c r="OIC68" s="1"/>
      <c r="OID68" s="1"/>
      <c r="OIE68" s="1"/>
      <c r="OIF68" s="1"/>
      <c r="OIG68" s="1"/>
      <c r="OIH68" s="1"/>
      <c r="OII68" s="1"/>
      <c r="OIJ68" s="1"/>
      <c r="OIK68" s="1"/>
      <c r="OIL68" s="1"/>
      <c r="OIM68" s="1"/>
      <c r="OIN68" s="1"/>
      <c r="OIO68" s="1"/>
      <c r="OIP68" s="1"/>
      <c r="OIQ68" s="1"/>
      <c r="OIR68" s="1"/>
      <c r="OIS68" s="1"/>
      <c r="OIT68" s="1"/>
      <c r="OIU68" s="1"/>
      <c r="OIV68" s="1"/>
      <c r="OIW68" s="1"/>
      <c r="OIX68" s="1"/>
      <c r="OIY68" s="1"/>
      <c r="OIZ68" s="1"/>
      <c r="OJA68" s="1"/>
      <c r="OJB68" s="1"/>
      <c r="OJC68" s="1"/>
      <c r="OJD68" s="1"/>
      <c r="OJE68" s="1"/>
      <c r="OJF68" s="1"/>
      <c r="OJG68" s="1"/>
      <c r="OJH68" s="1"/>
      <c r="OJI68" s="1"/>
      <c r="OJJ68" s="1"/>
      <c r="OJK68" s="1"/>
      <c r="OJL68" s="1"/>
      <c r="OJM68" s="1"/>
      <c r="OJN68" s="1"/>
      <c r="OJO68" s="1"/>
      <c r="OJP68" s="1"/>
      <c r="OJQ68" s="1"/>
      <c r="OJR68" s="1"/>
      <c r="OJS68" s="1"/>
      <c r="OJT68" s="1"/>
      <c r="OJU68" s="1"/>
      <c r="OJV68" s="1"/>
      <c r="OJW68" s="1"/>
      <c r="OJX68" s="1"/>
      <c r="OJY68" s="1"/>
      <c r="OJZ68" s="1"/>
      <c r="OKA68" s="1"/>
      <c r="OKB68" s="1"/>
      <c r="OKC68" s="1"/>
      <c r="OKD68" s="1"/>
      <c r="OKE68" s="1"/>
      <c r="OKF68" s="1"/>
      <c r="OKG68" s="1"/>
      <c r="OKH68" s="1"/>
      <c r="OKI68" s="1"/>
      <c r="OKJ68" s="1"/>
      <c r="OKK68" s="1"/>
      <c r="OKL68" s="1"/>
      <c r="OKM68" s="1"/>
      <c r="OKN68" s="1"/>
      <c r="OKO68" s="1"/>
      <c r="OKP68" s="1"/>
      <c r="OKQ68" s="1"/>
      <c r="OKR68" s="1"/>
      <c r="OKS68" s="1"/>
      <c r="OKT68" s="1"/>
      <c r="OKU68" s="1"/>
      <c r="OKV68" s="1"/>
      <c r="OKW68" s="1"/>
      <c r="OKX68" s="1"/>
      <c r="OKY68" s="1"/>
      <c r="OKZ68" s="1"/>
      <c r="OLA68" s="1"/>
      <c r="OLB68" s="1"/>
      <c r="OLC68" s="1"/>
      <c r="OLD68" s="1"/>
      <c r="OLE68" s="1"/>
      <c r="OLF68" s="1"/>
      <c r="OLG68" s="1"/>
      <c r="OLH68" s="1"/>
      <c r="OLI68" s="1"/>
      <c r="OLJ68" s="1"/>
      <c r="OLK68" s="1"/>
      <c r="OLL68" s="1"/>
      <c r="OLM68" s="1"/>
      <c r="OLN68" s="1"/>
      <c r="OLO68" s="1"/>
      <c r="OLP68" s="1"/>
      <c r="OLQ68" s="1"/>
      <c r="OLR68" s="1"/>
      <c r="OLS68" s="1"/>
      <c r="OLT68" s="1"/>
      <c r="OLU68" s="1"/>
      <c r="OLV68" s="1"/>
      <c r="OLW68" s="1"/>
      <c r="OLX68" s="1"/>
      <c r="OLY68" s="1"/>
      <c r="OLZ68" s="1"/>
      <c r="OMA68" s="1"/>
      <c r="OMB68" s="1"/>
      <c r="OMC68" s="1"/>
      <c r="OMD68" s="1"/>
      <c r="OME68" s="1"/>
      <c r="OMF68" s="1"/>
      <c r="OMG68" s="1"/>
      <c r="OMH68" s="1"/>
      <c r="OMI68" s="1"/>
      <c r="OMJ68" s="1"/>
      <c r="OMK68" s="1"/>
      <c r="OML68" s="1"/>
      <c r="OMM68" s="1"/>
      <c r="OMN68" s="1"/>
      <c r="OMO68" s="1"/>
      <c r="OMP68" s="1"/>
      <c r="OMQ68" s="1"/>
      <c r="OMR68" s="1"/>
      <c r="OMS68" s="1"/>
      <c r="OMT68" s="1"/>
      <c r="OMU68" s="1"/>
      <c r="OMV68" s="1"/>
      <c r="OMW68" s="1"/>
      <c r="OMX68" s="1"/>
      <c r="OMY68" s="1"/>
      <c r="OMZ68" s="1"/>
      <c r="ONA68" s="1"/>
      <c r="ONB68" s="1"/>
      <c r="ONC68" s="1"/>
      <c r="OND68" s="1"/>
      <c r="ONE68" s="1"/>
      <c r="ONF68" s="1"/>
      <c r="ONG68" s="1"/>
      <c r="ONH68" s="1"/>
      <c r="ONI68" s="1"/>
      <c r="ONJ68" s="1"/>
      <c r="ONK68" s="1"/>
      <c r="ONL68" s="1"/>
      <c r="ONM68" s="1"/>
      <c r="ONN68" s="1"/>
      <c r="ONO68" s="1"/>
      <c r="ONP68" s="1"/>
      <c r="ONQ68" s="1"/>
      <c r="ONR68" s="1"/>
      <c r="ONS68" s="1"/>
      <c r="ONT68" s="1"/>
      <c r="ONU68" s="1"/>
      <c r="ONV68" s="1"/>
      <c r="ONW68" s="1"/>
      <c r="ONX68" s="1"/>
      <c r="ONY68" s="1"/>
      <c r="ONZ68" s="1"/>
      <c r="OOA68" s="1"/>
      <c r="OOB68" s="1"/>
      <c r="OOC68" s="1"/>
      <c r="OOD68" s="1"/>
      <c r="OOE68" s="1"/>
      <c r="OOF68" s="1"/>
      <c r="OOG68" s="1"/>
      <c r="OOH68" s="1"/>
      <c r="OOI68" s="1"/>
      <c r="OOJ68" s="1"/>
      <c r="OOK68" s="1"/>
      <c r="OOL68" s="1"/>
      <c r="OOM68" s="1"/>
      <c r="OON68" s="1"/>
      <c r="OOO68" s="1"/>
      <c r="OOP68" s="1"/>
      <c r="OOQ68" s="1"/>
      <c r="OOR68" s="1"/>
      <c r="OOS68" s="1"/>
      <c r="OOT68" s="1"/>
      <c r="OOU68" s="1"/>
      <c r="OOV68" s="1"/>
      <c r="OOW68" s="1"/>
      <c r="OOX68" s="1"/>
      <c r="OOY68" s="1"/>
      <c r="OOZ68" s="1"/>
      <c r="OPA68" s="1"/>
      <c r="OPB68" s="1"/>
      <c r="OPC68" s="1"/>
      <c r="OPD68" s="1"/>
      <c r="OPE68" s="1"/>
      <c r="OPF68" s="1"/>
      <c r="OPG68" s="1"/>
      <c r="OPH68" s="1"/>
      <c r="OPI68" s="1"/>
      <c r="OPJ68" s="1"/>
      <c r="OPK68" s="1"/>
      <c r="OPL68" s="1"/>
      <c r="OPM68" s="1"/>
      <c r="OPN68" s="1"/>
      <c r="OPO68" s="1"/>
      <c r="OPP68" s="1"/>
      <c r="OPQ68" s="1"/>
      <c r="OPR68" s="1"/>
      <c r="OPS68" s="1"/>
      <c r="OPT68" s="1"/>
      <c r="OPU68" s="1"/>
      <c r="OPV68" s="1"/>
      <c r="OPW68" s="1"/>
      <c r="OPX68" s="1"/>
      <c r="OPY68" s="1"/>
      <c r="OPZ68" s="1"/>
      <c r="OQA68" s="1"/>
      <c r="OQB68" s="1"/>
      <c r="OQC68" s="1"/>
      <c r="OQD68" s="1"/>
      <c r="OQE68" s="1"/>
      <c r="OQF68" s="1"/>
      <c r="OQG68" s="1"/>
      <c r="OQH68" s="1"/>
      <c r="OQI68" s="1"/>
      <c r="OQJ68" s="1"/>
      <c r="OQK68" s="1"/>
      <c r="OQL68" s="1"/>
      <c r="OQM68" s="1"/>
      <c r="OQN68" s="1"/>
      <c r="OQO68" s="1"/>
      <c r="OQP68" s="1"/>
      <c r="OQQ68" s="1"/>
      <c r="OQR68" s="1"/>
      <c r="OQS68" s="1"/>
      <c r="OQT68" s="1"/>
      <c r="OQU68" s="1"/>
      <c r="OQV68" s="1"/>
      <c r="OQW68" s="1"/>
      <c r="OQX68" s="1"/>
      <c r="OQY68" s="1"/>
      <c r="OQZ68" s="1"/>
      <c r="ORA68" s="1"/>
      <c r="ORB68" s="1"/>
      <c r="ORC68" s="1"/>
      <c r="ORD68" s="1"/>
      <c r="ORE68" s="1"/>
      <c r="ORF68" s="1"/>
      <c r="ORG68" s="1"/>
      <c r="ORH68" s="1"/>
      <c r="ORI68" s="1"/>
      <c r="ORJ68" s="1"/>
      <c r="ORK68" s="1"/>
      <c r="ORL68" s="1"/>
      <c r="ORM68" s="1"/>
      <c r="ORN68" s="1"/>
      <c r="ORO68" s="1"/>
      <c r="ORP68" s="1"/>
      <c r="ORQ68" s="1"/>
      <c r="ORR68" s="1"/>
      <c r="ORS68" s="1"/>
      <c r="ORT68" s="1"/>
      <c r="ORU68" s="1"/>
      <c r="ORV68" s="1"/>
      <c r="ORW68" s="1"/>
      <c r="ORX68" s="1"/>
      <c r="ORY68" s="1"/>
      <c r="ORZ68" s="1"/>
      <c r="OSA68" s="1"/>
      <c r="OSB68" s="1"/>
      <c r="OSC68" s="1"/>
      <c r="OSD68" s="1"/>
      <c r="OSE68" s="1"/>
      <c r="OSF68" s="1"/>
      <c r="OSG68" s="1"/>
      <c r="OSH68" s="1"/>
      <c r="OSI68" s="1"/>
      <c r="OSJ68" s="1"/>
      <c r="OSK68" s="1"/>
      <c r="OSL68" s="1"/>
      <c r="OSM68" s="1"/>
      <c r="OSN68" s="1"/>
      <c r="OSO68" s="1"/>
      <c r="OSP68" s="1"/>
      <c r="OSQ68" s="1"/>
      <c r="OSR68" s="1"/>
      <c r="OSS68" s="1"/>
      <c r="OST68" s="1"/>
      <c r="OSU68" s="1"/>
      <c r="OSV68" s="1"/>
      <c r="OSW68" s="1"/>
      <c r="OSX68" s="1"/>
      <c r="OSY68" s="1"/>
      <c r="OSZ68" s="1"/>
      <c r="OTA68" s="1"/>
      <c r="OTB68" s="1"/>
      <c r="OTC68" s="1"/>
      <c r="OTD68" s="1"/>
      <c r="OTE68" s="1"/>
      <c r="OTF68" s="1"/>
      <c r="OTG68" s="1"/>
      <c r="OTH68" s="1"/>
      <c r="OTI68" s="1"/>
      <c r="OTJ68" s="1"/>
      <c r="OTK68" s="1"/>
      <c r="OTL68" s="1"/>
      <c r="OTM68" s="1"/>
      <c r="OTN68" s="1"/>
      <c r="OTO68" s="1"/>
      <c r="OTP68" s="1"/>
      <c r="OTQ68" s="1"/>
      <c r="OTR68" s="1"/>
      <c r="OTS68" s="1"/>
      <c r="OTT68" s="1"/>
      <c r="OTU68" s="1"/>
      <c r="OTV68" s="1"/>
      <c r="OTW68" s="1"/>
      <c r="OTX68" s="1"/>
      <c r="OTY68" s="1"/>
      <c r="OTZ68" s="1"/>
      <c r="OUA68" s="1"/>
      <c r="OUB68" s="1"/>
      <c r="OUC68" s="1"/>
      <c r="OUD68" s="1"/>
      <c r="OUE68" s="1"/>
      <c r="OUF68" s="1"/>
      <c r="OUG68" s="1"/>
      <c r="OUH68" s="1"/>
      <c r="OUI68" s="1"/>
      <c r="OUJ68" s="1"/>
      <c r="OUK68" s="1"/>
      <c r="OUL68" s="1"/>
      <c r="OUM68" s="1"/>
      <c r="OUN68" s="1"/>
      <c r="OUO68" s="1"/>
      <c r="OUP68" s="1"/>
      <c r="OUQ68" s="1"/>
      <c r="OUR68" s="1"/>
      <c r="OUS68" s="1"/>
      <c r="OUT68" s="1"/>
      <c r="OUU68" s="1"/>
      <c r="OUV68" s="1"/>
      <c r="OUW68" s="1"/>
      <c r="OUX68" s="1"/>
      <c r="OUY68" s="1"/>
      <c r="OUZ68" s="1"/>
      <c r="OVA68" s="1"/>
      <c r="OVB68" s="1"/>
      <c r="OVC68" s="1"/>
      <c r="OVD68" s="1"/>
      <c r="OVE68" s="1"/>
      <c r="OVF68" s="1"/>
      <c r="OVG68" s="1"/>
      <c r="OVH68" s="1"/>
      <c r="OVI68" s="1"/>
      <c r="OVJ68" s="1"/>
      <c r="OVK68" s="1"/>
      <c r="OVL68" s="1"/>
      <c r="OVM68" s="1"/>
      <c r="OVN68" s="1"/>
      <c r="OVO68" s="1"/>
      <c r="OVP68" s="1"/>
      <c r="OVQ68" s="1"/>
      <c r="OVR68" s="1"/>
      <c r="OVS68" s="1"/>
      <c r="OVT68" s="1"/>
      <c r="OVU68" s="1"/>
      <c r="OVV68" s="1"/>
      <c r="OVW68" s="1"/>
      <c r="OVX68" s="1"/>
      <c r="OVY68" s="1"/>
      <c r="OVZ68" s="1"/>
      <c r="OWA68" s="1"/>
      <c r="OWB68" s="1"/>
      <c r="OWC68" s="1"/>
      <c r="OWD68" s="1"/>
      <c r="OWE68" s="1"/>
      <c r="OWF68" s="1"/>
      <c r="OWG68" s="1"/>
      <c r="OWH68" s="1"/>
      <c r="OWI68" s="1"/>
      <c r="OWJ68" s="1"/>
      <c r="OWK68" s="1"/>
      <c r="OWL68" s="1"/>
      <c r="OWM68" s="1"/>
      <c r="OWN68" s="1"/>
      <c r="OWO68" s="1"/>
      <c r="OWP68" s="1"/>
      <c r="OWQ68" s="1"/>
      <c r="OWR68" s="1"/>
      <c r="OWS68" s="1"/>
      <c r="OWT68" s="1"/>
      <c r="OWU68" s="1"/>
      <c r="OWV68" s="1"/>
      <c r="OWW68" s="1"/>
      <c r="OWX68" s="1"/>
      <c r="OWY68" s="1"/>
      <c r="OWZ68" s="1"/>
      <c r="OXA68" s="1"/>
      <c r="OXB68" s="1"/>
      <c r="OXC68" s="1"/>
      <c r="OXD68" s="1"/>
      <c r="OXE68" s="1"/>
      <c r="OXF68" s="1"/>
      <c r="OXG68" s="1"/>
      <c r="OXH68" s="1"/>
      <c r="OXI68" s="1"/>
      <c r="OXJ68" s="1"/>
      <c r="OXK68" s="1"/>
      <c r="OXL68" s="1"/>
      <c r="OXM68" s="1"/>
      <c r="OXN68" s="1"/>
      <c r="OXO68" s="1"/>
      <c r="OXP68" s="1"/>
      <c r="OXQ68" s="1"/>
      <c r="OXR68" s="1"/>
      <c r="OXS68" s="1"/>
      <c r="OXT68" s="1"/>
      <c r="OXU68" s="1"/>
      <c r="OXV68" s="1"/>
      <c r="OXW68" s="1"/>
      <c r="OXX68" s="1"/>
      <c r="OXY68" s="1"/>
      <c r="OXZ68" s="1"/>
      <c r="OYA68" s="1"/>
      <c r="OYB68" s="1"/>
      <c r="OYC68" s="1"/>
      <c r="OYD68" s="1"/>
      <c r="OYE68" s="1"/>
      <c r="OYF68" s="1"/>
      <c r="OYG68" s="1"/>
      <c r="OYH68" s="1"/>
      <c r="OYI68" s="1"/>
      <c r="OYJ68" s="1"/>
      <c r="OYK68" s="1"/>
      <c r="OYL68" s="1"/>
      <c r="OYM68" s="1"/>
      <c r="OYN68" s="1"/>
      <c r="OYO68" s="1"/>
      <c r="OYP68" s="1"/>
      <c r="OYQ68" s="1"/>
      <c r="OYR68" s="1"/>
      <c r="OYS68" s="1"/>
      <c r="OYT68" s="1"/>
      <c r="OYU68" s="1"/>
      <c r="OYV68" s="1"/>
      <c r="OYW68" s="1"/>
      <c r="OYX68" s="1"/>
      <c r="OYY68" s="1"/>
      <c r="OYZ68" s="1"/>
      <c r="OZA68" s="1"/>
      <c r="OZB68" s="1"/>
      <c r="OZC68" s="1"/>
      <c r="OZD68" s="1"/>
      <c r="OZE68" s="1"/>
      <c r="OZF68" s="1"/>
      <c r="OZG68" s="1"/>
      <c r="OZH68" s="1"/>
      <c r="OZI68" s="1"/>
      <c r="OZJ68" s="1"/>
      <c r="OZK68" s="1"/>
      <c r="OZL68" s="1"/>
      <c r="OZM68" s="1"/>
      <c r="OZN68" s="1"/>
      <c r="OZO68" s="1"/>
      <c r="OZP68" s="1"/>
      <c r="OZQ68" s="1"/>
      <c r="OZR68" s="1"/>
      <c r="OZS68" s="1"/>
      <c r="OZT68" s="1"/>
      <c r="OZU68" s="1"/>
      <c r="OZV68" s="1"/>
      <c r="OZW68" s="1"/>
      <c r="OZX68" s="1"/>
      <c r="OZY68" s="1"/>
      <c r="OZZ68" s="1"/>
      <c r="PAA68" s="1"/>
      <c r="PAB68" s="1"/>
      <c r="PAC68" s="1"/>
      <c r="PAD68" s="1"/>
      <c r="PAE68" s="1"/>
      <c r="PAF68" s="1"/>
      <c r="PAG68" s="1"/>
      <c r="PAH68" s="1"/>
      <c r="PAI68" s="1"/>
      <c r="PAJ68" s="1"/>
      <c r="PAK68" s="1"/>
      <c r="PAL68" s="1"/>
      <c r="PAM68" s="1"/>
      <c r="PAN68" s="1"/>
      <c r="PAO68" s="1"/>
      <c r="PAP68" s="1"/>
      <c r="PAQ68" s="1"/>
      <c r="PAR68" s="1"/>
      <c r="PAS68" s="1"/>
      <c r="PAT68" s="1"/>
      <c r="PAU68" s="1"/>
      <c r="PAV68" s="1"/>
      <c r="PAW68" s="1"/>
      <c r="PAX68" s="1"/>
      <c r="PAY68" s="1"/>
      <c r="PAZ68" s="1"/>
      <c r="PBA68" s="1"/>
      <c r="PBB68" s="1"/>
      <c r="PBC68" s="1"/>
      <c r="PBD68" s="1"/>
      <c r="PBE68" s="1"/>
      <c r="PBF68" s="1"/>
      <c r="PBG68" s="1"/>
      <c r="PBH68" s="1"/>
      <c r="PBI68" s="1"/>
      <c r="PBJ68" s="1"/>
      <c r="PBK68" s="1"/>
      <c r="PBL68" s="1"/>
      <c r="PBM68" s="1"/>
      <c r="PBN68" s="1"/>
      <c r="PBO68" s="1"/>
      <c r="PBP68" s="1"/>
      <c r="PBQ68" s="1"/>
      <c r="PBR68" s="1"/>
      <c r="PBS68" s="1"/>
      <c r="PBT68" s="1"/>
      <c r="PBU68" s="1"/>
      <c r="PBV68" s="1"/>
      <c r="PBW68" s="1"/>
      <c r="PBX68" s="1"/>
      <c r="PBY68" s="1"/>
      <c r="PBZ68" s="1"/>
      <c r="PCA68" s="1"/>
      <c r="PCB68" s="1"/>
      <c r="PCC68" s="1"/>
      <c r="PCD68" s="1"/>
      <c r="PCE68" s="1"/>
      <c r="PCF68" s="1"/>
      <c r="PCG68" s="1"/>
      <c r="PCH68" s="1"/>
      <c r="PCI68" s="1"/>
      <c r="PCJ68" s="1"/>
      <c r="PCK68" s="1"/>
      <c r="PCL68" s="1"/>
      <c r="PCM68" s="1"/>
      <c r="PCN68" s="1"/>
      <c r="PCO68" s="1"/>
      <c r="PCP68" s="1"/>
      <c r="PCQ68" s="1"/>
      <c r="PCR68" s="1"/>
      <c r="PCS68" s="1"/>
      <c r="PCT68" s="1"/>
      <c r="PCU68" s="1"/>
      <c r="PCV68" s="1"/>
      <c r="PCW68" s="1"/>
      <c r="PCX68" s="1"/>
      <c r="PCY68" s="1"/>
      <c r="PCZ68" s="1"/>
      <c r="PDA68" s="1"/>
      <c r="PDB68" s="1"/>
      <c r="PDC68" s="1"/>
      <c r="PDD68" s="1"/>
      <c r="PDE68" s="1"/>
      <c r="PDF68" s="1"/>
      <c r="PDG68" s="1"/>
      <c r="PDH68" s="1"/>
      <c r="PDI68" s="1"/>
      <c r="PDJ68" s="1"/>
      <c r="PDK68" s="1"/>
      <c r="PDL68" s="1"/>
      <c r="PDM68" s="1"/>
      <c r="PDN68" s="1"/>
      <c r="PDO68" s="1"/>
      <c r="PDP68" s="1"/>
      <c r="PDQ68" s="1"/>
      <c r="PDR68" s="1"/>
      <c r="PDS68" s="1"/>
      <c r="PDT68" s="1"/>
      <c r="PDU68" s="1"/>
      <c r="PDV68" s="1"/>
      <c r="PDW68" s="1"/>
      <c r="PDX68" s="1"/>
      <c r="PDY68" s="1"/>
      <c r="PDZ68" s="1"/>
      <c r="PEA68" s="1"/>
      <c r="PEB68" s="1"/>
      <c r="PEC68" s="1"/>
      <c r="PED68" s="1"/>
      <c r="PEE68" s="1"/>
      <c r="PEF68" s="1"/>
      <c r="PEG68" s="1"/>
      <c r="PEH68" s="1"/>
      <c r="PEI68" s="1"/>
      <c r="PEJ68" s="1"/>
      <c r="PEK68" s="1"/>
      <c r="PEL68" s="1"/>
      <c r="PEM68" s="1"/>
      <c r="PEN68" s="1"/>
      <c r="PEO68" s="1"/>
      <c r="PEP68" s="1"/>
      <c r="PEQ68" s="1"/>
      <c r="PER68" s="1"/>
      <c r="PES68" s="1"/>
      <c r="PET68" s="1"/>
      <c r="PEU68" s="1"/>
      <c r="PEV68" s="1"/>
      <c r="PEW68" s="1"/>
      <c r="PEX68" s="1"/>
      <c r="PEY68" s="1"/>
      <c r="PEZ68" s="1"/>
      <c r="PFA68" s="1"/>
      <c r="PFB68" s="1"/>
      <c r="PFC68" s="1"/>
      <c r="PFD68" s="1"/>
      <c r="PFE68" s="1"/>
      <c r="PFF68" s="1"/>
      <c r="PFG68" s="1"/>
      <c r="PFH68" s="1"/>
      <c r="PFI68" s="1"/>
      <c r="PFJ68" s="1"/>
      <c r="PFK68" s="1"/>
      <c r="PFL68" s="1"/>
      <c r="PFM68" s="1"/>
      <c r="PFN68" s="1"/>
      <c r="PFO68" s="1"/>
      <c r="PFP68" s="1"/>
      <c r="PFQ68" s="1"/>
      <c r="PFR68" s="1"/>
      <c r="PFS68" s="1"/>
      <c r="PFT68" s="1"/>
      <c r="PFU68" s="1"/>
      <c r="PFV68" s="1"/>
      <c r="PFW68" s="1"/>
      <c r="PFX68" s="1"/>
      <c r="PFY68" s="1"/>
      <c r="PFZ68" s="1"/>
      <c r="PGA68" s="1"/>
      <c r="PGB68" s="1"/>
      <c r="PGC68" s="1"/>
      <c r="PGD68" s="1"/>
      <c r="PGE68" s="1"/>
      <c r="PGF68" s="1"/>
      <c r="PGG68" s="1"/>
      <c r="PGH68" s="1"/>
      <c r="PGI68" s="1"/>
      <c r="PGJ68" s="1"/>
      <c r="PGK68" s="1"/>
      <c r="PGL68" s="1"/>
      <c r="PGM68" s="1"/>
      <c r="PGN68" s="1"/>
      <c r="PGO68" s="1"/>
      <c r="PGP68" s="1"/>
      <c r="PGQ68" s="1"/>
      <c r="PGR68" s="1"/>
      <c r="PGS68" s="1"/>
      <c r="PGT68" s="1"/>
      <c r="PGU68" s="1"/>
      <c r="PGV68" s="1"/>
      <c r="PGW68" s="1"/>
      <c r="PGX68" s="1"/>
      <c r="PGY68" s="1"/>
      <c r="PGZ68" s="1"/>
      <c r="PHA68" s="1"/>
      <c r="PHB68" s="1"/>
      <c r="PHC68" s="1"/>
      <c r="PHD68" s="1"/>
      <c r="PHE68" s="1"/>
      <c r="PHF68" s="1"/>
      <c r="PHG68" s="1"/>
      <c r="PHH68" s="1"/>
      <c r="PHI68" s="1"/>
      <c r="PHJ68" s="1"/>
      <c r="PHK68" s="1"/>
      <c r="PHL68" s="1"/>
      <c r="PHM68" s="1"/>
      <c r="PHN68" s="1"/>
      <c r="PHO68" s="1"/>
      <c r="PHP68" s="1"/>
      <c r="PHQ68" s="1"/>
      <c r="PHR68" s="1"/>
      <c r="PHS68" s="1"/>
      <c r="PHT68" s="1"/>
      <c r="PHU68" s="1"/>
      <c r="PHV68" s="1"/>
      <c r="PHW68" s="1"/>
      <c r="PHX68" s="1"/>
      <c r="PHY68" s="1"/>
      <c r="PHZ68" s="1"/>
      <c r="PIA68" s="1"/>
      <c r="PIB68" s="1"/>
      <c r="PIC68" s="1"/>
      <c r="PID68" s="1"/>
      <c r="PIE68" s="1"/>
      <c r="PIF68" s="1"/>
      <c r="PIG68" s="1"/>
      <c r="PIH68" s="1"/>
      <c r="PII68" s="1"/>
      <c r="PIJ68" s="1"/>
      <c r="PIK68" s="1"/>
      <c r="PIL68" s="1"/>
      <c r="PIM68" s="1"/>
      <c r="PIN68" s="1"/>
      <c r="PIO68" s="1"/>
      <c r="PIP68" s="1"/>
      <c r="PIQ68" s="1"/>
      <c r="PIR68" s="1"/>
      <c r="PIS68" s="1"/>
      <c r="PIT68" s="1"/>
      <c r="PIU68" s="1"/>
      <c r="PIV68" s="1"/>
      <c r="PIW68" s="1"/>
      <c r="PIX68" s="1"/>
      <c r="PIY68" s="1"/>
      <c r="PIZ68" s="1"/>
      <c r="PJA68" s="1"/>
      <c r="PJB68" s="1"/>
      <c r="PJC68" s="1"/>
      <c r="PJD68" s="1"/>
      <c r="PJE68" s="1"/>
      <c r="PJF68" s="1"/>
      <c r="PJG68" s="1"/>
      <c r="PJH68" s="1"/>
      <c r="PJI68" s="1"/>
      <c r="PJJ68" s="1"/>
      <c r="PJK68" s="1"/>
      <c r="PJL68" s="1"/>
      <c r="PJM68" s="1"/>
      <c r="PJN68" s="1"/>
      <c r="PJO68" s="1"/>
      <c r="PJP68" s="1"/>
      <c r="PJQ68" s="1"/>
      <c r="PJR68" s="1"/>
      <c r="PJS68" s="1"/>
      <c r="PJT68" s="1"/>
      <c r="PJU68" s="1"/>
      <c r="PJV68" s="1"/>
      <c r="PJW68" s="1"/>
      <c r="PJX68" s="1"/>
      <c r="PJY68" s="1"/>
      <c r="PJZ68" s="1"/>
      <c r="PKA68" s="1"/>
      <c r="PKB68" s="1"/>
      <c r="PKC68" s="1"/>
      <c r="PKD68" s="1"/>
      <c r="PKE68" s="1"/>
      <c r="PKF68" s="1"/>
      <c r="PKG68" s="1"/>
      <c r="PKH68" s="1"/>
      <c r="PKI68" s="1"/>
      <c r="PKJ68" s="1"/>
      <c r="PKK68" s="1"/>
      <c r="PKL68" s="1"/>
      <c r="PKM68" s="1"/>
      <c r="PKN68" s="1"/>
      <c r="PKO68" s="1"/>
      <c r="PKP68" s="1"/>
      <c r="PKQ68" s="1"/>
      <c r="PKR68" s="1"/>
      <c r="PKS68" s="1"/>
      <c r="PKT68" s="1"/>
      <c r="PKU68" s="1"/>
      <c r="PKV68" s="1"/>
      <c r="PKW68" s="1"/>
      <c r="PKX68" s="1"/>
      <c r="PKY68" s="1"/>
      <c r="PKZ68" s="1"/>
      <c r="PLA68" s="1"/>
      <c r="PLB68" s="1"/>
      <c r="PLC68" s="1"/>
      <c r="PLD68" s="1"/>
      <c r="PLE68" s="1"/>
      <c r="PLF68" s="1"/>
      <c r="PLG68" s="1"/>
      <c r="PLH68" s="1"/>
      <c r="PLI68" s="1"/>
      <c r="PLJ68" s="1"/>
      <c r="PLK68" s="1"/>
      <c r="PLL68" s="1"/>
      <c r="PLM68" s="1"/>
      <c r="PLN68" s="1"/>
      <c r="PLO68" s="1"/>
      <c r="PLP68" s="1"/>
      <c r="PLQ68" s="1"/>
      <c r="PLR68" s="1"/>
      <c r="PLS68" s="1"/>
      <c r="PLT68" s="1"/>
      <c r="PLU68" s="1"/>
      <c r="PLV68" s="1"/>
      <c r="PLW68" s="1"/>
      <c r="PLX68" s="1"/>
      <c r="PLY68" s="1"/>
      <c r="PLZ68" s="1"/>
      <c r="PMA68" s="1"/>
      <c r="PMB68" s="1"/>
      <c r="PMC68" s="1"/>
      <c r="PMD68" s="1"/>
      <c r="PME68" s="1"/>
      <c r="PMF68" s="1"/>
      <c r="PMG68" s="1"/>
      <c r="PMH68" s="1"/>
      <c r="PMI68" s="1"/>
      <c r="PMJ68" s="1"/>
      <c r="PMK68" s="1"/>
      <c r="PML68" s="1"/>
      <c r="PMM68" s="1"/>
      <c r="PMN68" s="1"/>
      <c r="PMO68" s="1"/>
      <c r="PMP68" s="1"/>
      <c r="PMQ68" s="1"/>
      <c r="PMR68" s="1"/>
      <c r="PMS68" s="1"/>
      <c r="PMT68" s="1"/>
      <c r="PMU68" s="1"/>
      <c r="PMV68" s="1"/>
      <c r="PMW68" s="1"/>
      <c r="PMX68" s="1"/>
      <c r="PMY68" s="1"/>
      <c r="PMZ68" s="1"/>
      <c r="PNA68" s="1"/>
      <c r="PNB68" s="1"/>
      <c r="PNC68" s="1"/>
      <c r="PND68" s="1"/>
      <c r="PNE68" s="1"/>
      <c r="PNF68" s="1"/>
      <c r="PNG68" s="1"/>
      <c r="PNH68" s="1"/>
      <c r="PNI68" s="1"/>
      <c r="PNJ68" s="1"/>
      <c r="PNK68" s="1"/>
      <c r="PNL68" s="1"/>
      <c r="PNM68" s="1"/>
      <c r="PNN68" s="1"/>
      <c r="PNO68" s="1"/>
      <c r="PNP68" s="1"/>
      <c r="PNQ68" s="1"/>
      <c r="PNR68" s="1"/>
      <c r="PNS68" s="1"/>
      <c r="PNT68" s="1"/>
      <c r="PNU68" s="1"/>
      <c r="PNV68" s="1"/>
      <c r="PNW68" s="1"/>
      <c r="PNX68" s="1"/>
      <c r="PNY68" s="1"/>
      <c r="PNZ68" s="1"/>
      <c r="POA68" s="1"/>
      <c r="POB68" s="1"/>
      <c r="POC68" s="1"/>
      <c r="POD68" s="1"/>
      <c r="POE68" s="1"/>
      <c r="POF68" s="1"/>
      <c r="POG68" s="1"/>
      <c r="POH68" s="1"/>
      <c r="POI68" s="1"/>
      <c r="POJ68" s="1"/>
      <c r="POK68" s="1"/>
      <c r="POL68" s="1"/>
      <c r="POM68" s="1"/>
      <c r="PON68" s="1"/>
      <c r="POO68" s="1"/>
      <c r="POP68" s="1"/>
      <c r="POQ68" s="1"/>
      <c r="POR68" s="1"/>
      <c r="POS68" s="1"/>
      <c r="POT68" s="1"/>
      <c r="POU68" s="1"/>
      <c r="POV68" s="1"/>
      <c r="POW68" s="1"/>
      <c r="POX68" s="1"/>
      <c r="POY68" s="1"/>
      <c r="POZ68" s="1"/>
      <c r="PPA68" s="1"/>
      <c r="PPB68" s="1"/>
      <c r="PPC68" s="1"/>
      <c r="PPD68" s="1"/>
      <c r="PPE68" s="1"/>
      <c r="PPF68" s="1"/>
      <c r="PPG68" s="1"/>
      <c r="PPH68" s="1"/>
      <c r="PPI68" s="1"/>
      <c r="PPJ68" s="1"/>
      <c r="PPK68" s="1"/>
      <c r="PPL68" s="1"/>
      <c r="PPM68" s="1"/>
      <c r="PPN68" s="1"/>
      <c r="PPO68" s="1"/>
      <c r="PPP68" s="1"/>
      <c r="PPQ68" s="1"/>
      <c r="PPR68" s="1"/>
      <c r="PPS68" s="1"/>
      <c r="PPT68" s="1"/>
      <c r="PPU68" s="1"/>
      <c r="PPV68" s="1"/>
      <c r="PPW68" s="1"/>
      <c r="PPX68" s="1"/>
      <c r="PPY68" s="1"/>
      <c r="PPZ68" s="1"/>
      <c r="PQA68" s="1"/>
      <c r="PQB68" s="1"/>
      <c r="PQC68" s="1"/>
      <c r="PQD68" s="1"/>
      <c r="PQE68" s="1"/>
      <c r="PQF68" s="1"/>
      <c r="PQG68" s="1"/>
      <c r="PQH68" s="1"/>
      <c r="PQI68" s="1"/>
      <c r="PQJ68" s="1"/>
      <c r="PQK68" s="1"/>
      <c r="PQL68" s="1"/>
      <c r="PQM68" s="1"/>
      <c r="PQN68" s="1"/>
      <c r="PQO68" s="1"/>
      <c r="PQP68" s="1"/>
      <c r="PQQ68" s="1"/>
      <c r="PQR68" s="1"/>
      <c r="PQS68" s="1"/>
      <c r="PQT68" s="1"/>
      <c r="PQU68" s="1"/>
      <c r="PQV68" s="1"/>
      <c r="PQW68" s="1"/>
      <c r="PQX68" s="1"/>
      <c r="PQY68" s="1"/>
      <c r="PQZ68" s="1"/>
      <c r="PRA68" s="1"/>
      <c r="PRB68" s="1"/>
      <c r="PRC68" s="1"/>
      <c r="PRD68" s="1"/>
      <c r="PRE68" s="1"/>
      <c r="PRF68" s="1"/>
      <c r="PRG68" s="1"/>
      <c r="PRH68" s="1"/>
      <c r="PRI68" s="1"/>
      <c r="PRJ68" s="1"/>
      <c r="PRK68" s="1"/>
      <c r="PRL68" s="1"/>
      <c r="PRM68" s="1"/>
      <c r="PRN68" s="1"/>
      <c r="PRO68" s="1"/>
      <c r="PRP68" s="1"/>
      <c r="PRQ68" s="1"/>
      <c r="PRR68" s="1"/>
      <c r="PRS68" s="1"/>
      <c r="PRT68" s="1"/>
      <c r="PRU68" s="1"/>
      <c r="PRV68" s="1"/>
      <c r="PRW68" s="1"/>
      <c r="PRX68" s="1"/>
      <c r="PRY68" s="1"/>
      <c r="PRZ68" s="1"/>
      <c r="PSA68" s="1"/>
      <c r="PSB68" s="1"/>
      <c r="PSC68" s="1"/>
      <c r="PSD68" s="1"/>
      <c r="PSE68" s="1"/>
      <c r="PSF68" s="1"/>
      <c r="PSG68" s="1"/>
      <c r="PSH68" s="1"/>
      <c r="PSI68" s="1"/>
      <c r="PSJ68" s="1"/>
      <c r="PSK68" s="1"/>
      <c r="PSL68" s="1"/>
      <c r="PSM68" s="1"/>
      <c r="PSN68" s="1"/>
      <c r="PSO68" s="1"/>
      <c r="PSP68" s="1"/>
      <c r="PSQ68" s="1"/>
      <c r="PSR68" s="1"/>
      <c r="PSS68" s="1"/>
      <c r="PST68" s="1"/>
      <c r="PSU68" s="1"/>
      <c r="PSV68" s="1"/>
      <c r="PSW68" s="1"/>
      <c r="PSX68" s="1"/>
      <c r="PSY68" s="1"/>
      <c r="PSZ68" s="1"/>
      <c r="PTA68" s="1"/>
      <c r="PTB68" s="1"/>
      <c r="PTC68" s="1"/>
      <c r="PTD68" s="1"/>
      <c r="PTE68" s="1"/>
      <c r="PTF68" s="1"/>
      <c r="PTG68" s="1"/>
      <c r="PTH68" s="1"/>
      <c r="PTI68" s="1"/>
      <c r="PTJ68" s="1"/>
      <c r="PTK68" s="1"/>
      <c r="PTL68" s="1"/>
      <c r="PTM68" s="1"/>
      <c r="PTN68" s="1"/>
      <c r="PTO68" s="1"/>
      <c r="PTP68" s="1"/>
      <c r="PTQ68" s="1"/>
      <c r="PTR68" s="1"/>
      <c r="PTS68" s="1"/>
      <c r="PTT68" s="1"/>
      <c r="PTU68" s="1"/>
      <c r="PTV68" s="1"/>
      <c r="PTW68" s="1"/>
      <c r="PTX68" s="1"/>
      <c r="PTY68" s="1"/>
      <c r="PTZ68" s="1"/>
      <c r="PUA68" s="1"/>
      <c r="PUB68" s="1"/>
      <c r="PUC68" s="1"/>
      <c r="PUD68" s="1"/>
      <c r="PUE68" s="1"/>
      <c r="PUF68" s="1"/>
      <c r="PUG68" s="1"/>
      <c r="PUH68" s="1"/>
      <c r="PUI68" s="1"/>
      <c r="PUJ68" s="1"/>
      <c r="PUK68" s="1"/>
      <c r="PUL68" s="1"/>
      <c r="PUM68" s="1"/>
      <c r="PUN68" s="1"/>
      <c r="PUO68" s="1"/>
      <c r="PUP68" s="1"/>
      <c r="PUQ68" s="1"/>
      <c r="PUR68" s="1"/>
      <c r="PUS68" s="1"/>
      <c r="PUT68" s="1"/>
      <c r="PUU68" s="1"/>
      <c r="PUV68" s="1"/>
      <c r="PUW68" s="1"/>
      <c r="PUX68" s="1"/>
      <c r="PUY68" s="1"/>
      <c r="PUZ68" s="1"/>
      <c r="PVA68" s="1"/>
      <c r="PVB68" s="1"/>
      <c r="PVC68" s="1"/>
      <c r="PVD68" s="1"/>
      <c r="PVE68" s="1"/>
      <c r="PVF68" s="1"/>
      <c r="PVG68" s="1"/>
      <c r="PVH68" s="1"/>
      <c r="PVI68" s="1"/>
      <c r="PVJ68" s="1"/>
      <c r="PVK68" s="1"/>
      <c r="PVL68" s="1"/>
      <c r="PVM68" s="1"/>
      <c r="PVN68" s="1"/>
      <c r="PVO68" s="1"/>
      <c r="PVP68" s="1"/>
      <c r="PVQ68" s="1"/>
      <c r="PVR68" s="1"/>
      <c r="PVS68" s="1"/>
      <c r="PVT68" s="1"/>
      <c r="PVU68" s="1"/>
      <c r="PVV68" s="1"/>
      <c r="PVW68" s="1"/>
      <c r="PVX68" s="1"/>
      <c r="PVY68" s="1"/>
      <c r="PVZ68" s="1"/>
      <c r="PWA68" s="1"/>
      <c r="PWB68" s="1"/>
      <c r="PWC68" s="1"/>
      <c r="PWD68" s="1"/>
      <c r="PWE68" s="1"/>
      <c r="PWF68" s="1"/>
      <c r="PWG68" s="1"/>
      <c r="PWH68" s="1"/>
      <c r="PWI68" s="1"/>
      <c r="PWJ68" s="1"/>
      <c r="PWK68" s="1"/>
      <c r="PWL68" s="1"/>
      <c r="PWM68" s="1"/>
      <c r="PWN68" s="1"/>
      <c r="PWO68" s="1"/>
      <c r="PWP68" s="1"/>
      <c r="PWQ68" s="1"/>
      <c r="PWR68" s="1"/>
      <c r="PWS68" s="1"/>
      <c r="PWT68" s="1"/>
      <c r="PWU68" s="1"/>
      <c r="PWV68" s="1"/>
      <c r="PWW68" s="1"/>
      <c r="PWX68" s="1"/>
      <c r="PWY68" s="1"/>
      <c r="PWZ68" s="1"/>
      <c r="PXA68" s="1"/>
      <c r="PXB68" s="1"/>
      <c r="PXC68" s="1"/>
      <c r="PXD68" s="1"/>
      <c r="PXE68" s="1"/>
      <c r="PXF68" s="1"/>
      <c r="PXG68" s="1"/>
      <c r="PXH68" s="1"/>
      <c r="PXI68" s="1"/>
      <c r="PXJ68" s="1"/>
      <c r="PXK68" s="1"/>
      <c r="PXL68" s="1"/>
      <c r="PXM68" s="1"/>
      <c r="PXN68" s="1"/>
      <c r="PXO68" s="1"/>
      <c r="PXP68" s="1"/>
      <c r="PXQ68" s="1"/>
      <c r="PXR68" s="1"/>
      <c r="PXS68" s="1"/>
      <c r="PXT68" s="1"/>
      <c r="PXU68" s="1"/>
      <c r="PXV68" s="1"/>
      <c r="PXW68" s="1"/>
      <c r="PXX68" s="1"/>
      <c r="PXY68" s="1"/>
      <c r="PXZ68" s="1"/>
      <c r="PYA68" s="1"/>
      <c r="PYB68" s="1"/>
      <c r="PYC68" s="1"/>
      <c r="PYD68" s="1"/>
      <c r="PYE68" s="1"/>
      <c r="PYF68" s="1"/>
      <c r="PYG68" s="1"/>
      <c r="PYH68" s="1"/>
      <c r="PYI68" s="1"/>
      <c r="PYJ68" s="1"/>
      <c r="PYK68" s="1"/>
      <c r="PYL68" s="1"/>
      <c r="PYM68" s="1"/>
      <c r="PYN68" s="1"/>
      <c r="PYO68" s="1"/>
      <c r="PYP68" s="1"/>
      <c r="PYQ68" s="1"/>
      <c r="PYR68" s="1"/>
      <c r="PYS68" s="1"/>
      <c r="PYT68" s="1"/>
      <c r="PYU68" s="1"/>
      <c r="PYV68" s="1"/>
      <c r="PYW68" s="1"/>
      <c r="PYX68" s="1"/>
      <c r="PYY68" s="1"/>
      <c r="PYZ68" s="1"/>
      <c r="PZA68" s="1"/>
      <c r="PZB68" s="1"/>
      <c r="PZC68" s="1"/>
      <c r="PZD68" s="1"/>
      <c r="PZE68" s="1"/>
      <c r="PZF68" s="1"/>
      <c r="PZG68" s="1"/>
      <c r="PZH68" s="1"/>
      <c r="PZI68" s="1"/>
      <c r="PZJ68" s="1"/>
      <c r="PZK68" s="1"/>
      <c r="PZL68" s="1"/>
      <c r="PZM68" s="1"/>
      <c r="PZN68" s="1"/>
      <c r="PZO68" s="1"/>
      <c r="PZP68" s="1"/>
      <c r="PZQ68" s="1"/>
      <c r="PZR68" s="1"/>
      <c r="PZS68" s="1"/>
      <c r="PZT68" s="1"/>
      <c r="PZU68" s="1"/>
      <c r="PZV68" s="1"/>
      <c r="PZW68" s="1"/>
      <c r="PZX68" s="1"/>
      <c r="PZY68" s="1"/>
      <c r="PZZ68" s="1"/>
      <c r="QAA68" s="1"/>
      <c r="QAB68" s="1"/>
      <c r="QAC68" s="1"/>
      <c r="QAD68" s="1"/>
      <c r="QAE68" s="1"/>
      <c r="QAF68" s="1"/>
      <c r="QAG68" s="1"/>
      <c r="QAH68" s="1"/>
      <c r="QAI68" s="1"/>
      <c r="QAJ68" s="1"/>
      <c r="QAK68" s="1"/>
      <c r="QAL68" s="1"/>
      <c r="QAM68" s="1"/>
      <c r="QAN68" s="1"/>
      <c r="QAO68" s="1"/>
      <c r="QAP68" s="1"/>
      <c r="QAQ68" s="1"/>
      <c r="QAR68" s="1"/>
      <c r="QAS68" s="1"/>
      <c r="QAT68" s="1"/>
      <c r="QAU68" s="1"/>
      <c r="QAV68" s="1"/>
      <c r="QAW68" s="1"/>
      <c r="QAX68" s="1"/>
      <c r="QAY68" s="1"/>
      <c r="QAZ68" s="1"/>
      <c r="QBA68" s="1"/>
      <c r="QBB68" s="1"/>
      <c r="QBC68" s="1"/>
      <c r="QBD68" s="1"/>
      <c r="QBE68" s="1"/>
      <c r="QBF68" s="1"/>
      <c r="QBG68" s="1"/>
      <c r="QBH68" s="1"/>
      <c r="QBI68" s="1"/>
      <c r="QBJ68" s="1"/>
      <c r="QBK68" s="1"/>
      <c r="QBL68" s="1"/>
      <c r="QBM68" s="1"/>
      <c r="QBN68" s="1"/>
      <c r="QBO68" s="1"/>
      <c r="QBP68" s="1"/>
      <c r="QBQ68" s="1"/>
      <c r="QBR68" s="1"/>
      <c r="QBS68" s="1"/>
      <c r="QBT68" s="1"/>
      <c r="QBU68" s="1"/>
      <c r="QBV68" s="1"/>
      <c r="QBW68" s="1"/>
      <c r="QBX68" s="1"/>
      <c r="QBY68" s="1"/>
      <c r="QBZ68" s="1"/>
      <c r="QCA68" s="1"/>
      <c r="QCB68" s="1"/>
      <c r="QCC68" s="1"/>
      <c r="QCD68" s="1"/>
      <c r="QCE68" s="1"/>
      <c r="QCF68" s="1"/>
      <c r="QCG68" s="1"/>
      <c r="QCH68" s="1"/>
      <c r="QCI68" s="1"/>
      <c r="QCJ68" s="1"/>
      <c r="QCK68" s="1"/>
      <c r="QCL68" s="1"/>
      <c r="QCM68" s="1"/>
      <c r="QCN68" s="1"/>
      <c r="QCO68" s="1"/>
      <c r="QCP68" s="1"/>
      <c r="QCQ68" s="1"/>
      <c r="QCR68" s="1"/>
      <c r="QCS68" s="1"/>
      <c r="QCT68" s="1"/>
      <c r="QCU68" s="1"/>
      <c r="QCV68" s="1"/>
      <c r="QCW68" s="1"/>
      <c r="QCX68" s="1"/>
      <c r="QCY68" s="1"/>
      <c r="QCZ68" s="1"/>
      <c r="QDA68" s="1"/>
      <c r="QDB68" s="1"/>
      <c r="QDC68" s="1"/>
      <c r="QDD68" s="1"/>
      <c r="QDE68" s="1"/>
      <c r="QDF68" s="1"/>
      <c r="QDG68" s="1"/>
      <c r="QDH68" s="1"/>
      <c r="QDI68" s="1"/>
      <c r="QDJ68" s="1"/>
      <c r="QDK68" s="1"/>
      <c r="QDL68" s="1"/>
      <c r="QDM68" s="1"/>
      <c r="QDN68" s="1"/>
      <c r="QDO68" s="1"/>
      <c r="QDP68" s="1"/>
      <c r="QDQ68" s="1"/>
      <c r="QDR68" s="1"/>
      <c r="QDS68" s="1"/>
      <c r="QDT68" s="1"/>
      <c r="QDU68" s="1"/>
      <c r="QDV68" s="1"/>
      <c r="QDW68" s="1"/>
      <c r="QDX68" s="1"/>
      <c r="QDY68" s="1"/>
      <c r="QDZ68" s="1"/>
      <c r="QEA68" s="1"/>
      <c r="QEB68" s="1"/>
      <c r="QEC68" s="1"/>
      <c r="QED68" s="1"/>
      <c r="QEE68" s="1"/>
      <c r="QEF68" s="1"/>
      <c r="QEG68" s="1"/>
      <c r="QEH68" s="1"/>
      <c r="QEI68" s="1"/>
      <c r="QEJ68" s="1"/>
      <c r="QEK68" s="1"/>
      <c r="QEL68" s="1"/>
      <c r="QEM68" s="1"/>
      <c r="QEN68" s="1"/>
      <c r="QEO68" s="1"/>
      <c r="QEP68" s="1"/>
      <c r="QEQ68" s="1"/>
      <c r="QER68" s="1"/>
      <c r="QES68" s="1"/>
      <c r="QET68" s="1"/>
      <c r="QEU68" s="1"/>
      <c r="QEV68" s="1"/>
      <c r="QEW68" s="1"/>
      <c r="QEX68" s="1"/>
      <c r="QEY68" s="1"/>
      <c r="QEZ68" s="1"/>
      <c r="QFA68" s="1"/>
      <c r="QFB68" s="1"/>
      <c r="QFC68" s="1"/>
      <c r="QFD68" s="1"/>
      <c r="QFE68" s="1"/>
      <c r="QFF68" s="1"/>
      <c r="QFG68" s="1"/>
      <c r="QFH68" s="1"/>
      <c r="QFI68" s="1"/>
      <c r="QFJ68" s="1"/>
      <c r="QFK68" s="1"/>
      <c r="QFL68" s="1"/>
      <c r="QFM68" s="1"/>
      <c r="QFN68" s="1"/>
      <c r="QFO68" s="1"/>
      <c r="QFP68" s="1"/>
      <c r="QFQ68" s="1"/>
      <c r="QFR68" s="1"/>
      <c r="QFS68" s="1"/>
      <c r="QFT68" s="1"/>
      <c r="QFU68" s="1"/>
      <c r="QFV68" s="1"/>
      <c r="QFW68" s="1"/>
      <c r="QFX68" s="1"/>
      <c r="QFY68" s="1"/>
      <c r="QFZ68" s="1"/>
      <c r="QGA68" s="1"/>
      <c r="QGB68" s="1"/>
      <c r="QGC68" s="1"/>
      <c r="QGD68" s="1"/>
      <c r="QGE68" s="1"/>
      <c r="QGF68" s="1"/>
      <c r="QGG68" s="1"/>
      <c r="QGH68" s="1"/>
      <c r="QGI68" s="1"/>
      <c r="QGJ68" s="1"/>
      <c r="QGK68" s="1"/>
      <c r="QGL68" s="1"/>
      <c r="QGM68" s="1"/>
      <c r="QGN68" s="1"/>
      <c r="QGO68" s="1"/>
      <c r="QGP68" s="1"/>
      <c r="QGQ68" s="1"/>
      <c r="QGR68" s="1"/>
      <c r="QGS68" s="1"/>
      <c r="QGT68" s="1"/>
      <c r="QGU68" s="1"/>
      <c r="QGV68" s="1"/>
      <c r="QGW68" s="1"/>
      <c r="QGX68" s="1"/>
      <c r="QGY68" s="1"/>
      <c r="QGZ68" s="1"/>
      <c r="QHA68" s="1"/>
      <c r="QHB68" s="1"/>
      <c r="QHC68" s="1"/>
      <c r="QHD68" s="1"/>
      <c r="QHE68" s="1"/>
      <c r="QHF68" s="1"/>
      <c r="QHG68" s="1"/>
      <c r="QHH68" s="1"/>
      <c r="QHI68" s="1"/>
      <c r="QHJ68" s="1"/>
      <c r="QHK68" s="1"/>
      <c r="QHL68" s="1"/>
      <c r="QHM68" s="1"/>
      <c r="QHN68" s="1"/>
      <c r="QHO68" s="1"/>
      <c r="QHP68" s="1"/>
      <c r="QHQ68" s="1"/>
      <c r="QHR68" s="1"/>
      <c r="QHS68" s="1"/>
      <c r="QHT68" s="1"/>
      <c r="QHU68" s="1"/>
      <c r="QHV68" s="1"/>
      <c r="QHW68" s="1"/>
      <c r="QHX68" s="1"/>
      <c r="QHY68" s="1"/>
      <c r="QHZ68" s="1"/>
      <c r="QIA68" s="1"/>
      <c r="QIB68" s="1"/>
      <c r="QIC68" s="1"/>
      <c r="QID68" s="1"/>
      <c r="QIE68" s="1"/>
      <c r="QIF68" s="1"/>
      <c r="QIG68" s="1"/>
      <c r="QIH68" s="1"/>
      <c r="QII68" s="1"/>
      <c r="QIJ68" s="1"/>
      <c r="QIK68" s="1"/>
      <c r="QIL68" s="1"/>
      <c r="QIM68" s="1"/>
      <c r="QIN68" s="1"/>
      <c r="QIO68" s="1"/>
      <c r="QIP68" s="1"/>
      <c r="QIQ68" s="1"/>
      <c r="QIR68" s="1"/>
      <c r="QIS68" s="1"/>
      <c r="QIT68" s="1"/>
      <c r="QIU68" s="1"/>
      <c r="QIV68" s="1"/>
      <c r="QIW68" s="1"/>
      <c r="QIX68" s="1"/>
      <c r="QIY68" s="1"/>
      <c r="QIZ68" s="1"/>
      <c r="QJA68" s="1"/>
      <c r="QJB68" s="1"/>
      <c r="QJC68" s="1"/>
      <c r="QJD68" s="1"/>
      <c r="QJE68" s="1"/>
      <c r="QJF68" s="1"/>
      <c r="QJG68" s="1"/>
      <c r="QJH68" s="1"/>
      <c r="QJI68" s="1"/>
      <c r="QJJ68" s="1"/>
      <c r="QJK68" s="1"/>
      <c r="QJL68" s="1"/>
      <c r="QJM68" s="1"/>
      <c r="QJN68" s="1"/>
      <c r="QJO68" s="1"/>
      <c r="QJP68" s="1"/>
      <c r="QJQ68" s="1"/>
      <c r="QJR68" s="1"/>
      <c r="QJS68" s="1"/>
      <c r="QJT68" s="1"/>
      <c r="QJU68" s="1"/>
      <c r="QJV68" s="1"/>
      <c r="QJW68" s="1"/>
      <c r="QJX68" s="1"/>
      <c r="QJY68" s="1"/>
      <c r="QJZ68" s="1"/>
      <c r="QKA68" s="1"/>
      <c r="QKB68" s="1"/>
      <c r="QKC68" s="1"/>
      <c r="QKD68" s="1"/>
      <c r="QKE68" s="1"/>
      <c r="QKF68" s="1"/>
      <c r="QKG68" s="1"/>
      <c r="QKH68" s="1"/>
      <c r="QKI68" s="1"/>
      <c r="QKJ68" s="1"/>
      <c r="QKK68" s="1"/>
      <c r="QKL68" s="1"/>
      <c r="QKM68" s="1"/>
      <c r="QKN68" s="1"/>
      <c r="QKO68" s="1"/>
      <c r="QKP68" s="1"/>
      <c r="QKQ68" s="1"/>
      <c r="QKR68" s="1"/>
      <c r="QKS68" s="1"/>
      <c r="QKT68" s="1"/>
      <c r="QKU68" s="1"/>
      <c r="QKV68" s="1"/>
      <c r="QKW68" s="1"/>
      <c r="QKX68" s="1"/>
      <c r="QKY68" s="1"/>
      <c r="QKZ68" s="1"/>
      <c r="QLA68" s="1"/>
      <c r="QLB68" s="1"/>
      <c r="QLC68" s="1"/>
      <c r="QLD68" s="1"/>
      <c r="QLE68" s="1"/>
      <c r="QLF68" s="1"/>
      <c r="QLG68" s="1"/>
      <c r="QLH68" s="1"/>
      <c r="QLI68" s="1"/>
      <c r="QLJ68" s="1"/>
      <c r="QLK68" s="1"/>
      <c r="QLL68" s="1"/>
      <c r="QLM68" s="1"/>
      <c r="QLN68" s="1"/>
      <c r="QLO68" s="1"/>
      <c r="QLP68" s="1"/>
      <c r="QLQ68" s="1"/>
      <c r="QLR68" s="1"/>
      <c r="QLS68" s="1"/>
      <c r="QLT68" s="1"/>
      <c r="QLU68" s="1"/>
      <c r="QLV68" s="1"/>
      <c r="QLW68" s="1"/>
      <c r="QLX68" s="1"/>
      <c r="QLY68" s="1"/>
      <c r="QLZ68" s="1"/>
      <c r="QMA68" s="1"/>
      <c r="QMB68" s="1"/>
      <c r="QMC68" s="1"/>
      <c r="QMD68" s="1"/>
      <c r="QME68" s="1"/>
      <c r="QMF68" s="1"/>
      <c r="QMG68" s="1"/>
      <c r="QMH68" s="1"/>
      <c r="QMI68" s="1"/>
      <c r="QMJ68" s="1"/>
      <c r="QMK68" s="1"/>
      <c r="QML68" s="1"/>
      <c r="QMM68" s="1"/>
      <c r="QMN68" s="1"/>
      <c r="QMO68" s="1"/>
      <c r="QMP68" s="1"/>
      <c r="QMQ68" s="1"/>
      <c r="QMR68" s="1"/>
      <c r="QMS68" s="1"/>
      <c r="QMT68" s="1"/>
      <c r="QMU68" s="1"/>
      <c r="QMV68" s="1"/>
      <c r="QMW68" s="1"/>
      <c r="QMX68" s="1"/>
      <c r="QMY68" s="1"/>
      <c r="QMZ68" s="1"/>
      <c r="QNA68" s="1"/>
      <c r="QNB68" s="1"/>
      <c r="QNC68" s="1"/>
      <c r="QND68" s="1"/>
      <c r="QNE68" s="1"/>
      <c r="QNF68" s="1"/>
      <c r="QNG68" s="1"/>
      <c r="QNH68" s="1"/>
      <c r="QNI68" s="1"/>
      <c r="QNJ68" s="1"/>
      <c r="QNK68" s="1"/>
      <c r="QNL68" s="1"/>
      <c r="QNM68" s="1"/>
      <c r="QNN68" s="1"/>
      <c r="QNO68" s="1"/>
      <c r="QNP68" s="1"/>
      <c r="QNQ68" s="1"/>
      <c r="QNR68" s="1"/>
      <c r="QNS68" s="1"/>
      <c r="QNT68" s="1"/>
      <c r="QNU68" s="1"/>
      <c r="QNV68" s="1"/>
      <c r="QNW68" s="1"/>
      <c r="QNX68" s="1"/>
      <c r="QNY68" s="1"/>
      <c r="QNZ68" s="1"/>
      <c r="QOA68" s="1"/>
      <c r="QOB68" s="1"/>
      <c r="QOC68" s="1"/>
      <c r="QOD68" s="1"/>
      <c r="QOE68" s="1"/>
      <c r="QOF68" s="1"/>
      <c r="QOG68" s="1"/>
      <c r="QOH68" s="1"/>
      <c r="QOI68" s="1"/>
      <c r="QOJ68" s="1"/>
      <c r="QOK68" s="1"/>
      <c r="QOL68" s="1"/>
      <c r="QOM68" s="1"/>
      <c r="QON68" s="1"/>
      <c r="QOO68" s="1"/>
      <c r="QOP68" s="1"/>
      <c r="QOQ68" s="1"/>
      <c r="QOR68" s="1"/>
      <c r="QOS68" s="1"/>
      <c r="QOT68" s="1"/>
      <c r="QOU68" s="1"/>
      <c r="QOV68" s="1"/>
      <c r="QOW68" s="1"/>
      <c r="QOX68" s="1"/>
      <c r="QOY68" s="1"/>
      <c r="QOZ68" s="1"/>
      <c r="QPA68" s="1"/>
      <c r="QPB68" s="1"/>
      <c r="QPC68" s="1"/>
      <c r="QPD68" s="1"/>
      <c r="QPE68" s="1"/>
      <c r="QPF68" s="1"/>
      <c r="QPG68" s="1"/>
      <c r="QPH68" s="1"/>
      <c r="QPI68" s="1"/>
      <c r="QPJ68" s="1"/>
      <c r="QPK68" s="1"/>
      <c r="QPL68" s="1"/>
      <c r="QPM68" s="1"/>
      <c r="QPN68" s="1"/>
      <c r="QPO68" s="1"/>
      <c r="QPP68" s="1"/>
      <c r="QPQ68" s="1"/>
      <c r="QPR68" s="1"/>
      <c r="QPS68" s="1"/>
      <c r="QPT68" s="1"/>
      <c r="QPU68" s="1"/>
      <c r="QPV68" s="1"/>
      <c r="QPW68" s="1"/>
      <c r="QPX68" s="1"/>
      <c r="QPY68" s="1"/>
      <c r="QPZ68" s="1"/>
      <c r="QQA68" s="1"/>
      <c r="QQB68" s="1"/>
      <c r="QQC68" s="1"/>
      <c r="QQD68" s="1"/>
      <c r="QQE68" s="1"/>
      <c r="QQF68" s="1"/>
      <c r="QQG68" s="1"/>
      <c r="QQH68" s="1"/>
      <c r="QQI68" s="1"/>
      <c r="QQJ68" s="1"/>
      <c r="QQK68" s="1"/>
      <c r="QQL68" s="1"/>
      <c r="QQM68" s="1"/>
      <c r="QQN68" s="1"/>
      <c r="QQO68" s="1"/>
      <c r="QQP68" s="1"/>
      <c r="QQQ68" s="1"/>
      <c r="QQR68" s="1"/>
      <c r="QQS68" s="1"/>
      <c r="QQT68" s="1"/>
      <c r="QQU68" s="1"/>
      <c r="QQV68" s="1"/>
      <c r="QQW68" s="1"/>
      <c r="QQX68" s="1"/>
      <c r="QQY68" s="1"/>
      <c r="QQZ68" s="1"/>
      <c r="QRA68" s="1"/>
      <c r="QRB68" s="1"/>
      <c r="QRC68" s="1"/>
      <c r="QRD68" s="1"/>
      <c r="QRE68" s="1"/>
      <c r="QRF68" s="1"/>
      <c r="QRG68" s="1"/>
      <c r="QRH68" s="1"/>
      <c r="QRI68" s="1"/>
      <c r="QRJ68" s="1"/>
      <c r="QRK68" s="1"/>
      <c r="QRL68" s="1"/>
      <c r="QRM68" s="1"/>
      <c r="QRN68" s="1"/>
      <c r="QRO68" s="1"/>
      <c r="QRP68" s="1"/>
      <c r="QRQ68" s="1"/>
      <c r="QRR68" s="1"/>
      <c r="QRS68" s="1"/>
      <c r="QRT68" s="1"/>
      <c r="QRU68" s="1"/>
      <c r="QRV68" s="1"/>
      <c r="QRW68" s="1"/>
      <c r="QRX68" s="1"/>
      <c r="QRY68" s="1"/>
      <c r="QRZ68" s="1"/>
      <c r="QSA68" s="1"/>
      <c r="QSB68" s="1"/>
      <c r="QSC68" s="1"/>
      <c r="QSD68" s="1"/>
      <c r="QSE68" s="1"/>
      <c r="QSF68" s="1"/>
      <c r="QSG68" s="1"/>
      <c r="QSH68" s="1"/>
      <c r="QSI68" s="1"/>
      <c r="QSJ68" s="1"/>
      <c r="QSK68" s="1"/>
      <c r="QSL68" s="1"/>
      <c r="QSM68" s="1"/>
      <c r="QSN68" s="1"/>
      <c r="QSO68" s="1"/>
      <c r="QSP68" s="1"/>
      <c r="QSQ68" s="1"/>
      <c r="QSR68" s="1"/>
      <c r="QSS68" s="1"/>
      <c r="QST68" s="1"/>
      <c r="QSU68" s="1"/>
      <c r="QSV68" s="1"/>
      <c r="QSW68" s="1"/>
      <c r="QSX68" s="1"/>
      <c r="QSY68" s="1"/>
      <c r="QSZ68" s="1"/>
      <c r="QTA68" s="1"/>
      <c r="QTB68" s="1"/>
      <c r="QTC68" s="1"/>
      <c r="QTD68" s="1"/>
      <c r="QTE68" s="1"/>
      <c r="QTF68" s="1"/>
      <c r="QTG68" s="1"/>
      <c r="QTH68" s="1"/>
      <c r="QTI68" s="1"/>
      <c r="QTJ68" s="1"/>
      <c r="QTK68" s="1"/>
      <c r="QTL68" s="1"/>
      <c r="QTM68" s="1"/>
      <c r="QTN68" s="1"/>
      <c r="QTO68" s="1"/>
      <c r="QTP68" s="1"/>
      <c r="QTQ68" s="1"/>
      <c r="QTR68" s="1"/>
      <c r="QTS68" s="1"/>
      <c r="QTT68" s="1"/>
      <c r="QTU68" s="1"/>
      <c r="QTV68" s="1"/>
      <c r="QTW68" s="1"/>
      <c r="QTX68" s="1"/>
      <c r="QTY68" s="1"/>
      <c r="QTZ68" s="1"/>
      <c r="QUA68" s="1"/>
      <c r="QUB68" s="1"/>
      <c r="QUC68" s="1"/>
      <c r="QUD68" s="1"/>
      <c r="QUE68" s="1"/>
      <c r="QUF68" s="1"/>
      <c r="QUG68" s="1"/>
      <c r="QUH68" s="1"/>
      <c r="QUI68" s="1"/>
      <c r="QUJ68" s="1"/>
      <c r="QUK68" s="1"/>
      <c r="QUL68" s="1"/>
      <c r="QUM68" s="1"/>
      <c r="QUN68" s="1"/>
      <c r="QUO68" s="1"/>
      <c r="QUP68" s="1"/>
      <c r="QUQ68" s="1"/>
      <c r="QUR68" s="1"/>
      <c r="QUS68" s="1"/>
      <c r="QUT68" s="1"/>
      <c r="QUU68" s="1"/>
      <c r="QUV68" s="1"/>
      <c r="QUW68" s="1"/>
      <c r="QUX68" s="1"/>
      <c r="QUY68" s="1"/>
      <c r="QUZ68" s="1"/>
      <c r="QVA68" s="1"/>
      <c r="QVB68" s="1"/>
      <c r="QVC68" s="1"/>
      <c r="QVD68" s="1"/>
      <c r="QVE68" s="1"/>
      <c r="QVF68" s="1"/>
      <c r="QVG68" s="1"/>
      <c r="QVH68" s="1"/>
      <c r="QVI68" s="1"/>
      <c r="QVJ68" s="1"/>
      <c r="QVK68" s="1"/>
      <c r="QVL68" s="1"/>
      <c r="QVM68" s="1"/>
      <c r="QVN68" s="1"/>
      <c r="QVO68" s="1"/>
      <c r="QVP68" s="1"/>
      <c r="QVQ68" s="1"/>
      <c r="QVR68" s="1"/>
      <c r="QVS68" s="1"/>
      <c r="QVT68" s="1"/>
      <c r="QVU68" s="1"/>
      <c r="QVV68" s="1"/>
      <c r="QVW68" s="1"/>
      <c r="QVX68" s="1"/>
      <c r="QVY68" s="1"/>
      <c r="QVZ68" s="1"/>
      <c r="QWA68" s="1"/>
      <c r="QWB68" s="1"/>
      <c r="QWC68" s="1"/>
      <c r="QWD68" s="1"/>
      <c r="QWE68" s="1"/>
      <c r="QWF68" s="1"/>
      <c r="QWG68" s="1"/>
      <c r="QWH68" s="1"/>
      <c r="QWI68" s="1"/>
      <c r="QWJ68" s="1"/>
      <c r="QWK68" s="1"/>
      <c r="QWL68" s="1"/>
      <c r="QWM68" s="1"/>
      <c r="QWN68" s="1"/>
      <c r="QWO68" s="1"/>
      <c r="QWP68" s="1"/>
      <c r="QWQ68" s="1"/>
      <c r="QWR68" s="1"/>
      <c r="QWS68" s="1"/>
      <c r="QWT68" s="1"/>
      <c r="QWU68" s="1"/>
      <c r="QWV68" s="1"/>
      <c r="QWW68" s="1"/>
      <c r="QWX68" s="1"/>
      <c r="QWY68" s="1"/>
      <c r="QWZ68" s="1"/>
      <c r="QXA68" s="1"/>
      <c r="QXB68" s="1"/>
      <c r="QXC68" s="1"/>
      <c r="QXD68" s="1"/>
      <c r="QXE68" s="1"/>
      <c r="QXF68" s="1"/>
      <c r="QXG68" s="1"/>
      <c r="QXH68" s="1"/>
      <c r="QXI68" s="1"/>
      <c r="QXJ68" s="1"/>
      <c r="QXK68" s="1"/>
      <c r="QXL68" s="1"/>
      <c r="QXM68" s="1"/>
      <c r="QXN68" s="1"/>
      <c r="QXO68" s="1"/>
      <c r="QXP68" s="1"/>
      <c r="QXQ68" s="1"/>
      <c r="QXR68" s="1"/>
      <c r="QXS68" s="1"/>
      <c r="QXT68" s="1"/>
      <c r="QXU68" s="1"/>
      <c r="QXV68" s="1"/>
      <c r="QXW68" s="1"/>
      <c r="QXX68" s="1"/>
      <c r="QXY68" s="1"/>
      <c r="QXZ68" s="1"/>
      <c r="QYA68" s="1"/>
      <c r="QYB68" s="1"/>
      <c r="QYC68" s="1"/>
      <c r="QYD68" s="1"/>
      <c r="QYE68" s="1"/>
      <c r="QYF68" s="1"/>
      <c r="QYG68" s="1"/>
      <c r="QYH68" s="1"/>
      <c r="QYI68" s="1"/>
      <c r="QYJ68" s="1"/>
      <c r="QYK68" s="1"/>
      <c r="QYL68" s="1"/>
      <c r="QYM68" s="1"/>
      <c r="QYN68" s="1"/>
      <c r="QYO68" s="1"/>
      <c r="QYP68" s="1"/>
      <c r="QYQ68" s="1"/>
      <c r="QYR68" s="1"/>
      <c r="QYS68" s="1"/>
      <c r="QYT68" s="1"/>
      <c r="QYU68" s="1"/>
      <c r="QYV68" s="1"/>
      <c r="QYW68" s="1"/>
      <c r="QYX68" s="1"/>
      <c r="QYY68" s="1"/>
      <c r="QYZ68" s="1"/>
      <c r="QZA68" s="1"/>
      <c r="QZB68" s="1"/>
      <c r="QZC68" s="1"/>
      <c r="QZD68" s="1"/>
      <c r="QZE68" s="1"/>
      <c r="QZF68" s="1"/>
      <c r="QZG68" s="1"/>
      <c r="QZH68" s="1"/>
      <c r="QZI68" s="1"/>
      <c r="QZJ68" s="1"/>
      <c r="QZK68" s="1"/>
      <c r="QZL68" s="1"/>
      <c r="QZM68" s="1"/>
      <c r="QZN68" s="1"/>
      <c r="QZO68" s="1"/>
      <c r="QZP68" s="1"/>
      <c r="QZQ68" s="1"/>
      <c r="QZR68" s="1"/>
      <c r="QZS68" s="1"/>
      <c r="QZT68" s="1"/>
      <c r="QZU68" s="1"/>
      <c r="QZV68" s="1"/>
      <c r="QZW68" s="1"/>
      <c r="QZX68" s="1"/>
      <c r="QZY68" s="1"/>
      <c r="QZZ68" s="1"/>
      <c r="RAA68" s="1"/>
      <c r="RAB68" s="1"/>
      <c r="RAC68" s="1"/>
      <c r="RAD68" s="1"/>
      <c r="RAE68" s="1"/>
      <c r="RAF68" s="1"/>
      <c r="RAG68" s="1"/>
      <c r="RAH68" s="1"/>
      <c r="RAI68" s="1"/>
      <c r="RAJ68" s="1"/>
      <c r="RAK68" s="1"/>
      <c r="RAL68" s="1"/>
      <c r="RAM68" s="1"/>
      <c r="RAN68" s="1"/>
      <c r="RAO68" s="1"/>
      <c r="RAP68" s="1"/>
      <c r="RAQ68" s="1"/>
      <c r="RAR68" s="1"/>
      <c r="RAS68" s="1"/>
      <c r="RAT68" s="1"/>
      <c r="RAU68" s="1"/>
      <c r="RAV68" s="1"/>
      <c r="RAW68" s="1"/>
      <c r="RAX68" s="1"/>
      <c r="RAY68" s="1"/>
      <c r="RAZ68" s="1"/>
      <c r="RBA68" s="1"/>
      <c r="RBB68" s="1"/>
      <c r="RBC68" s="1"/>
      <c r="RBD68" s="1"/>
      <c r="RBE68" s="1"/>
      <c r="RBF68" s="1"/>
      <c r="RBG68" s="1"/>
      <c r="RBH68" s="1"/>
      <c r="RBI68" s="1"/>
      <c r="RBJ68" s="1"/>
      <c r="RBK68" s="1"/>
      <c r="RBL68" s="1"/>
      <c r="RBM68" s="1"/>
      <c r="RBN68" s="1"/>
      <c r="RBO68" s="1"/>
      <c r="RBP68" s="1"/>
      <c r="RBQ68" s="1"/>
      <c r="RBR68" s="1"/>
      <c r="RBS68" s="1"/>
      <c r="RBT68" s="1"/>
      <c r="RBU68" s="1"/>
      <c r="RBV68" s="1"/>
      <c r="RBW68" s="1"/>
      <c r="RBX68" s="1"/>
      <c r="RBY68" s="1"/>
      <c r="RBZ68" s="1"/>
      <c r="RCA68" s="1"/>
      <c r="RCB68" s="1"/>
      <c r="RCC68" s="1"/>
      <c r="RCD68" s="1"/>
      <c r="RCE68" s="1"/>
      <c r="RCF68" s="1"/>
      <c r="RCG68" s="1"/>
      <c r="RCH68" s="1"/>
      <c r="RCI68" s="1"/>
      <c r="RCJ68" s="1"/>
      <c r="RCK68" s="1"/>
      <c r="RCL68" s="1"/>
      <c r="RCM68" s="1"/>
      <c r="RCN68" s="1"/>
      <c r="RCO68" s="1"/>
      <c r="RCP68" s="1"/>
      <c r="RCQ68" s="1"/>
      <c r="RCR68" s="1"/>
      <c r="RCS68" s="1"/>
      <c r="RCT68" s="1"/>
      <c r="RCU68" s="1"/>
      <c r="RCV68" s="1"/>
      <c r="RCW68" s="1"/>
      <c r="RCX68" s="1"/>
      <c r="RCY68" s="1"/>
      <c r="RCZ68" s="1"/>
      <c r="RDA68" s="1"/>
      <c r="RDB68" s="1"/>
      <c r="RDC68" s="1"/>
      <c r="RDD68" s="1"/>
      <c r="RDE68" s="1"/>
      <c r="RDF68" s="1"/>
      <c r="RDG68" s="1"/>
      <c r="RDH68" s="1"/>
      <c r="RDI68" s="1"/>
      <c r="RDJ68" s="1"/>
      <c r="RDK68" s="1"/>
      <c r="RDL68" s="1"/>
      <c r="RDM68" s="1"/>
      <c r="RDN68" s="1"/>
      <c r="RDO68" s="1"/>
      <c r="RDP68" s="1"/>
      <c r="RDQ68" s="1"/>
      <c r="RDR68" s="1"/>
      <c r="RDS68" s="1"/>
      <c r="RDT68" s="1"/>
      <c r="RDU68" s="1"/>
      <c r="RDV68" s="1"/>
      <c r="RDW68" s="1"/>
      <c r="RDX68" s="1"/>
      <c r="RDY68" s="1"/>
      <c r="RDZ68" s="1"/>
      <c r="REA68" s="1"/>
      <c r="REB68" s="1"/>
      <c r="REC68" s="1"/>
      <c r="RED68" s="1"/>
      <c r="REE68" s="1"/>
      <c r="REF68" s="1"/>
      <c r="REG68" s="1"/>
      <c r="REH68" s="1"/>
      <c r="REI68" s="1"/>
      <c r="REJ68" s="1"/>
      <c r="REK68" s="1"/>
      <c r="REL68" s="1"/>
      <c r="REM68" s="1"/>
      <c r="REN68" s="1"/>
      <c r="REO68" s="1"/>
      <c r="REP68" s="1"/>
      <c r="REQ68" s="1"/>
      <c r="RER68" s="1"/>
      <c r="RES68" s="1"/>
      <c r="RET68" s="1"/>
      <c r="REU68" s="1"/>
      <c r="REV68" s="1"/>
      <c r="REW68" s="1"/>
      <c r="REX68" s="1"/>
      <c r="REY68" s="1"/>
      <c r="REZ68" s="1"/>
      <c r="RFA68" s="1"/>
      <c r="RFB68" s="1"/>
      <c r="RFC68" s="1"/>
      <c r="RFD68" s="1"/>
      <c r="RFE68" s="1"/>
      <c r="RFF68" s="1"/>
      <c r="RFG68" s="1"/>
      <c r="RFH68" s="1"/>
      <c r="RFI68" s="1"/>
      <c r="RFJ68" s="1"/>
      <c r="RFK68" s="1"/>
      <c r="RFL68" s="1"/>
      <c r="RFM68" s="1"/>
      <c r="RFN68" s="1"/>
      <c r="RFO68" s="1"/>
      <c r="RFP68" s="1"/>
      <c r="RFQ68" s="1"/>
      <c r="RFR68" s="1"/>
      <c r="RFS68" s="1"/>
      <c r="RFT68" s="1"/>
      <c r="RFU68" s="1"/>
      <c r="RFV68" s="1"/>
      <c r="RFW68" s="1"/>
      <c r="RFX68" s="1"/>
      <c r="RFY68" s="1"/>
      <c r="RFZ68" s="1"/>
      <c r="RGA68" s="1"/>
      <c r="RGB68" s="1"/>
      <c r="RGC68" s="1"/>
      <c r="RGD68" s="1"/>
      <c r="RGE68" s="1"/>
      <c r="RGF68" s="1"/>
      <c r="RGG68" s="1"/>
      <c r="RGH68" s="1"/>
      <c r="RGI68" s="1"/>
      <c r="RGJ68" s="1"/>
      <c r="RGK68" s="1"/>
      <c r="RGL68" s="1"/>
      <c r="RGM68" s="1"/>
      <c r="RGN68" s="1"/>
      <c r="RGO68" s="1"/>
      <c r="RGP68" s="1"/>
      <c r="RGQ68" s="1"/>
      <c r="RGR68" s="1"/>
      <c r="RGS68" s="1"/>
      <c r="RGT68" s="1"/>
      <c r="RGU68" s="1"/>
      <c r="RGV68" s="1"/>
      <c r="RGW68" s="1"/>
      <c r="RGX68" s="1"/>
      <c r="RGY68" s="1"/>
      <c r="RGZ68" s="1"/>
      <c r="RHA68" s="1"/>
      <c r="RHB68" s="1"/>
      <c r="RHC68" s="1"/>
      <c r="RHD68" s="1"/>
      <c r="RHE68" s="1"/>
      <c r="RHF68" s="1"/>
      <c r="RHG68" s="1"/>
      <c r="RHH68" s="1"/>
      <c r="RHI68" s="1"/>
      <c r="RHJ68" s="1"/>
      <c r="RHK68" s="1"/>
      <c r="RHL68" s="1"/>
      <c r="RHM68" s="1"/>
      <c r="RHN68" s="1"/>
      <c r="RHO68" s="1"/>
      <c r="RHP68" s="1"/>
      <c r="RHQ68" s="1"/>
      <c r="RHR68" s="1"/>
      <c r="RHS68" s="1"/>
      <c r="RHT68" s="1"/>
      <c r="RHU68" s="1"/>
      <c r="RHV68" s="1"/>
      <c r="RHW68" s="1"/>
      <c r="RHX68" s="1"/>
      <c r="RHY68" s="1"/>
      <c r="RHZ68" s="1"/>
      <c r="RIA68" s="1"/>
      <c r="RIB68" s="1"/>
      <c r="RIC68" s="1"/>
      <c r="RID68" s="1"/>
      <c r="RIE68" s="1"/>
      <c r="RIF68" s="1"/>
      <c r="RIG68" s="1"/>
      <c r="RIH68" s="1"/>
      <c r="RII68" s="1"/>
      <c r="RIJ68" s="1"/>
      <c r="RIK68" s="1"/>
      <c r="RIL68" s="1"/>
      <c r="RIM68" s="1"/>
      <c r="RIN68" s="1"/>
      <c r="RIO68" s="1"/>
      <c r="RIP68" s="1"/>
      <c r="RIQ68" s="1"/>
      <c r="RIR68" s="1"/>
      <c r="RIS68" s="1"/>
      <c r="RIT68" s="1"/>
      <c r="RIU68" s="1"/>
      <c r="RIV68" s="1"/>
      <c r="RIW68" s="1"/>
      <c r="RIX68" s="1"/>
      <c r="RIY68" s="1"/>
      <c r="RIZ68" s="1"/>
      <c r="RJA68" s="1"/>
      <c r="RJB68" s="1"/>
      <c r="RJC68" s="1"/>
      <c r="RJD68" s="1"/>
      <c r="RJE68" s="1"/>
      <c r="RJF68" s="1"/>
      <c r="RJG68" s="1"/>
      <c r="RJH68" s="1"/>
      <c r="RJI68" s="1"/>
      <c r="RJJ68" s="1"/>
      <c r="RJK68" s="1"/>
      <c r="RJL68" s="1"/>
      <c r="RJM68" s="1"/>
      <c r="RJN68" s="1"/>
      <c r="RJO68" s="1"/>
      <c r="RJP68" s="1"/>
      <c r="RJQ68" s="1"/>
      <c r="RJR68" s="1"/>
      <c r="RJS68" s="1"/>
      <c r="RJT68" s="1"/>
      <c r="RJU68" s="1"/>
      <c r="RJV68" s="1"/>
      <c r="RJW68" s="1"/>
      <c r="RJX68" s="1"/>
      <c r="RJY68" s="1"/>
      <c r="RJZ68" s="1"/>
      <c r="RKA68" s="1"/>
      <c r="RKB68" s="1"/>
      <c r="RKC68" s="1"/>
      <c r="RKD68" s="1"/>
      <c r="RKE68" s="1"/>
      <c r="RKF68" s="1"/>
      <c r="RKG68" s="1"/>
      <c r="RKH68" s="1"/>
      <c r="RKI68" s="1"/>
      <c r="RKJ68" s="1"/>
      <c r="RKK68" s="1"/>
      <c r="RKL68" s="1"/>
      <c r="RKM68" s="1"/>
      <c r="RKN68" s="1"/>
      <c r="RKO68" s="1"/>
      <c r="RKP68" s="1"/>
      <c r="RKQ68" s="1"/>
      <c r="RKR68" s="1"/>
      <c r="RKS68" s="1"/>
      <c r="RKT68" s="1"/>
      <c r="RKU68" s="1"/>
      <c r="RKV68" s="1"/>
      <c r="RKW68" s="1"/>
      <c r="RKX68" s="1"/>
      <c r="RKY68" s="1"/>
      <c r="RKZ68" s="1"/>
      <c r="RLA68" s="1"/>
      <c r="RLB68" s="1"/>
      <c r="RLC68" s="1"/>
      <c r="RLD68" s="1"/>
      <c r="RLE68" s="1"/>
      <c r="RLF68" s="1"/>
      <c r="RLG68" s="1"/>
      <c r="RLH68" s="1"/>
      <c r="RLI68" s="1"/>
      <c r="RLJ68" s="1"/>
      <c r="RLK68" s="1"/>
      <c r="RLL68" s="1"/>
      <c r="RLM68" s="1"/>
      <c r="RLN68" s="1"/>
      <c r="RLO68" s="1"/>
      <c r="RLP68" s="1"/>
      <c r="RLQ68" s="1"/>
      <c r="RLR68" s="1"/>
      <c r="RLS68" s="1"/>
      <c r="RLT68" s="1"/>
      <c r="RLU68" s="1"/>
      <c r="RLV68" s="1"/>
      <c r="RLW68" s="1"/>
      <c r="RLX68" s="1"/>
      <c r="RLY68" s="1"/>
      <c r="RLZ68" s="1"/>
      <c r="RMA68" s="1"/>
      <c r="RMB68" s="1"/>
      <c r="RMC68" s="1"/>
      <c r="RMD68" s="1"/>
      <c r="RME68" s="1"/>
      <c r="RMF68" s="1"/>
      <c r="RMG68" s="1"/>
      <c r="RMH68" s="1"/>
      <c r="RMI68" s="1"/>
      <c r="RMJ68" s="1"/>
      <c r="RMK68" s="1"/>
      <c r="RML68" s="1"/>
      <c r="RMM68" s="1"/>
      <c r="RMN68" s="1"/>
      <c r="RMO68" s="1"/>
      <c r="RMP68" s="1"/>
      <c r="RMQ68" s="1"/>
      <c r="RMR68" s="1"/>
      <c r="RMS68" s="1"/>
      <c r="RMT68" s="1"/>
      <c r="RMU68" s="1"/>
      <c r="RMV68" s="1"/>
      <c r="RMW68" s="1"/>
      <c r="RMX68" s="1"/>
      <c r="RMY68" s="1"/>
      <c r="RMZ68" s="1"/>
      <c r="RNA68" s="1"/>
      <c r="RNB68" s="1"/>
      <c r="RNC68" s="1"/>
      <c r="RND68" s="1"/>
      <c r="RNE68" s="1"/>
      <c r="RNF68" s="1"/>
      <c r="RNG68" s="1"/>
      <c r="RNH68" s="1"/>
      <c r="RNI68" s="1"/>
      <c r="RNJ68" s="1"/>
      <c r="RNK68" s="1"/>
      <c r="RNL68" s="1"/>
      <c r="RNM68" s="1"/>
      <c r="RNN68" s="1"/>
      <c r="RNO68" s="1"/>
      <c r="RNP68" s="1"/>
      <c r="RNQ68" s="1"/>
      <c r="RNR68" s="1"/>
      <c r="RNS68" s="1"/>
      <c r="RNT68" s="1"/>
      <c r="RNU68" s="1"/>
      <c r="RNV68" s="1"/>
      <c r="RNW68" s="1"/>
      <c r="RNX68" s="1"/>
      <c r="RNY68" s="1"/>
      <c r="RNZ68" s="1"/>
      <c r="ROA68" s="1"/>
      <c r="ROB68" s="1"/>
      <c r="ROC68" s="1"/>
      <c r="ROD68" s="1"/>
      <c r="ROE68" s="1"/>
      <c r="ROF68" s="1"/>
      <c r="ROG68" s="1"/>
      <c r="ROH68" s="1"/>
      <c r="ROI68" s="1"/>
      <c r="ROJ68" s="1"/>
      <c r="ROK68" s="1"/>
      <c r="ROL68" s="1"/>
      <c r="ROM68" s="1"/>
      <c r="RON68" s="1"/>
      <c r="ROO68" s="1"/>
      <c r="ROP68" s="1"/>
      <c r="ROQ68" s="1"/>
      <c r="ROR68" s="1"/>
      <c r="ROS68" s="1"/>
      <c r="ROT68" s="1"/>
      <c r="ROU68" s="1"/>
      <c r="ROV68" s="1"/>
      <c r="ROW68" s="1"/>
      <c r="ROX68" s="1"/>
      <c r="ROY68" s="1"/>
      <c r="ROZ68" s="1"/>
      <c r="RPA68" s="1"/>
      <c r="RPB68" s="1"/>
      <c r="RPC68" s="1"/>
      <c r="RPD68" s="1"/>
      <c r="RPE68" s="1"/>
      <c r="RPF68" s="1"/>
      <c r="RPG68" s="1"/>
      <c r="RPH68" s="1"/>
      <c r="RPI68" s="1"/>
      <c r="RPJ68" s="1"/>
      <c r="RPK68" s="1"/>
      <c r="RPL68" s="1"/>
      <c r="RPM68" s="1"/>
      <c r="RPN68" s="1"/>
      <c r="RPO68" s="1"/>
      <c r="RPP68" s="1"/>
      <c r="RPQ68" s="1"/>
      <c r="RPR68" s="1"/>
      <c r="RPS68" s="1"/>
      <c r="RPT68" s="1"/>
      <c r="RPU68" s="1"/>
      <c r="RPV68" s="1"/>
      <c r="RPW68" s="1"/>
      <c r="RPX68" s="1"/>
      <c r="RPY68" s="1"/>
      <c r="RPZ68" s="1"/>
      <c r="RQA68" s="1"/>
      <c r="RQB68" s="1"/>
      <c r="RQC68" s="1"/>
      <c r="RQD68" s="1"/>
      <c r="RQE68" s="1"/>
      <c r="RQF68" s="1"/>
      <c r="RQG68" s="1"/>
      <c r="RQH68" s="1"/>
      <c r="RQI68" s="1"/>
      <c r="RQJ68" s="1"/>
      <c r="RQK68" s="1"/>
      <c r="RQL68" s="1"/>
      <c r="RQM68" s="1"/>
      <c r="RQN68" s="1"/>
      <c r="RQO68" s="1"/>
      <c r="RQP68" s="1"/>
      <c r="RQQ68" s="1"/>
      <c r="RQR68" s="1"/>
      <c r="RQS68" s="1"/>
      <c r="RQT68" s="1"/>
      <c r="RQU68" s="1"/>
      <c r="RQV68" s="1"/>
      <c r="RQW68" s="1"/>
      <c r="RQX68" s="1"/>
      <c r="RQY68" s="1"/>
      <c r="RQZ68" s="1"/>
      <c r="RRA68" s="1"/>
      <c r="RRB68" s="1"/>
      <c r="RRC68" s="1"/>
      <c r="RRD68" s="1"/>
      <c r="RRE68" s="1"/>
      <c r="RRF68" s="1"/>
      <c r="RRG68" s="1"/>
      <c r="RRH68" s="1"/>
      <c r="RRI68" s="1"/>
      <c r="RRJ68" s="1"/>
      <c r="RRK68" s="1"/>
      <c r="RRL68" s="1"/>
      <c r="RRM68" s="1"/>
      <c r="RRN68" s="1"/>
      <c r="RRO68" s="1"/>
      <c r="RRP68" s="1"/>
      <c r="RRQ68" s="1"/>
      <c r="RRR68" s="1"/>
      <c r="RRS68" s="1"/>
      <c r="RRT68" s="1"/>
      <c r="RRU68" s="1"/>
      <c r="RRV68" s="1"/>
      <c r="RRW68" s="1"/>
      <c r="RRX68" s="1"/>
      <c r="RRY68" s="1"/>
      <c r="RRZ68" s="1"/>
      <c r="RSA68" s="1"/>
      <c r="RSB68" s="1"/>
      <c r="RSC68" s="1"/>
      <c r="RSD68" s="1"/>
      <c r="RSE68" s="1"/>
      <c r="RSF68" s="1"/>
      <c r="RSG68" s="1"/>
      <c r="RSH68" s="1"/>
      <c r="RSI68" s="1"/>
      <c r="RSJ68" s="1"/>
      <c r="RSK68" s="1"/>
      <c r="RSL68" s="1"/>
      <c r="RSM68" s="1"/>
      <c r="RSN68" s="1"/>
      <c r="RSO68" s="1"/>
      <c r="RSP68" s="1"/>
      <c r="RSQ68" s="1"/>
      <c r="RSR68" s="1"/>
      <c r="RSS68" s="1"/>
      <c r="RST68" s="1"/>
      <c r="RSU68" s="1"/>
      <c r="RSV68" s="1"/>
      <c r="RSW68" s="1"/>
      <c r="RSX68" s="1"/>
      <c r="RSY68" s="1"/>
      <c r="RSZ68" s="1"/>
      <c r="RTA68" s="1"/>
      <c r="RTB68" s="1"/>
      <c r="RTC68" s="1"/>
      <c r="RTD68" s="1"/>
      <c r="RTE68" s="1"/>
      <c r="RTF68" s="1"/>
      <c r="RTG68" s="1"/>
      <c r="RTH68" s="1"/>
      <c r="RTI68" s="1"/>
      <c r="RTJ68" s="1"/>
      <c r="RTK68" s="1"/>
      <c r="RTL68" s="1"/>
      <c r="RTM68" s="1"/>
      <c r="RTN68" s="1"/>
      <c r="RTO68" s="1"/>
      <c r="RTP68" s="1"/>
      <c r="RTQ68" s="1"/>
      <c r="RTR68" s="1"/>
      <c r="RTS68" s="1"/>
      <c r="RTT68" s="1"/>
      <c r="RTU68" s="1"/>
      <c r="RTV68" s="1"/>
      <c r="RTW68" s="1"/>
      <c r="RTX68" s="1"/>
      <c r="RTY68" s="1"/>
      <c r="RTZ68" s="1"/>
      <c r="RUA68" s="1"/>
      <c r="RUB68" s="1"/>
      <c r="RUC68" s="1"/>
      <c r="RUD68" s="1"/>
      <c r="RUE68" s="1"/>
      <c r="RUF68" s="1"/>
      <c r="RUG68" s="1"/>
      <c r="RUH68" s="1"/>
      <c r="RUI68" s="1"/>
      <c r="RUJ68" s="1"/>
      <c r="RUK68" s="1"/>
      <c r="RUL68" s="1"/>
      <c r="RUM68" s="1"/>
      <c r="RUN68" s="1"/>
      <c r="RUO68" s="1"/>
      <c r="RUP68" s="1"/>
      <c r="RUQ68" s="1"/>
      <c r="RUR68" s="1"/>
      <c r="RUS68" s="1"/>
      <c r="RUT68" s="1"/>
      <c r="RUU68" s="1"/>
      <c r="RUV68" s="1"/>
      <c r="RUW68" s="1"/>
      <c r="RUX68" s="1"/>
      <c r="RUY68" s="1"/>
      <c r="RUZ68" s="1"/>
      <c r="RVA68" s="1"/>
      <c r="RVB68" s="1"/>
      <c r="RVC68" s="1"/>
      <c r="RVD68" s="1"/>
      <c r="RVE68" s="1"/>
      <c r="RVF68" s="1"/>
      <c r="RVG68" s="1"/>
      <c r="RVH68" s="1"/>
      <c r="RVI68" s="1"/>
      <c r="RVJ68" s="1"/>
      <c r="RVK68" s="1"/>
      <c r="RVL68" s="1"/>
      <c r="RVM68" s="1"/>
      <c r="RVN68" s="1"/>
      <c r="RVO68" s="1"/>
      <c r="RVP68" s="1"/>
      <c r="RVQ68" s="1"/>
      <c r="RVR68" s="1"/>
      <c r="RVS68" s="1"/>
      <c r="RVT68" s="1"/>
      <c r="RVU68" s="1"/>
      <c r="RVV68" s="1"/>
      <c r="RVW68" s="1"/>
      <c r="RVX68" s="1"/>
      <c r="RVY68" s="1"/>
      <c r="RVZ68" s="1"/>
      <c r="RWA68" s="1"/>
      <c r="RWB68" s="1"/>
      <c r="RWC68" s="1"/>
      <c r="RWD68" s="1"/>
      <c r="RWE68" s="1"/>
      <c r="RWF68" s="1"/>
      <c r="RWG68" s="1"/>
      <c r="RWH68" s="1"/>
      <c r="RWI68" s="1"/>
      <c r="RWJ68" s="1"/>
      <c r="RWK68" s="1"/>
      <c r="RWL68" s="1"/>
      <c r="RWM68" s="1"/>
      <c r="RWN68" s="1"/>
      <c r="RWO68" s="1"/>
      <c r="RWP68" s="1"/>
      <c r="RWQ68" s="1"/>
      <c r="RWR68" s="1"/>
      <c r="RWS68" s="1"/>
      <c r="RWT68" s="1"/>
      <c r="RWU68" s="1"/>
      <c r="RWV68" s="1"/>
      <c r="RWW68" s="1"/>
      <c r="RWX68" s="1"/>
      <c r="RWY68" s="1"/>
      <c r="RWZ68" s="1"/>
      <c r="RXA68" s="1"/>
      <c r="RXB68" s="1"/>
      <c r="RXC68" s="1"/>
      <c r="RXD68" s="1"/>
      <c r="RXE68" s="1"/>
      <c r="RXF68" s="1"/>
      <c r="RXG68" s="1"/>
      <c r="RXH68" s="1"/>
      <c r="RXI68" s="1"/>
      <c r="RXJ68" s="1"/>
      <c r="RXK68" s="1"/>
      <c r="RXL68" s="1"/>
      <c r="RXM68" s="1"/>
      <c r="RXN68" s="1"/>
      <c r="RXO68" s="1"/>
      <c r="RXP68" s="1"/>
      <c r="RXQ68" s="1"/>
      <c r="RXR68" s="1"/>
      <c r="RXS68" s="1"/>
      <c r="RXT68" s="1"/>
      <c r="RXU68" s="1"/>
      <c r="RXV68" s="1"/>
      <c r="RXW68" s="1"/>
      <c r="RXX68" s="1"/>
      <c r="RXY68" s="1"/>
      <c r="RXZ68" s="1"/>
      <c r="RYA68" s="1"/>
      <c r="RYB68" s="1"/>
      <c r="RYC68" s="1"/>
      <c r="RYD68" s="1"/>
      <c r="RYE68" s="1"/>
      <c r="RYF68" s="1"/>
      <c r="RYG68" s="1"/>
      <c r="RYH68" s="1"/>
      <c r="RYI68" s="1"/>
      <c r="RYJ68" s="1"/>
      <c r="RYK68" s="1"/>
      <c r="RYL68" s="1"/>
      <c r="RYM68" s="1"/>
      <c r="RYN68" s="1"/>
      <c r="RYO68" s="1"/>
      <c r="RYP68" s="1"/>
      <c r="RYQ68" s="1"/>
      <c r="RYR68" s="1"/>
      <c r="RYS68" s="1"/>
      <c r="RYT68" s="1"/>
      <c r="RYU68" s="1"/>
      <c r="RYV68" s="1"/>
      <c r="RYW68" s="1"/>
      <c r="RYX68" s="1"/>
      <c r="RYY68" s="1"/>
      <c r="RYZ68" s="1"/>
      <c r="RZA68" s="1"/>
      <c r="RZB68" s="1"/>
      <c r="RZC68" s="1"/>
      <c r="RZD68" s="1"/>
      <c r="RZE68" s="1"/>
      <c r="RZF68" s="1"/>
      <c r="RZG68" s="1"/>
      <c r="RZH68" s="1"/>
      <c r="RZI68" s="1"/>
      <c r="RZJ68" s="1"/>
      <c r="RZK68" s="1"/>
      <c r="RZL68" s="1"/>
      <c r="RZM68" s="1"/>
      <c r="RZN68" s="1"/>
      <c r="RZO68" s="1"/>
      <c r="RZP68" s="1"/>
      <c r="RZQ68" s="1"/>
      <c r="RZR68" s="1"/>
      <c r="RZS68" s="1"/>
      <c r="RZT68" s="1"/>
      <c r="RZU68" s="1"/>
      <c r="RZV68" s="1"/>
      <c r="RZW68" s="1"/>
      <c r="RZX68" s="1"/>
      <c r="RZY68" s="1"/>
      <c r="RZZ68" s="1"/>
      <c r="SAA68" s="1"/>
      <c r="SAB68" s="1"/>
      <c r="SAC68" s="1"/>
      <c r="SAD68" s="1"/>
      <c r="SAE68" s="1"/>
      <c r="SAF68" s="1"/>
      <c r="SAG68" s="1"/>
      <c r="SAH68" s="1"/>
      <c r="SAI68" s="1"/>
      <c r="SAJ68" s="1"/>
      <c r="SAK68" s="1"/>
      <c r="SAL68" s="1"/>
      <c r="SAM68" s="1"/>
      <c r="SAN68" s="1"/>
      <c r="SAO68" s="1"/>
      <c r="SAP68" s="1"/>
      <c r="SAQ68" s="1"/>
      <c r="SAR68" s="1"/>
      <c r="SAS68" s="1"/>
      <c r="SAT68" s="1"/>
      <c r="SAU68" s="1"/>
      <c r="SAV68" s="1"/>
      <c r="SAW68" s="1"/>
      <c r="SAX68" s="1"/>
      <c r="SAY68" s="1"/>
      <c r="SAZ68" s="1"/>
      <c r="SBA68" s="1"/>
      <c r="SBB68" s="1"/>
      <c r="SBC68" s="1"/>
      <c r="SBD68" s="1"/>
      <c r="SBE68" s="1"/>
      <c r="SBF68" s="1"/>
      <c r="SBG68" s="1"/>
      <c r="SBH68" s="1"/>
      <c r="SBI68" s="1"/>
      <c r="SBJ68" s="1"/>
      <c r="SBK68" s="1"/>
      <c r="SBL68" s="1"/>
      <c r="SBM68" s="1"/>
      <c r="SBN68" s="1"/>
      <c r="SBO68" s="1"/>
      <c r="SBP68" s="1"/>
      <c r="SBQ68" s="1"/>
      <c r="SBR68" s="1"/>
      <c r="SBS68" s="1"/>
      <c r="SBT68" s="1"/>
      <c r="SBU68" s="1"/>
      <c r="SBV68" s="1"/>
      <c r="SBW68" s="1"/>
      <c r="SBX68" s="1"/>
      <c r="SBY68" s="1"/>
      <c r="SBZ68" s="1"/>
      <c r="SCA68" s="1"/>
      <c r="SCB68" s="1"/>
      <c r="SCC68" s="1"/>
      <c r="SCD68" s="1"/>
      <c r="SCE68" s="1"/>
      <c r="SCF68" s="1"/>
      <c r="SCG68" s="1"/>
      <c r="SCH68" s="1"/>
      <c r="SCI68" s="1"/>
      <c r="SCJ68" s="1"/>
      <c r="SCK68" s="1"/>
      <c r="SCL68" s="1"/>
      <c r="SCM68" s="1"/>
      <c r="SCN68" s="1"/>
      <c r="SCO68" s="1"/>
      <c r="SCP68" s="1"/>
      <c r="SCQ68" s="1"/>
      <c r="SCR68" s="1"/>
      <c r="SCS68" s="1"/>
      <c r="SCT68" s="1"/>
      <c r="SCU68" s="1"/>
      <c r="SCV68" s="1"/>
      <c r="SCW68" s="1"/>
      <c r="SCX68" s="1"/>
      <c r="SCY68" s="1"/>
      <c r="SCZ68" s="1"/>
      <c r="SDA68" s="1"/>
      <c r="SDB68" s="1"/>
      <c r="SDC68" s="1"/>
      <c r="SDD68" s="1"/>
      <c r="SDE68" s="1"/>
      <c r="SDF68" s="1"/>
      <c r="SDG68" s="1"/>
      <c r="SDH68" s="1"/>
      <c r="SDI68" s="1"/>
      <c r="SDJ68" s="1"/>
      <c r="SDK68" s="1"/>
      <c r="SDL68" s="1"/>
      <c r="SDM68" s="1"/>
      <c r="SDN68" s="1"/>
      <c r="SDO68" s="1"/>
      <c r="SDP68" s="1"/>
      <c r="SDQ68" s="1"/>
      <c r="SDR68" s="1"/>
      <c r="SDS68" s="1"/>
      <c r="SDT68" s="1"/>
      <c r="SDU68" s="1"/>
      <c r="SDV68" s="1"/>
      <c r="SDW68" s="1"/>
      <c r="SDX68" s="1"/>
      <c r="SDY68" s="1"/>
      <c r="SDZ68" s="1"/>
      <c r="SEA68" s="1"/>
      <c r="SEB68" s="1"/>
      <c r="SEC68" s="1"/>
      <c r="SED68" s="1"/>
      <c r="SEE68" s="1"/>
      <c r="SEF68" s="1"/>
      <c r="SEG68" s="1"/>
      <c r="SEH68" s="1"/>
      <c r="SEI68" s="1"/>
      <c r="SEJ68" s="1"/>
      <c r="SEK68" s="1"/>
      <c r="SEL68" s="1"/>
      <c r="SEM68" s="1"/>
      <c r="SEN68" s="1"/>
      <c r="SEO68" s="1"/>
      <c r="SEP68" s="1"/>
      <c r="SEQ68" s="1"/>
      <c r="SER68" s="1"/>
      <c r="SES68" s="1"/>
      <c r="SET68" s="1"/>
      <c r="SEU68" s="1"/>
      <c r="SEV68" s="1"/>
      <c r="SEW68" s="1"/>
      <c r="SEX68" s="1"/>
      <c r="SEY68" s="1"/>
      <c r="SEZ68" s="1"/>
      <c r="SFA68" s="1"/>
      <c r="SFB68" s="1"/>
      <c r="SFC68" s="1"/>
      <c r="SFD68" s="1"/>
      <c r="SFE68" s="1"/>
      <c r="SFF68" s="1"/>
      <c r="SFG68" s="1"/>
      <c r="SFH68" s="1"/>
      <c r="SFI68" s="1"/>
      <c r="SFJ68" s="1"/>
      <c r="SFK68" s="1"/>
      <c r="SFL68" s="1"/>
      <c r="SFM68" s="1"/>
      <c r="SFN68" s="1"/>
      <c r="SFO68" s="1"/>
      <c r="SFP68" s="1"/>
      <c r="SFQ68" s="1"/>
      <c r="SFR68" s="1"/>
      <c r="SFS68" s="1"/>
      <c r="SFT68" s="1"/>
      <c r="SFU68" s="1"/>
      <c r="SFV68" s="1"/>
      <c r="SFW68" s="1"/>
      <c r="SFX68" s="1"/>
      <c r="SFY68" s="1"/>
      <c r="SFZ68" s="1"/>
      <c r="SGA68" s="1"/>
      <c r="SGB68" s="1"/>
      <c r="SGC68" s="1"/>
      <c r="SGD68" s="1"/>
      <c r="SGE68" s="1"/>
      <c r="SGF68" s="1"/>
      <c r="SGG68" s="1"/>
      <c r="SGH68" s="1"/>
      <c r="SGI68" s="1"/>
      <c r="SGJ68" s="1"/>
      <c r="SGK68" s="1"/>
      <c r="SGL68" s="1"/>
      <c r="SGM68" s="1"/>
      <c r="SGN68" s="1"/>
      <c r="SGO68" s="1"/>
      <c r="SGP68" s="1"/>
      <c r="SGQ68" s="1"/>
      <c r="SGR68" s="1"/>
      <c r="SGS68" s="1"/>
      <c r="SGT68" s="1"/>
      <c r="SGU68" s="1"/>
      <c r="SGV68" s="1"/>
      <c r="SGW68" s="1"/>
      <c r="SGX68" s="1"/>
      <c r="SGY68" s="1"/>
      <c r="SGZ68" s="1"/>
      <c r="SHA68" s="1"/>
      <c r="SHB68" s="1"/>
      <c r="SHC68" s="1"/>
      <c r="SHD68" s="1"/>
      <c r="SHE68" s="1"/>
      <c r="SHF68" s="1"/>
      <c r="SHG68" s="1"/>
      <c r="SHH68" s="1"/>
      <c r="SHI68" s="1"/>
      <c r="SHJ68" s="1"/>
      <c r="SHK68" s="1"/>
      <c r="SHL68" s="1"/>
      <c r="SHM68" s="1"/>
      <c r="SHN68" s="1"/>
      <c r="SHO68" s="1"/>
      <c r="SHP68" s="1"/>
      <c r="SHQ68" s="1"/>
      <c r="SHR68" s="1"/>
      <c r="SHS68" s="1"/>
      <c r="SHT68" s="1"/>
      <c r="SHU68" s="1"/>
      <c r="SHV68" s="1"/>
      <c r="SHW68" s="1"/>
      <c r="SHX68" s="1"/>
      <c r="SHY68" s="1"/>
      <c r="SHZ68" s="1"/>
      <c r="SIA68" s="1"/>
      <c r="SIB68" s="1"/>
      <c r="SIC68" s="1"/>
      <c r="SID68" s="1"/>
      <c r="SIE68" s="1"/>
      <c r="SIF68" s="1"/>
      <c r="SIG68" s="1"/>
      <c r="SIH68" s="1"/>
      <c r="SII68" s="1"/>
      <c r="SIJ68" s="1"/>
      <c r="SIK68" s="1"/>
      <c r="SIL68" s="1"/>
      <c r="SIM68" s="1"/>
      <c r="SIN68" s="1"/>
      <c r="SIO68" s="1"/>
      <c r="SIP68" s="1"/>
      <c r="SIQ68" s="1"/>
      <c r="SIR68" s="1"/>
      <c r="SIS68" s="1"/>
      <c r="SIT68" s="1"/>
      <c r="SIU68" s="1"/>
      <c r="SIV68" s="1"/>
      <c r="SIW68" s="1"/>
      <c r="SIX68" s="1"/>
      <c r="SIY68" s="1"/>
      <c r="SIZ68" s="1"/>
      <c r="SJA68" s="1"/>
      <c r="SJB68" s="1"/>
      <c r="SJC68" s="1"/>
      <c r="SJD68" s="1"/>
      <c r="SJE68" s="1"/>
      <c r="SJF68" s="1"/>
      <c r="SJG68" s="1"/>
      <c r="SJH68" s="1"/>
      <c r="SJI68" s="1"/>
      <c r="SJJ68" s="1"/>
      <c r="SJK68" s="1"/>
      <c r="SJL68" s="1"/>
      <c r="SJM68" s="1"/>
      <c r="SJN68" s="1"/>
      <c r="SJO68" s="1"/>
      <c r="SJP68" s="1"/>
      <c r="SJQ68" s="1"/>
      <c r="SJR68" s="1"/>
      <c r="SJS68" s="1"/>
      <c r="SJT68" s="1"/>
      <c r="SJU68" s="1"/>
      <c r="SJV68" s="1"/>
      <c r="SJW68" s="1"/>
      <c r="SJX68" s="1"/>
      <c r="SJY68" s="1"/>
      <c r="SJZ68" s="1"/>
      <c r="SKA68" s="1"/>
      <c r="SKB68" s="1"/>
      <c r="SKC68" s="1"/>
      <c r="SKD68" s="1"/>
      <c r="SKE68" s="1"/>
      <c r="SKF68" s="1"/>
      <c r="SKG68" s="1"/>
      <c r="SKH68" s="1"/>
      <c r="SKI68" s="1"/>
      <c r="SKJ68" s="1"/>
      <c r="SKK68" s="1"/>
      <c r="SKL68" s="1"/>
      <c r="SKM68" s="1"/>
      <c r="SKN68" s="1"/>
      <c r="SKO68" s="1"/>
      <c r="SKP68" s="1"/>
      <c r="SKQ68" s="1"/>
      <c r="SKR68" s="1"/>
      <c r="SKS68" s="1"/>
      <c r="SKT68" s="1"/>
      <c r="SKU68" s="1"/>
      <c r="SKV68" s="1"/>
      <c r="SKW68" s="1"/>
      <c r="SKX68" s="1"/>
      <c r="SKY68" s="1"/>
      <c r="SKZ68" s="1"/>
      <c r="SLA68" s="1"/>
      <c r="SLB68" s="1"/>
      <c r="SLC68" s="1"/>
      <c r="SLD68" s="1"/>
      <c r="SLE68" s="1"/>
      <c r="SLF68" s="1"/>
      <c r="SLG68" s="1"/>
      <c r="SLH68" s="1"/>
      <c r="SLI68" s="1"/>
      <c r="SLJ68" s="1"/>
      <c r="SLK68" s="1"/>
      <c r="SLL68" s="1"/>
      <c r="SLM68" s="1"/>
      <c r="SLN68" s="1"/>
      <c r="SLO68" s="1"/>
      <c r="SLP68" s="1"/>
      <c r="SLQ68" s="1"/>
      <c r="SLR68" s="1"/>
      <c r="SLS68" s="1"/>
      <c r="SLT68" s="1"/>
      <c r="SLU68" s="1"/>
      <c r="SLV68" s="1"/>
      <c r="SLW68" s="1"/>
      <c r="SLX68" s="1"/>
      <c r="SLY68" s="1"/>
      <c r="SLZ68" s="1"/>
      <c r="SMA68" s="1"/>
      <c r="SMB68" s="1"/>
      <c r="SMC68" s="1"/>
      <c r="SMD68" s="1"/>
      <c r="SME68" s="1"/>
      <c r="SMF68" s="1"/>
      <c r="SMG68" s="1"/>
      <c r="SMH68" s="1"/>
      <c r="SMI68" s="1"/>
      <c r="SMJ68" s="1"/>
      <c r="SMK68" s="1"/>
      <c r="SML68" s="1"/>
      <c r="SMM68" s="1"/>
      <c r="SMN68" s="1"/>
      <c r="SMO68" s="1"/>
      <c r="SMP68" s="1"/>
      <c r="SMQ68" s="1"/>
      <c r="SMR68" s="1"/>
      <c r="SMS68" s="1"/>
      <c r="SMT68" s="1"/>
      <c r="SMU68" s="1"/>
      <c r="SMV68" s="1"/>
      <c r="SMW68" s="1"/>
      <c r="SMX68" s="1"/>
      <c r="SMY68" s="1"/>
      <c r="SMZ68" s="1"/>
      <c r="SNA68" s="1"/>
      <c r="SNB68" s="1"/>
      <c r="SNC68" s="1"/>
      <c r="SND68" s="1"/>
      <c r="SNE68" s="1"/>
      <c r="SNF68" s="1"/>
      <c r="SNG68" s="1"/>
      <c r="SNH68" s="1"/>
      <c r="SNI68" s="1"/>
      <c r="SNJ68" s="1"/>
      <c r="SNK68" s="1"/>
      <c r="SNL68" s="1"/>
      <c r="SNM68" s="1"/>
      <c r="SNN68" s="1"/>
      <c r="SNO68" s="1"/>
      <c r="SNP68" s="1"/>
      <c r="SNQ68" s="1"/>
      <c r="SNR68" s="1"/>
      <c r="SNS68" s="1"/>
      <c r="SNT68" s="1"/>
      <c r="SNU68" s="1"/>
      <c r="SNV68" s="1"/>
      <c r="SNW68" s="1"/>
      <c r="SNX68" s="1"/>
      <c r="SNY68" s="1"/>
      <c r="SNZ68" s="1"/>
      <c r="SOA68" s="1"/>
      <c r="SOB68" s="1"/>
      <c r="SOC68" s="1"/>
      <c r="SOD68" s="1"/>
      <c r="SOE68" s="1"/>
      <c r="SOF68" s="1"/>
      <c r="SOG68" s="1"/>
      <c r="SOH68" s="1"/>
      <c r="SOI68" s="1"/>
      <c r="SOJ68" s="1"/>
      <c r="SOK68" s="1"/>
      <c r="SOL68" s="1"/>
      <c r="SOM68" s="1"/>
      <c r="SON68" s="1"/>
      <c r="SOO68" s="1"/>
      <c r="SOP68" s="1"/>
      <c r="SOQ68" s="1"/>
      <c r="SOR68" s="1"/>
      <c r="SOS68" s="1"/>
      <c r="SOT68" s="1"/>
      <c r="SOU68" s="1"/>
      <c r="SOV68" s="1"/>
      <c r="SOW68" s="1"/>
      <c r="SOX68" s="1"/>
      <c r="SOY68" s="1"/>
      <c r="SOZ68" s="1"/>
      <c r="SPA68" s="1"/>
      <c r="SPB68" s="1"/>
      <c r="SPC68" s="1"/>
      <c r="SPD68" s="1"/>
      <c r="SPE68" s="1"/>
      <c r="SPF68" s="1"/>
      <c r="SPG68" s="1"/>
      <c r="SPH68" s="1"/>
      <c r="SPI68" s="1"/>
      <c r="SPJ68" s="1"/>
      <c r="SPK68" s="1"/>
      <c r="SPL68" s="1"/>
      <c r="SPM68" s="1"/>
      <c r="SPN68" s="1"/>
      <c r="SPO68" s="1"/>
      <c r="SPP68" s="1"/>
      <c r="SPQ68" s="1"/>
      <c r="SPR68" s="1"/>
      <c r="SPS68" s="1"/>
      <c r="SPT68" s="1"/>
      <c r="SPU68" s="1"/>
      <c r="SPV68" s="1"/>
      <c r="SPW68" s="1"/>
      <c r="SPX68" s="1"/>
      <c r="SPY68" s="1"/>
      <c r="SPZ68" s="1"/>
      <c r="SQA68" s="1"/>
      <c r="SQB68" s="1"/>
      <c r="SQC68" s="1"/>
      <c r="SQD68" s="1"/>
      <c r="SQE68" s="1"/>
      <c r="SQF68" s="1"/>
      <c r="SQG68" s="1"/>
      <c r="SQH68" s="1"/>
      <c r="SQI68" s="1"/>
      <c r="SQJ68" s="1"/>
      <c r="SQK68" s="1"/>
      <c r="SQL68" s="1"/>
      <c r="SQM68" s="1"/>
      <c r="SQN68" s="1"/>
      <c r="SQO68" s="1"/>
      <c r="SQP68" s="1"/>
      <c r="SQQ68" s="1"/>
      <c r="SQR68" s="1"/>
      <c r="SQS68" s="1"/>
      <c r="SQT68" s="1"/>
      <c r="SQU68" s="1"/>
      <c r="SQV68" s="1"/>
      <c r="SQW68" s="1"/>
      <c r="SQX68" s="1"/>
      <c r="SQY68" s="1"/>
      <c r="SQZ68" s="1"/>
      <c r="SRA68" s="1"/>
      <c r="SRB68" s="1"/>
      <c r="SRC68" s="1"/>
      <c r="SRD68" s="1"/>
      <c r="SRE68" s="1"/>
      <c r="SRF68" s="1"/>
      <c r="SRG68" s="1"/>
      <c r="SRH68" s="1"/>
      <c r="SRI68" s="1"/>
      <c r="SRJ68" s="1"/>
      <c r="SRK68" s="1"/>
      <c r="SRL68" s="1"/>
      <c r="SRM68" s="1"/>
      <c r="SRN68" s="1"/>
      <c r="SRO68" s="1"/>
      <c r="SRP68" s="1"/>
      <c r="SRQ68" s="1"/>
      <c r="SRR68" s="1"/>
      <c r="SRS68" s="1"/>
      <c r="SRT68" s="1"/>
      <c r="SRU68" s="1"/>
      <c r="SRV68" s="1"/>
      <c r="SRW68" s="1"/>
      <c r="SRX68" s="1"/>
      <c r="SRY68" s="1"/>
      <c r="SRZ68" s="1"/>
      <c r="SSA68" s="1"/>
      <c r="SSB68" s="1"/>
      <c r="SSC68" s="1"/>
      <c r="SSD68" s="1"/>
      <c r="SSE68" s="1"/>
      <c r="SSF68" s="1"/>
      <c r="SSG68" s="1"/>
      <c r="SSH68" s="1"/>
      <c r="SSI68" s="1"/>
      <c r="SSJ68" s="1"/>
      <c r="SSK68" s="1"/>
      <c r="SSL68" s="1"/>
      <c r="SSM68" s="1"/>
      <c r="SSN68" s="1"/>
      <c r="SSO68" s="1"/>
      <c r="SSP68" s="1"/>
      <c r="SSQ68" s="1"/>
      <c r="SSR68" s="1"/>
      <c r="SSS68" s="1"/>
      <c r="SST68" s="1"/>
      <c r="SSU68" s="1"/>
      <c r="SSV68" s="1"/>
      <c r="SSW68" s="1"/>
      <c r="SSX68" s="1"/>
      <c r="SSY68" s="1"/>
      <c r="SSZ68" s="1"/>
      <c r="STA68" s="1"/>
      <c r="STB68" s="1"/>
      <c r="STC68" s="1"/>
      <c r="STD68" s="1"/>
      <c r="STE68" s="1"/>
      <c r="STF68" s="1"/>
      <c r="STG68" s="1"/>
      <c r="STH68" s="1"/>
      <c r="STI68" s="1"/>
      <c r="STJ68" s="1"/>
      <c r="STK68" s="1"/>
      <c r="STL68" s="1"/>
      <c r="STM68" s="1"/>
      <c r="STN68" s="1"/>
      <c r="STO68" s="1"/>
      <c r="STP68" s="1"/>
      <c r="STQ68" s="1"/>
      <c r="STR68" s="1"/>
      <c r="STS68" s="1"/>
      <c r="STT68" s="1"/>
      <c r="STU68" s="1"/>
      <c r="STV68" s="1"/>
      <c r="STW68" s="1"/>
      <c r="STX68" s="1"/>
      <c r="STY68" s="1"/>
      <c r="STZ68" s="1"/>
      <c r="SUA68" s="1"/>
      <c r="SUB68" s="1"/>
      <c r="SUC68" s="1"/>
      <c r="SUD68" s="1"/>
      <c r="SUE68" s="1"/>
      <c r="SUF68" s="1"/>
      <c r="SUG68" s="1"/>
      <c r="SUH68" s="1"/>
      <c r="SUI68" s="1"/>
      <c r="SUJ68" s="1"/>
      <c r="SUK68" s="1"/>
      <c r="SUL68" s="1"/>
      <c r="SUM68" s="1"/>
      <c r="SUN68" s="1"/>
      <c r="SUO68" s="1"/>
      <c r="SUP68" s="1"/>
      <c r="SUQ68" s="1"/>
      <c r="SUR68" s="1"/>
      <c r="SUS68" s="1"/>
      <c r="SUT68" s="1"/>
      <c r="SUU68" s="1"/>
      <c r="SUV68" s="1"/>
      <c r="SUW68" s="1"/>
      <c r="SUX68" s="1"/>
      <c r="SUY68" s="1"/>
      <c r="SUZ68" s="1"/>
      <c r="SVA68" s="1"/>
      <c r="SVB68" s="1"/>
      <c r="SVC68" s="1"/>
      <c r="SVD68" s="1"/>
      <c r="SVE68" s="1"/>
      <c r="SVF68" s="1"/>
      <c r="SVG68" s="1"/>
      <c r="SVH68" s="1"/>
      <c r="SVI68" s="1"/>
      <c r="SVJ68" s="1"/>
      <c r="SVK68" s="1"/>
      <c r="SVL68" s="1"/>
      <c r="SVM68" s="1"/>
      <c r="SVN68" s="1"/>
      <c r="SVO68" s="1"/>
      <c r="SVP68" s="1"/>
      <c r="SVQ68" s="1"/>
      <c r="SVR68" s="1"/>
      <c r="SVS68" s="1"/>
      <c r="SVT68" s="1"/>
      <c r="SVU68" s="1"/>
      <c r="SVV68" s="1"/>
      <c r="SVW68" s="1"/>
      <c r="SVX68" s="1"/>
      <c r="SVY68" s="1"/>
      <c r="SVZ68" s="1"/>
      <c r="SWA68" s="1"/>
      <c r="SWB68" s="1"/>
      <c r="SWC68" s="1"/>
      <c r="SWD68" s="1"/>
      <c r="SWE68" s="1"/>
      <c r="SWF68" s="1"/>
      <c r="SWG68" s="1"/>
      <c r="SWH68" s="1"/>
      <c r="SWI68" s="1"/>
      <c r="SWJ68" s="1"/>
      <c r="SWK68" s="1"/>
      <c r="SWL68" s="1"/>
      <c r="SWM68" s="1"/>
      <c r="SWN68" s="1"/>
      <c r="SWO68" s="1"/>
      <c r="SWP68" s="1"/>
      <c r="SWQ68" s="1"/>
      <c r="SWR68" s="1"/>
      <c r="SWS68" s="1"/>
      <c r="SWT68" s="1"/>
      <c r="SWU68" s="1"/>
      <c r="SWV68" s="1"/>
      <c r="SWW68" s="1"/>
      <c r="SWX68" s="1"/>
      <c r="SWY68" s="1"/>
      <c r="SWZ68" s="1"/>
      <c r="SXA68" s="1"/>
      <c r="SXB68" s="1"/>
      <c r="SXC68" s="1"/>
      <c r="SXD68" s="1"/>
      <c r="SXE68" s="1"/>
      <c r="SXF68" s="1"/>
      <c r="SXG68" s="1"/>
      <c r="SXH68" s="1"/>
      <c r="SXI68" s="1"/>
      <c r="SXJ68" s="1"/>
      <c r="SXK68" s="1"/>
      <c r="SXL68" s="1"/>
      <c r="SXM68" s="1"/>
      <c r="SXN68" s="1"/>
      <c r="SXO68" s="1"/>
      <c r="SXP68" s="1"/>
      <c r="SXQ68" s="1"/>
      <c r="SXR68" s="1"/>
      <c r="SXS68" s="1"/>
      <c r="SXT68" s="1"/>
      <c r="SXU68" s="1"/>
      <c r="SXV68" s="1"/>
      <c r="SXW68" s="1"/>
      <c r="SXX68" s="1"/>
      <c r="SXY68" s="1"/>
      <c r="SXZ68" s="1"/>
      <c r="SYA68" s="1"/>
      <c r="SYB68" s="1"/>
      <c r="SYC68" s="1"/>
      <c r="SYD68" s="1"/>
      <c r="SYE68" s="1"/>
      <c r="SYF68" s="1"/>
      <c r="SYG68" s="1"/>
      <c r="SYH68" s="1"/>
      <c r="SYI68" s="1"/>
      <c r="SYJ68" s="1"/>
      <c r="SYK68" s="1"/>
      <c r="SYL68" s="1"/>
      <c r="SYM68" s="1"/>
      <c r="SYN68" s="1"/>
      <c r="SYO68" s="1"/>
      <c r="SYP68" s="1"/>
      <c r="SYQ68" s="1"/>
      <c r="SYR68" s="1"/>
      <c r="SYS68" s="1"/>
      <c r="SYT68" s="1"/>
      <c r="SYU68" s="1"/>
      <c r="SYV68" s="1"/>
      <c r="SYW68" s="1"/>
      <c r="SYX68" s="1"/>
      <c r="SYY68" s="1"/>
      <c r="SYZ68" s="1"/>
      <c r="SZA68" s="1"/>
      <c r="SZB68" s="1"/>
      <c r="SZC68" s="1"/>
      <c r="SZD68" s="1"/>
      <c r="SZE68" s="1"/>
      <c r="SZF68" s="1"/>
      <c r="SZG68" s="1"/>
      <c r="SZH68" s="1"/>
      <c r="SZI68" s="1"/>
      <c r="SZJ68" s="1"/>
      <c r="SZK68" s="1"/>
      <c r="SZL68" s="1"/>
      <c r="SZM68" s="1"/>
      <c r="SZN68" s="1"/>
      <c r="SZO68" s="1"/>
      <c r="SZP68" s="1"/>
      <c r="SZQ68" s="1"/>
      <c r="SZR68" s="1"/>
      <c r="SZS68" s="1"/>
      <c r="SZT68" s="1"/>
      <c r="SZU68" s="1"/>
      <c r="SZV68" s="1"/>
      <c r="SZW68" s="1"/>
      <c r="SZX68" s="1"/>
      <c r="SZY68" s="1"/>
      <c r="SZZ68" s="1"/>
      <c r="TAA68" s="1"/>
      <c r="TAB68" s="1"/>
      <c r="TAC68" s="1"/>
      <c r="TAD68" s="1"/>
      <c r="TAE68" s="1"/>
      <c r="TAF68" s="1"/>
      <c r="TAG68" s="1"/>
      <c r="TAH68" s="1"/>
      <c r="TAI68" s="1"/>
      <c r="TAJ68" s="1"/>
      <c r="TAK68" s="1"/>
      <c r="TAL68" s="1"/>
      <c r="TAM68" s="1"/>
      <c r="TAN68" s="1"/>
      <c r="TAO68" s="1"/>
      <c r="TAP68" s="1"/>
      <c r="TAQ68" s="1"/>
      <c r="TAR68" s="1"/>
      <c r="TAS68" s="1"/>
      <c r="TAT68" s="1"/>
      <c r="TAU68" s="1"/>
      <c r="TAV68" s="1"/>
      <c r="TAW68" s="1"/>
      <c r="TAX68" s="1"/>
      <c r="TAY68" s="1"/>
      <c r="TAZ68" s="1"/>
      <c r="TBA68" s="1"/>
      <c r="TBB68" s="1"/>
      <c r="TBC68" s="1"/>
      <c r="TBD68" s="1"/>
      <c r="TBE68" s="1"/>
      <c r="TBF68" s="1"/>
      <c r="TBG68" s="1"/>
      <c r="TBH68" s="1"/>
      <c r="TBI68" s="1"/>
      <c r="TBJ68" s="1"/>
      <c r="TBK68" s="1"/>
      <c r="TBL68" s="1"/>
      <c r="TBM68" s="1"/>
      <c r="TBN68" s="1"/>
      <c r="TBO68" s="1"/>
      <c r="TBP68" s="1"/>
      <c r="TBQ68" s="1"/>
      <c r="TBR68" s="1"/>
      <c r="TBS68" s="1"/>
      <c r="TBT68" s="1"/>
      <c r="TBU68" s="1"/>
      <c r="TBV68" s="1"/>
      <c r="TBW68" s="1"/>
      <c r="TBX68" s="1"/>
      <c r="TBY68" s="1"/>
      <c r="TBZ68" s="1"/>
      <c r="TCA68" s="1"/>
      <c r="TCB68" s="1"/>
      <c r="TCC68" s="1"/>
      <c r="TCD68" s="1"/>
      <c r="TCE68" s="1"/>
      <c r="TCF68" s="1"/>
      <c r="TCG68" s="1"/>
      <c r="TCH68" s="1"/>
      <c r="TCI68" s="1"/>
      <c r="TCJ68" s="1"/>
      <c r="TCK68" s="1"/>
      <c r="TCL68" s="1"/>
      <c r="TCM68" s="1"/>
      <c r="TCN68" s="1"/>
      <c r="TCO68" s="1"/>
      <c r="TCP68" s="1"/>
      <c r="TCQ68" s="1"/>
      <c r="TCR68" s="1"/>
      <c r="TCS68" s="1"/>
      <c r="TCT68" s="1"/>
      <c r="TCU68" s="1"/>
      <c r="TCV68" s="1"/>
      <c r="TCW68" s="1"/>
      <c r="TCX68" s="1"/>
      <c r="TCY68" s="1"/>
      <c r="TCZ68" s="1"/>
      <c r="TDA68" s="1"/>
      <c r="TDB68" s="1"/>
      <c r="TDC68" s="1"/>
      <c r="TDD68" s="1"/>
      <c r="TDE68" s="1"/>
      <c r="TDF68" s="1"/>
      <c r="TDG68" s="1"/>
      <c r="TDH68" s="1"/>
      <c r="TDI68" s="1"/>
      <c r="TDJ68" s="1"/>
      <c r="TDK68" s="1"/>
      <c r="TDL68" s="1"/>
      <c r="TDM68" s="1"/>
      <c r="TDN68" s="1"/>
      <c r="TDO68" s="1"/>
      <c r="TDP68" s="1"/>
      <c r="TDQ68" s="1"/>
      <c r="TDR68" s="1"/>
      <c r="TDS68" s="1"/>
      <c r="TDT68" s="1"/>
      <c r="TDU68" s="1"/>
      <c r="TDV68" s="1"/>
      <c r="TDW68" s="1"/>
      <c r="TDX68" s="1"/>
      <c r="TDY68" s="1"/>
      <c r="TDZ68" s="1"/>
      <c r="TEA68" s="1"/>
      <c r="TEB68" s="1"/>
      <c r="TEC68" s="1"/>
      <c r="TED68" s="1"/>
      <c r="TEE68" s="1"/>
      <c r="TEF68" s="1"/>
      <c r="TEG68" s="1"/>
      <c r="TEH68" s="1"/>
      <c r="TEI68" s="1"/>
      <c r="TEJ68" s="1"/>
      <c r="TEK68" s="1"/>
      <c r="TEL68" s="1"/>
      <c r="TEM68" s="1"/>
      <c r="TEN68" s="1"/>
      <c r="TEO68" s="1"/>
      <c r="TEP68" s="1"/>
      <c r="TEQ68" s="1"/>
      <c r="TER68" s="1"/>
      <c r="TES68" s="1"/>
      <c r="TET68" s="1"/>
      <c r="TEU68" s="1"/>
      <c r="TEV68" s="1"/>
      <c r="TEW68" s="1"/>
      <c r="TEX68" s="1"/>
      <c r="TEY68" s="1"/>
      <c r="TEZ68" s="1"/>
      <c r="TFA68" s="1"/>
      <c r="TFB68" s="1"/>
      <c r="TFC68" s="1"/>
      <c r="TFD68" s="1"/>
      <c r="TFE68" s="1"/>
      <c r="TFF68" s="1"/>
      <c r="TFG68" s="1"/>
      <c r="TFH68" s="1"/>
      <c r="TFI68" s="1"/>
      <c r="TFJ68" s="1"/>
      <c r="TFK68" s="1"/>
      <c r="TFL68" s="1"/>
      <c r="TFM68" s="1"/>
      <c r="TFN68" s="1"/>
      <c r="TFO68" s="1"/>
      <c r="TFP68" s="1"/>
      <c r="TFQ68" s="1"/>
      <c r="TFR68" s="1"/>
      <c r="TFS68" s="1"/>
      <c r="TFT68" s="1"/>
      <c r="TFU68" s="1"/>
      <c r="TFV68" s="1"/>
      <c r="TFW68" s="1"/>
      <c r="TFX68" s="1"/>
      <c r="TFY68" s="1"/>
      <c r="TFZ68" s="1"/>
      <c r="TGA68" s="1"/>
      <c r="TGB68" s="1"/>
      <c r="TGC68" s="1"/>
      <c r="TGD68" s="1"/>
      <c r="TGE68" s="1"/>
      <c r="TGF68" s="1"/>
      <c r="TGG68" s="1"/>
      <c r="TGH68" s="1"/>
      <c r="TGI68" s="1"/>
      <c r="TGJ68" s="1"/>
      <c r="TGK68" s="1"/>
      <c r="TGL68" s="1"/>
      <c r="TGM68" s="1"/>
      <c r="TGN68" s="1"/>
      <c r="TGO68" s="1"/>
      <c r="TGP68" s="1"/>
      <c r="TGQ68" s="1"/>
      <c r="TGR68" s="1"/>
      <c r="TGS68" s="1"/>
      <c r="TGT68" s="1"/>
      <c r="TGU68" s="1"/>
      <c r="TGV68" s="1"/>
      <c r="TGW68" s="1"/>
      <c r="TGX68" s="1"/>
      <c r="TGY68" s="1"/>
      <c r="TGZ68" s="1"/>
      <c r="THA68" s="1"/>
      <c r="THB68" s="1"/>
      <c r="THC68" s="1"/>
      <c r="THD68" s="1"/>
      <c r="THE68" s="1"/>
      <c r="THF68" s="1"/>
      <c r="THG68" s="1"/>
      <c r="THH68" s="1"/>
      <c r="THI68" s="1"/>
      <c r="THJ68" s="1"/>
      <c r="THK68" s="1"/>
      <c r="THL68" s="1"/>
      <c r="THM68" s="1"/>
      <c r="THN68" s="1"/>
      <c r="THO68" s="1"/>
      <c r="THP68" s="1"/>
      <c r="THQ68" s="1"/>
      <c r="THR68" s="1"/>
      <c r="THS68" s="1"/>
      <c r="THT68" s="1"/>
      <c r="THU68" s="1"/>
      <c r="THV68" s="1"/>
      <c r="THW68" s="1"/>
      <c r="THX68" s="1"/>
      <c r="THY68" s="1"/>
      <c r="THZ68" s="1"/>
      <c r="TIA68" s="1"/>
      <c r="TIB68" s="1"/>
      <c r="TIC68" s="1"/>
      <c r="TID68" s="1"/>
      <c r="TIE68" s="1"/>
      <c r="TIF68" s="1"/>
      <c r="TIG68" s="1"/>
      <c r="TIH68" s="1"/>
      <c r="TII68" s="1"/>
      <c r="TIJ68" s="1"/>
      <c r="TIK68" s="1"/>
      <c r="TIL68" s="1"/>
      <c r="TIM68" s="1"/>
      <c r="TIN68" s="1"/>
      <c r="TIO68" s="1"/>
      <c r="TIP68" s="1"/>
      <c r="TIQ68" s="1"/>
      <c r="TIR68" s="1"/>
      <c r="TIS68" s="1"/>
      <c r="TIT68" s="1"/>
      <c r="TIU68" s="1"/>
      <c r="TIV68" s="1"/>
      <c r="TIW68" s="1"/>
      <c r="TIX68" s="1"/>
      <c r="TIY68" s="1"/>
      <c r="TIZ68" s="1"/>
      <c r="TJA68" s="1"/>
      <c r="TJB68" s="1"/>
      <c r="TJC68" s="1"/>
      <c r="TJD68" s="1"/>
      <c r="TJE68" s="1"/>
      <c r="TJF68" s="1"/>
      <c r="TJG68" s="1"/>
      <c r="TJH68" s="1"/>
      <c r="TJI68" s="1"/>
      <c r="TJJ68" s="1"/>
      <c r="TJK68" s="1"/>
      <c r="TJL68" s="1"/>
      <c r="TJM68" s="1"/>
      <c r="TJN68" s="1"/>
      <c r="TJO68" s="1"/>
      <c r="TJP68" s="1"/>
      <c r="TJQ68" s="1"/>
      <c r="TJR68" s="1"/>
      <c r="TJS68" s="1"/>
      <c r="TJT68" s="1"/>
      <c r="TJU68" s="1"/>
      <c r="TJV68" s="1"/>
      <c r="TJW68" s="1"/>
      <c r="TJX68" s="1"/>
      <c r="TJY68" s="1"/>
      <c r="TJZ68" s="1"/>
      <c r="TKA68" s="1"/>
      <c r="TKB68" s="1"/>
      <c r="TKC68" s="1"/>
      <c r="TKD68" s="1"/>
      <c r="TKE68" s="1"/>
      <c r="TKF68" s="1"/>
      <c r="TKG68" s="1"/>
      <c r="TKH68" s="1"/>
      <c r="TKI68" s="1"/>
      <c r="TKJ68" s="1"/>
      <c r="TKK68" s="1"/>
      <c r="TKL68" s="1"/>
      <c r="TKM68" s="1"/>
      <c r="TKN68" s="1"/>
      <c r="TKO68" s="1"/>
      <c r="TKP68" s="1"/>
      <c r="TKQ68" s="1"/>
      <c r="TKR68" s="1"/>
      <c r="TKS68" s="1"/>
      <c r="TKT68" s="1"/>
      <c r="TKU68" s="1"/>
      <c r="TKV68" s="1"/>
      <c r="TKW68" s="1"/>
      <c r="TKX68" s="1"/>
      <c r="TKY68" s="1"/>
      <c r="TKZ68" s="1"/>
      <c r="TLA68" s="1"/>
      <c r="TLB68" s="1"/>
      <c r="TLC68" s="1"/>
      <c r="TLD68" s="1"/>
      <c r="TLE68" s="1"/>
      <c r="TLF68" s="1"/>
      <c r="TLG68" s="1"/>
      <c r="TLH68" s="1"/>
      <c r="TLI68" s="1"/>
      <c r="TLJ68" s="1"/>
      <c r="TLK68" s="1"/>
      <c r="TLL68" s="1"/>
      <c r="TLM68" s="1"/>
      <c r="TLN68" s="1"/>
      <c r="TLO68" s="1"/>
      <c r="TLP68" s="1"/>
      <c r="TLQ68" s="1"/>
      <c r="TLR68" s="1"/>
      <c r="TLS68" s="1"/>
      <c r="TLT68" s="1"/>
      <c r="TLU68" s="1"/>
      <c r="TLV68" s="1"/>
      <c r="TLW68" s="1"/>
      <c r="TLX68" s="1"/>
      <c r="TLY68" s="1"/>
      <c r="TLZ68" s="1"/>
      <c r="TMA68" s="1"/>
      <c r="TMB68" s="1"/>
      <c r="TMC68" s="1"/>
      <c r="TMD68" s="1"/>
      <c r="TME68" s="1"/>
      <c r="TMF68" s="1"/>
      <c r="TMG68" s="1"/>
      <c r="TMH68" s="1"/>
      <c r="TMI68" s="1"/>
      <c r="TMJ68" s="1"/>
      <c r="TMK68" s="1"/>
      <c r="TML68" s="1"/>
      <c r="TMM68" s="1"/>
      <c r="TMN68" s="1"/>
      <c r="TMO68" s="1"/>
      <c r="TMP68" s="1"/>
      <c r="TMQ68" s="1"/>
      <c r="TMR68" s="1"/>
      <c r="TMS68" s="1"/>
      <c r="TMT68" s="1"/>
      <c r="TMU68" s="1"/>
      <c r="TMV68" s="1"/>
      <c r="TMW68" s="1"/>
      <c r="TMX68" s="1"/>
      <c r="TMY68" s="1"/>
      <c r="TMZ68" s="1"/>
      <c r="TNA68" s="1"/>
      <c r="TNB68" s="1"/>
      <c r="TNC68" s="1"/>
      <c r="TND68" s="1"/>
      <c r="TNE68" s="1"/>
      <c r="TNF68" s="1"/>
      <c r="TNG68" s="1"/>
      <c r="TNH68" s="1"/>
      <c r="TNI68" s="1"/>
      <c r="TNJ68" s="1"/>
      <c r="TNK68" s="1"/>
      <c r="TNL68" s="1"/>
      <c r="TNM68" s="1"/>
      <c r="TNN68" s="1"/>
      <c r="TNO68" s="1"/>
      <c r="TNP68" s="1"/>
      <c r="TNQ68" s="1"/>
      <c r="TNR68" s="1"/>
      <c r="TNS68" s="1"/>
      <c r="TNT68" s="1"/>
      <c r="TNU68" s="1"/>
      <c r="TNV68" s="1"/>
      <c r="TNW68" s="1"/>
      <c r="TNX68" s="1"/>
      <c r="TNY68" s="1"/>
      <c r="TNZ68" s="1"/>
      <c r="TOA68" s="1"/>
      <c r="TOB68" s="1"/>
      <c r="TOC68" s="1"/>
      <c r="TOD68" s="1"/>
      <c r="TOE68" s="1"/>
      <c r="TOF68" s="1"/>
      <c r="TOG68" s="1"/>
      <c r="TOH68" s="1"/>
      <c r="TOI68" s="1"/>
      <c r="TOJ68" s="1"/>
      <c r="TOK68" s="1"/>
      <c r="TOL68" s="1"/>
      <c r="TOM68" s="1"/>
      <c r="TON68" s="1"/>
      <c r="TOO68" s="1"/>
      <c r="TOP68" s="1"/>
      <c r="TOQ68" s="1"/>
      <c r="TOR68" s="1"/>
      <c r="TOS68" s="1"/>
      <c r="TOT68" s="1"/>
      <c r="TOU68" s="1"/>
      <c r="TOV68" s="1"/>
      <c r="TOW68" s="1"/>
      <c r="TOX68" s="1"/>
      <c r="TOY68" s="1"/>
      <c r="TOZ68" s="1"/>
      <c r="TPA68" s="1"/>
      <c r="TPB68" s="1"/>
      <c r="TPC68" s="1"/>
      <c r="TPD68" s="1"/>
      <c r="TPE68" s="1"/>
      <c r="TPF68" s="1"/>
      <c r="TPG68" s="1"/>
      <c r="TPH68" s="1"/>
      <c r="TPI68" s="1"/>
      <c r="TPJ68" s="1"/>
      <c r="TPK68" s="1"/>
      <c r="TPL68" s="1"/>
      <c r="TPM68" s="1"/>
      <c r="TPN68" s="1"/>
      <c r="TPO68" s="1"/>
      <c r="TPP68" s="1"/>
      <c r="TPQ68" s="1"/>
      <c r="TPR68" s="1"/>
      <c r="TPS68" s="1"/>
      <c r="TPT68" s="1"/>
      <c r="TPU68" s="1"/>
      <c r="TPV68" s="1"/>
      <c r="TPW68" s="1"/>
      <c r="TPX68" s="1"/>
      <c r="TPY68" s="1"/>
      <c r="TPZ68" s="1"/>
      <c r="TQA68" s="1"/>
      <c r="TQB68" s="1"/>
      <c r="TQC68" s="1"/>
      <c r="TQD68" s="1"/>
      <c r="TQE68" s="1"/>
      <c r="TQF68" s="1"/>
      <c r="TQG68" s="1"/>
      <c r="TQH68" s="1"/>
      <c r="TQI68" s="1"/>
      <c r="TQJ68" s="1"/>
      <c r="TQK68" s="1"/>
      <c r="TQL68" s="1"/>
      <c r="TQM68" s="1"/>
      <c r="TQN68" s="1"/>
      <c r="TQO68" s="1"/>
      <c r="TQP68" s="1"/>
      <c r="TQQ68" s="1"/>
      <c r="TQR68" s="1"/>
      <c r="TQS68" s="1"/>
      <c r="TQT68" s="1"/>
      <c r="TQU68" s="1"/>
      <c r="TQV68" s="1"/>
      <c r="TQW68" s="1"/>
      <c r="TQX68" s="1"/>
      <c r="TQY68" s="1"/>
      <c r="TQZ68" s="1"/>
      <c r="TRA68" s="1"/>
      <c r="TRB68" s="1"/>
      <c r="TRC68" s="1"/>
      <c r="TRD68" s="1"/>
      <c r="TRE68" s="1"/>
      <c r="TRF68" s="1"/>
      <c r="TRG68" s="1"/>
      <c r="TRH68" s="1"/>
      <c r="TRI68" s="1"/>
      <c r="TRJ68" s="1"/>
      <c r="TRK68" s="1"/>
      <c r="TRL68" s="1"/>
      <c r="TRM68" s="1"/>
      <c r="TRN68" s="1"/>
      <c r="TRO68" s="1"/>
      <c r="TRP68" s="1"/>
      <c r="TRQ68" s="1"/>
      <c r="TRR68" s="1"/>
      <c r="TRS68" s="1"/>
      <c r="TRT68" s="1"/>
      <c r="TRU68" s="1"/>
      <c r="TRV68" s="1"/>
      <c r="TRW68" s="1"/>
      <c r="TRX68" s="1"/>
      <c r="TRY68" s="1"/>
      <c r="TRZ68" s="1"/>
      <c r="TSA68" s="1"/>
      <c r="TSB68" s="1"/>
      <c r="TSC68" s="1"/>
      <c r="TSD68" s="1"/>
      <c r="TSE68" s="1"/>
      <c r="TSF68" s="1"/>
      <c r="TSG68" s="1"/>
      <c r="TSH68" s="1"/>
      <c r="TSI68" s="1"/>
      <c r="TSJ68" s="1"/>
      <c r="TSK68" s="1"/>
      <c r="TSL68" s="1"/>
      <c r="TSM68" s="1"/>
      <c r="TSN68" s="1"/>
      <c r="TSO68" s="1"/>
      <c r="TSP68" s="1"/>
      <c r="TSQ68" s="1"/>
      <c r="TSR68" s="1"/>
      <c r="TSS68" s="1"/>
      <c r="TST68" s="1"/>
      <c r="TSU68" s="1"/>
      <c r="TSV68" s="1"/>
      <c r="TSW68" s="1"/>
      <c r="TSX68" s="1"/>
      <c r="TSY68" s="1"/>
      <c r="TSZ68" s="1"/>
      <c r="TTA68" s="1"/>
      <c r="TTB68" s="1"/>
      <c r="TTC68" s="1"/>
      <c r="TTD68" s="1"/>
      <c r="TTE68" s="1"/>
      <c r="TTF68" s="1"/>
      <c r="TTG68" s="1"/>
      <c r="TTH68" s="1"/>
      <c r="TTI68" s="1"/>
      <c r="TTJ68" s="1"/>
      <c r="TTK68" s="1"/>
      <c r="TTL68" s="1"/>
      <c r="TTM68" s="1"/>
      <c r="TTN68" s="1"/>
      <c r="TTO68" s="1"/>
      <c r="TTP68" s="1"/>
      <c r="TTQ68" s="1"/>
      <c r="TTR68" s="1"/>
      <c r="TTS68" s="1"/>
      <c r="TTT68" s="1"/>
      <c r="TTU68" s="1"/>
      <c r="TTV68" s="1"/>
      <c r="TTW68" s="1"/>
      <c r="TTX68" s="1"/>
      <c r="TTY68" s="1"/>
      <c r="TTZ68" s="1"/>
      <c r="TUA68" s="1"/>
      <c r="TUB68" s="1"/>
      <c r="TUC68" s="1"/>
      <c r="TUD68" s="1"/>
      <c r="TUE68" s="1"/>
      <c r="TUF68" s="1"/>
      <c r="TUG68" s="1"/>
      <c r="TUH68" s="1"/>
      <c r="TUI68" s="1"/>
      <c r="TUJ68" s="1"/>
      <c r="TUK68" s="1"/>
      <c r="TUL68" s="1"/>
      <c r="TUM68" s="1"/>
      <c r="TUN68" s="1"/>
      <c r="TUO68" s="1"/>
      <c r="TUP68" s="1"/>
      <c r="TUQ68" s="1"/>
      <c r="TUR68" s="1"/>
      <c r="TUS68" s="1"/>
      <c r="TUT68" s="1"/>
      <c r="TUU68" s="1"/>
      <c r="TUV68" s="1"/>
      <c r="TUW68" s="1"/>
      <c r="TUX68" s="1"/>
      <c r="TUY68" s="1"/>
      <c r="TUZ68" s="1"/>
      <c r="TVA68" s="1"/>
      <c r="TVB68" s="1"/>
      <c r="TVC68" s="1"/>
      <c r="TVD68" s="1"/>
      <c r="TVE68" s="1"/>
      <c r="TVF68" s="1"/>
      <c r="TVG68" s="1"/>
      <c r="TVH68" s="1"/>
      <c r="TVI68" s="1"/>
      <c r="TVJ68" s="1"/>
      <c r="TVK68" s="1"/>
      <c r="TVL68" s="1"/>
      <c r="TVM68" s="1"/>
      <c r="TVN68" s="1"/>
      <c r="TVO68" s="1"/>
      <c r="TVP68" s="1"/>
      <c r="TVQ68" s="1"/>
      <c r="TVR68" s="1"/>
      <c r="TVS68" s="1"/>
      <c r="TVT68" s="1"/>
      <c r="TVU68" s="1"/>
      <c r="TVV68" s="1"/>
      <c r="TVW68" s="1"/>
      <c r="TVX68" s="1"/>
      <c r="TVY68" s="1"/>
      <c r="TVZ68" s="1"/>
      <c r="TWA68" s="1"/>
      <c r="TWB68" s="1"/>
      <c r="TWC68" s="1"/>
      <c r="TWD68" s="1"/>
      <c r="TWE68" s="1"/>
      <c r="TWF68" s="1"/>
      <c r="TWG68" s="1"/>
      <c r="TWH68" s="1"/>
      <c r="TWI68" s="1"/>
      <c r="TWJ68" s="1"/>
      <c r="TWK68" s="1"/>
      <c r="TWL68" s="1"/>
      <c r="TWM68" s="1"/>
      <c r="TWN68" s="1"/>
      <c r="TWO68" s="1"/>
      <c r="TWP68" s="1"/>
      <c r="TWQ68" s="1"/>
      <c r="TWR68" s="1"/>
      <c r="TWS68" s="1"/>
      <c r="TWT68" s="1"/>
      <c r="TWU68" s="1"/>
      <c r="TWV68" s="1"/>
      <c r="TWW68" s="1"/>
      <c r="TWX68" s="1"/>
      <c r="TWY68" s="1"/>
      <c r="TWZ68" s="1"/>
      <c r="TXA68" s="1"/>
      <c r="TXB68" s="1"/>
      <c r="TXC68" s="1"/>
      <c r="TXD68" s="1"/>
      <c r="TXE68" s="1"/>
      <c r="TXF68" s="1"/>
      <c r="TXG68" s="1"/>
      <c r="TXH68" s="1"/>
      <c r="TXI68" s="1"/>
      <c r="TXJ68" s="1"/>
      <c r="TXK68" s="1"/>
      <c r="TXL68" s="1"/>
      <c r="TXM68" s="1"/>
      <c r="TXN68" s="1"/>
      <c r="TXO68" s="1"/>
      <c r="TXP68" s="1"/>
      <c r="TXQ68" s="1"/>
      <c r="TXR68" s="1"/>
      <c r="TXS68" s="1"/>
      <c r="TXT68" s="1"/>
      <c r="TXU68" s="1"/>
      <c r="TXV68" s="1"/>
      <c r="TXW68" s="1"/>
      <c r="TXX68" s="1"/>
      <c r="TXY68" s="1"/>
      <c r="TXZ68" s="1"/>
      <c r="TYA68" s="1"/>
      <c r="TYB68" s="1"/>
      <c r="TYC68" s="1"/>
      <c r="TYD68" s="1"/>
      <c r="TYE68" s="1"/>
      <c r="TYF68" s="1"/>
      <c r="TYG68" s="1"/>
      <c r="TYH68" s="1"/>
      <c r="TYI68" s="1"/>
      <c r="TYJ68" s="1"/>
      <c r="TYK68" s="1"/>
      <c r="TYL68" s="1"/>
      <c r="TYM68" s="1"/>
      <c r="TYN68" s="1"/>
      <c r="TYO68" s="1"/>
      <c r="TYP68" s="1"/>
      <c r="TYQ68" s="1"/>
      <c r="TYR68" s="1"/>
      <c r="TYS68" s="1"/>
      <c r="TYT68" s="1"/>
      <c r="TYU68" s="1"/>
      <c r="TYV68" s="1"/>
      <c r="TYW68" s="1"/>
      <c r="TYX68" s="1"/>
      <c r="TYY68" s="1"/>
      <c r="TYZ68" s="1"/>
      <c r="TZA68" s="1"/>
      <c r="TZB68" s="1"/>
      <c r="TZC68" s="1"/>
      <c r="TZD68" s="1"/>
      <c r="TZE68" s="1"/>
      <c r="TZF68" s="1"/>
      <c r="TZG68" s="1"/>
      <c r="TZH68" s="1"/>
      <c r="TZI68" s="1"/>
      <c r="TZJ68" s="1"/>
      <c r="TZK68" s="1"/>
      <c r="TZL68" s="1"/>
      <c r="TZM68" s="1"/>
      <c r="TZN68" s="1"/>
      <c r="TZO68" s="1"/>
      <c r="TZP68" s="1"/>
      <c r="TZQ68" s="1"/>
      <c r="TZR68" s="1"/>
      <c r="TZS68" s="1"/>
      <c r="TZT68" s="1"/>
      <c r="TZU68" s="1"/>
      <c r="TZV68" s="1"/>
      <c r="TZW68" s="1"/>
      <c r="TZX68" s="1"/>
      <c r="TZY68" s="1"/>
      <c r="TZZ68" s="1"/>
      <c r="UAA68" s="1"/>
      <c r="UAB68" s="1"/>
      <c r="UAC68" s="1"/>
      <c r="UAD68" s="1"/>
      <c r="UAE68" s="1"/>
      <c r="UAF68" s="1"/>
      <c r="UAG68" s="1"/>
      <c r="UAH68" s="1"/>
      <c r="UAI68" s="1"/>
      <c r="UAJ68" s="1"/>
      <c r="UAK68" s="1"/>
      <c r="UAL68" s="1"/>
      <c r="UAM68" s="1"/>
      <c r="UAN68" s="1"/>
      <c r="UAO68" s="1"/>
      <c r="UAP68" s="1"/>
      <c r="UAQ68" s="1"/>
      <c r="UAR68" s="1"/>
      <c r="UAS68" s="1"/>
      <c r="UAT68" s="1"/>
      <c r="UAU68" s="1"/>
      <c r="UAV68" s="1"/>
      <c r="UAW68" s="1"/>
      <c r="UAX68" s="1"/>
      <c r="UAY68" s="1"/>
      <c r="UAZ68" s="1"/>
      <c r="UBA68" s="1"/>
      <c r="UBB68" s="1"/>
      <c r="UBC68" s="1"/>
      <c r="UBD68" s="1"/>
      <c r="UBE68" s="1"/>
      <c r="UBF68" s="1"/>
      <c r="UBG68" s="1"/>
      <c r="UBH68" s="1"/>
      <c r="UBI68" s="1"/>
      <c r="UBJ68" s="1"/>
      <c r="UBK68" s="1"/>
      <c r="UBL68" s="1"/>
      <c r="UBM68" s="1"/>
      <c r="UBN68" s="1"/>
      <c r="UBO68" s="1"/>
      <c r="UBP68" s="1"/>
      <c r="UBQ68" s="1"/>
      <c r="UBR68" s="1"/>
      <c r="UBS68" s="1"/>
      <c r="UBT68" s="1"/>
      <c r="UBU68" s="1"/>
      <c r="UBV68" s="1"/>
      <c r="UBW68" s="1"/>
      <c r="UBX68" s="1"/>
      <c r="UBY68" s="1"/>
      <c r="UBZ68" s="1"/>
      <c r="UCA68" s="1"/>
      <c r="UCB68" s="1"/>
      <c r="UCC68" s="1"/>
      <c r="UCD68" s="1"/>
      <c r="UCE68" s="1"/>
      <c r="UCF68" s="1"/>
      <c r="UCG68" s="1"/>
      <c r="UCH68" s="1"/>
      <c r="UCI68" s="1"/>
      <c r="UCJ68" s="1"/>
      <c r="UCK68" s="1"/>
      <c r="UCL68" s="1"/>
      <c r="UCM68" s="1"/>
      <c r="UCN68" s="1"/>
      <c r="UCO68" s="1"/>
      <c r="UCP68" s="1"/>
      <c r="UCQ68" s="1"/>
      <c r="UCR68" s="1"/>
      <c r="UCS68" s="1"/>
      <c r="UCT68" s="1"/>
      <c r="UCU68" s="1"/>
      <c r="UCV68" s="1"/>
      <c r="UCW68" s="1"/>
      <c r="UCX68" s="1"/>
      <c r="UCY68" s="1"/>
      <c r="UCZ68" s="1"/>
      <c r="UDA68" s="1"/>
      <c r="UDB68" s="1"/>
      <c r="UDC68" s="1"/>
      <c r="UDD68" s="1"/>
      <c r="UDE68" s="1"/>
      <c r="UDF68" s="1"/>
      <c r="UDG68" s="1"/>
      <c r="UDH68" s="1"/>
      <c r="UDI68" s="1"/>
      <c r="UDJ68" s="1"/>
      <c r="UDK68" s="1"/>
      <c r="UDL68" s="1"/>
      <c r="UDM68" s="1"/>
      <c r="UDN68" s="1"/>
      <c r="UDO68" s="1"/>
      <c r="UDP68" s="1"/>
      <c r="UDQ68" s="1"/>
      <c r="UDR68" s="1"/>
      <c r="UDS68" s="1"/>
      <c r="UDT68" s="1"/>
      <c r="UDU68" s="1"/>
      <c r="UDV68" s="1"/>
      <c r="UDW68" s="1"/>
      <c r="UDX68" s="1"/>
      <c r="UDY68" s="1"/>
      <c r="UDZ68" s="1"/>
      <c r="UEA68" s="1"/>
      <c r="UEB68" s="1"/>
      <c r="UEC68" s="1"/>
      <c r="UED68" s="1"/>
      <c r="UEE68" s="1"/>
      <c r="UEF68" s="1"/>
      <c r="UEG68" s="1"/>
      <c r="UEH68" s="1"/>
      <c r="UEI68" s="1"/>
      <c r="UEJ68" s="1"/>
      <c r="UEK68" s="1"/>
      <c r="UEL68" s="1"/>
      <c r="UEM68" s="1"/>
      <c r="UEN68" s="1"/>
      <c r="UEO68" s="1"/>
      <c r="UEP68" s="1"/>
      <c r="UEQ68" s="1"/>
      <c r="UER68" s="1"/>
      <c r="UES68" s="1"/>
      <c r="UET68" s="1"/>
      <c r="UEU68" s="1"/>
      <c r="UEV68" s="1"/>
      <c r="UEW68" s="1"/>
      <c r="UEX68" s="1"/>
      <c r="UEY68" s="1"/>
      <c r="UEZ68" s="1"/>
      <c r="UFA68" s="1"/>
      <c r="UFB68" s="1"/>
      <c r="UFC68" s="1"/>
      <c r="UFD68" s="1"/>
      <c r="UFE68" s="1"/>
      <c r="UFF68" s="1"/>
      <c r="UFG68" s="1"/>
      <c r="UFH68" s="1"/>
      <c r="UFI68" s="1"/>
      <c r="UFJ68" s="1"/>
      <c r="UFK68" s="1"/>
      <c r="UFL68" s="1"/>
      <c r="UFM68" s="1"/>
      <c r="UFN68" s="1"/>
      <c r="UFO68" s="1"/>
      <c r="UFP68" s="1"/>
      <c r="UFQ68" s="1"/>
      <c r="UFR68" s="1"/>
      <c r="UFS68" s="1"/>
      <c r="UFT68" s="1"/>
      <c r="UFU68" s="1"/>
      <c r="UFV68" s="1"/>
      <c r="UFW68" s="1"/>
      <c r="UFX68" s="1"/>
      <c r="UFY68" s="1"/>
      <c r="UFZ68" s="1"/>
      <c r="UGA68" s="1"/>
      <c r="UGB68" s="1"/>
      <c r="UGC68" s="1"/>
      <c r="UGD68" s="1"/>
      <c r="UGE68" s="1"/>
      <c r="UGF68" s="1"/>
      <c r="UGG68" s="1"/>
      <c r="UGH68" s="1"/>
      <c r="UGI68" s="1"/>
      <c r="UGJ68" s="1"/>
      <c r="UGK68" s="1"/>
      <c r="UGL68" s="1"/>
      <c r="UGM68" s="1"/>
      <c r="UGN68" s="1"/>
      <c r="UGO68" s="1"/>
      <c r="UGP68" s="1"/>
      <c r="UGQ68" s="1"/>
      <c r="UGR68" s="1"/>
      <c r="UGS68" s="1"/>
      <c r="UGT68" s="1"/>
      <c r="UGU68" s="1"/>
      <c r="UGV68" s="1"/>
      <c r="UGW68" s="1"/>
      <c r="UGX68" s="1"/>
      <c r="UGY68" s="1"/>
      <c r="UGZ68" s="1"/>
      <c r="UHA68" s="1"/>
      <c r="UHB68" s="1"/>
      <c r="UHC68" s="1"/>
      <c r="UHD68" s="1"/>
      <c r="UHE68" s="1"/>
      <c r="UHF68" s="1"/>
      <c r="UHG68" s="1"/>
      <c r="UHH68" s="1"/>
      <c r="UHI68" s="1"/>
      <c r="UHJ68" s="1"/>
      <c r="UHK68" s="1"/>
      <c r="UHL68" s="1"/>
      <c r="UHM68" s="1"/>
      <c r="UHN68" s="1"/>
      <c r="UHO68" s="1"/>
      <c r="UHP68" s="1"/>
      <c r="UHQ68" s="1"/>
      <c r="UHR68" s="1"/>
      <c r="UHS68" s="1"/>
      <c r="UHT68" s="1"/>
      <c r="UHU68" s="1"/>
      <c r="UHV68" s="1"/>
      <c r="UHW68" s="1"/>
      <c r="UHX68" s="1"/>
      <c r="UHY68" s="1"/>
      <c r="UHZ68" s="1"/>
      <c r="UIA68" s="1"/>
      <c r="UIB68" s="1"/>
      <c r="UIC68" s="1"/>
      <c r="UID68" s="1"/>
      <c r="UIE68" s="1"/>
      <c r="UIF68" s="1"/>
      <c r="UIG68" s="1"/>
      <c r="UIH68" s="1"/>
      <c r="UII68" s="1"/>
      <c r="UIJ68" s="1"/>
      <c r="UIK68" s="1"/>
      <c r="UIL68" s="1"/>
      <c r="UIM68" s="1"/>
      <c r="UIN68" s="1"/>
      <c r="UIO68" s="1"/>
      <c r="UIP68" s="1"/>
      <c r="UIQ68" s="1"/>
      <c r="UIR68" s="1"/>
      <c r="UIS68" s="1"/>
      <c r="UIT68" s="1"/>
      <c r="UIU68" s="1"/>
      <c r="UIV68" s="1"/>
      <c r="UIW68" s="1"/>
      <c r="UIX68" s="1"/>
      <c r="UIY68" s="1"/>
      <c r="UIZ68" s="1"/>
      <c r="UJA68" s="1"/>
      <c r="UJB68" s="1"/>
      <c r="UJC68" s="1"/>
      <c r="UJD68" s="1"/>
      <c r="UJE68" s="1"/>
      <c r="UJF68" s="1"/>
      <c r="UJG68" s="1"/>
      <c r="UJH68" s="1"/>
      <c r="UJI68" s="1"/>
      <c r="UJJ68" s="1"/>
      <c r="UJK68" s="1"/>
      <c r="UJL68" s="1"/>
      <c r="UJM68" s="1"/>
      <c r="UJN68" s="1"/>
      <c r="UJO68" s="1"/>
      <c r="UJP68" s="1"/>
      <c r="UJQ68" s="1"/>
      <c r="UJR68" s="1"/>
      <c r="UJS68" s="1"/>
      <c r="UJT68" s="1"/>
      <c r="UJU68" s="1"/>
      <c r="UJV68" s="1"/>
      <c r="UJW68" s="1"/>
      <c r="UJX68" s="1"/>
      <c r="UJY68" s="1"/>
      <c r="UJZ68" s="1"/>
      <c r="UKA68" s="1"/>
      <c r="UKB68" s="1"/>
      <c r="UKC68" s="1"/>
      <c r="UKD68" s="1"/>
      <c r="UKE68" s="1"/>
      <c r="UKF68" s="1"/>
      <c r="UKG68" s="1"/>
      <c r="UKH68" s="1"/>
      <c r="UKI68" s="1"/>
      <c r="UKJ68" s="1"/>
      <c r="UKK68" s="1"/>
      <c r="UKL68" s="1"/>
      <c r="UKM68" s="1"/>
      <c r="UKN68" s="1"/>
      <c r="UKO68" s="1"/>
      <c r="UKP68" s="1"/>
      <c r="UKQ68" s="1"/>
      <c r="UKR68" s="1"/>
      <c r="UKS68" s="1"/>
      <c r="UKT68" s="1"/>
      <c r="UKU68" s="1"/>
      <c r="UKV68" s="1"/>
      <c r="UKW68" s="1"/>
      <c r="UKX68" s="1"/>
      <c r="UKY68" s="1"/>
      <c r="UKZ68" s="1"/>
      <c r="ULA68" s="1"/>
      <c r="ULB68" s="1"/>
      <c r="ULC68" s="1"/>
      <c r="ULD68" s="1"/>
      <c r="ULE68" s="1"/>
      <c r="ULF68" s="1"/>
      <c r="ULG68" s="1"/>
      <c r="ULH68" s="1"/>
      <c r="ULI68" s="1"/>
      <c r="ULJ68" s="1"/>
      <c r="ULK68" s="1"/>
      <c r="ULL68" s="1"/>
      <c r="ULM68" s="1"/>
      <c r="ULN68" s="1"/>
      <c r="ULO68" s="1"/>
      <c r="ULP68" s="1"/>
      <c r="ULQ68" s="1"/>
      <c r="ULR68" s="1"/>
      <c r="ULS68" s="1"/>
      <c r="ULT68" s="1"/>
      <c r="ULU68" s="1"/>
      <c r="ULV68" s="1"/>
      <c r="ULW68" s="1"/>
      <c r="ULX68" s="1"/>
      <c r="ULY68" s="1"/>
      <c r="ULZ68" s="1"/>
      <c r="UMA68" s="1"/>
      <c r="UMB68" s="1"/>
      <c r="UMC68" s="1"/>
      <c r="UMD68" s="1"/>
      <c r="UME68" s="1"/>
      <c r="UMF68" s="1"/>
      <c r="UMG68" s="1"/>
      <c r="UMH68" s="1"/>
      <c r="UMI68" s="1"/>
      <c r="UMJ68" s="1"/>
      <c r="UMK68" s="1"/>
      <c r="UML68" s="1"/>
      <c r="UMM68" s="1"/>
      <c r="UMN68" s="1"/>
      <c r="UMO68" s="1"/>
      <c r="UMP68" s="1"/>
      <c r="UMQ68" s="1"/>
      <c r="UMR68" s="1"/>
      <c r="UMS68" s="1"/>
      <c r="UMT68" s="1"/>
      <c r="UMU68" s="1"/>
      <c r="UMV68" s="1"/>
      <c r="UMW68" s="1"/>
      <c r="UMX68" s="1"/>
      <c r="UMY68" s="1"/>
      <c r="UMZ68" s="1"/>
      <c r="UNA68" s="1"/>
      <c r="UNB68" s="1"/>
      <c r="UNC68" s="1"/>
      <c r="UND68" s="1"/>
      <c r="UNE68" s="1"/>
      <c r="UNF68" s="1"/>
      <c r="UNG68" s="1"/>
      <c r="UNH68" s="1"/>
      <c r="UNI68" s="1"/>
      <c r="UNJ68" s="1"/>
      <c r="UNK68" s="1"/>
      <c r="UNL68" s="1"/>
      <c r="UNM68" s="1"/>
      <c r="UNN68" s="1"/>
      <c r="UNO68" s="1"/>
      <c r="UNP68" s="1"/>
      <c r="UNQ68" s="1"/>
      <c r="UNR68" s="1"/>
      <c r="UNS68" s="1"/>
      <c r="UNT68" s="1"/>
      <c r="UNU68" s="1"/>
      <c r="UNV68" s="1"/>
      <c r="UNW68" s="1"/>
      <c r="UNX68" s="1"/>
      <c r="UNY68" s="1"/>
      <c r="UNZ68" s="1"/>
      <c r="UOA68" s="1"/>
      <c r="UOB68" s="1"/>
      <c r="UOC68" s="1"/>
      <c r="UOD68" s="1"/>
      <c r="UOE68" s="1"/>
      <c r="UOF68" s="1"/>
      <c r="UOG68" s="1"/>
      <c r="UOH68" s="1"/>
      <c r="UOI68" s="1"/>
      <c r="UOJ68" s="1"/>
      <c r="UOK68" s="1"/>
      <c r="UOL68" s="1"/>
      <c r="UOM68" s="1"/>
      <c r="UON68" s="1"/>
      <c r="UOO68" s="1"/>
      <c r="UOP68" s="1"/>
      <c r="UOQ68" s="1"/>
      <c r="UOR68" s="1"/>
      <c r="UOS68" s="1"/>
      <c r="UOT68" s="1"/>
      <c r="UOU68" s="1"/>
      <c r="UOV68" s="1"/>
      <c r="UOW68" s="1"/>
      <c r="UOX68" s="1"/>
      <c r="UOY68" s="1"/>
      <c r="UOZ68" s="1"/>
      <c r="UPA68" s="1"/>
      <c r="UPB68" s="1"/>
      <c r="UPC68" s="1"/>
      <c r="UPD68" s="1"/>
      <c r="UPE68" s="1"/>
      <c r="UPF68" s="1"/>
      <c r="UPG68" s="1"/>
      <c r="UPH68" s="1"/>
      <c r="UPI68" s="1"/>
      <c r="UPJ68" s="1"/>
      <c r="UPK68" s="1"/>
      <c r="UPL68" s="1"/>
      <c r="UPM68" s="1"/>
      <c r="UPN68" s="1"/>
      <c r="UPO68" s="1"/>
      <c r="UPP68" s="1"/>
      <c r="UPQ68" s="1"/>
      <c r="UPR68" s="1"/>
      <c r="UPS68" s="1"/>
      <c r="UPT68" s="1"/>
      <c r="UPU68" s="1"/>
      <c r="UPV68" s="1"/>
      <c r="UPW68" s="1"/>
      <c r="UPX68" s="1"/>
      <c r="UPY68" s="1"/>
      <c r="UPZ68" s="1"/>
      <c r="UQA68" s="1"/>
      <c r="UQB68" s="1"/>
      <c r="UQC68" s="1"/>
      <c r="UQD68" s="1"/>
      <c r="UQE68" s="1"/>
      <c r="UQF68" s="1"/>
      <c r="UQG68" s="1"/>
      <c r="UQH68" s="1"/>
      <c r="UQI68" s="1"/>
      <c r="UQJ68" s="1"/>
      <c r="UQK68" s="1"/>
      <c r="UQL68" s="1"/>
      <c r="UQM68" s="1"/>
      <c r="UQN68" s="1"/>
      <c r="UQO68" s="1"/>
      <c r="UQP68" s="1"/>
      <c r="UQQ68" s="1"/>
      <c r="UQR68" s="1"/>
      <c r="UQS68" s="1"/>
      <c r="UQT68" s="1"/>
      <c r="UQU68" s="1"/>
      <c r="UQV68" s="1"/>
      <c r="UQW68" s="1"/>
      <c r="UQX68" s="1"/>
      <c r="UQY68" s="1"/>
      <c r="UQZ68" s="1"/>
      <c r="URA68" s="1"/>
      <c r="URB68" s="1"/>
      <c r="URC68" s="1"/>
      <c r="URD68" s="1"/>
      <c r="URE68" s="1"/>
      <c r="URF68" s="1"/>
      <c r="URG68" s="1"/>
      <c r="URH68" s="1"/>
      <c r="URI68" s="1"/>
      <c r="URJ68" s="1"/>
      <c r="URK68" s="1"/>
      <c r="URL68" s="1"/>
      <c r="URM68" s="1"/>
      <c r="URN68" s="1"/>
      <c r="URO68" s="1"/>
      <c r="URP68" s="1"/>
      <c r="URQ68" s="1"/>
      <c r="URR68" s="1"/>
      <c r="URS68" s="1"/>
      <c r="URT68" s="1"/>
      <c r="URU68" s="1"/>
      <c r="URV68" s="1"/>
      <c r="URW68" s="1"/>
      <c r="URX68" s="1"/>
      <c r="URY68" s="1"/>
      <c r="URZ68" s="1"/>
      <c r="USA68" s="1"/>
      <c r="USB68" s="1"/>
      <c r="USC68" s="1"/>
      <c r="USD68" s="1"/>
      <c r="USE68" s="1"/>
      <c r="USF68" s="1"/>
      <c r="USG68" s="1"/>
      <c r="USH68" s="1"/>
      <c r="USI68" s="1"/>
      <c r="USJ68" s="1"/>
      <c r="USK68" s="1"/>
      <c r="USL68" s="1"/>
      <c r="USM68" s="1"/>
      <c r="USN68" s="1"/>
      <c r="USO68" s="1"/>
      <c r="USP68" s="1"/>
      <c r="USQ68" s="1"/>
      <c r="USR68" s="1"/>
      <c r="USS68" s="1"/>
      <c r="UST68" s="1"/>
      <c r="USU68" s="1"/>
      <c r="USV68" s="1"/>
      <c r="USW68" s="1"/>
      <c r="USX68" s="1"/>
      <c r="USY68" s="1"/>
      <c r="USZ68" s="1"/>
      <c r="UTA68" s="1"/>
      <c r="UTB68" s="1"/>
      <c r="UTC68" s="1"/>
      <c r="UTD68" s="1"/>
      <c r="UTE68" s="1"/>
      <c r="UTF68" s="1"/>
      <c r="UTG68" s="1"/>
      <c r="UTH68" s="1"/>
      <c r="UTI68" s="1"/>
      <c r="UTJ68" s="1"/>
      <c r="UTK68" s="1"/>
      <c r="UTL68" s="1"/>
      <c r="UTM68" s="1"/>
      <c r="UTN68" s="1"/>
      <c r="UTO68" s="1"/>
      <c r="UTP68" s="1"/>
      <c r="UTQ68" s="1"/>
      <c r="UTR68" s="1"/>
      <c r="UTS68" s="1"/>
      <c r="UTT68" s="1"/>
      <c r="UTU68" s="1"/>
      <c r="UTV68" s="1"/>
      <c r="UTW68" s="1"/>
      <c r="UTX68" s="1"/>
      <c r="UTY68" s="1"/>
      <c r="UTZ68" s="1"/>
      <c r="UUA68" s="1"/>
      <c r="UUB68" s="1"/>
      <c r="UUC68" s="1"/>
      <c r="UUD68" s="1"/>
      <c r="UUE68" s="1"/>
      <c r="UUF68" s="1"/>
      <c r="UUG68" s="1"/>
      <c r="UUH68" s="1"/>
      <c r="UUI68" s="1"/>
      <c r="UUJ68" s="1"/>
      <c r="UUK68" s="1"/>
      <c r="UUL68" s="1"/>
      <c r="UUM68" s="1"/>
      <c r="UUN68" s="1"/>
      <c r="UUO68" s="1"/>
      <c r="UUP68" s="1"/>
      <c r="UUQ68" s="1"/>
      <c r="UUR68" s="1"/>
      <c r="UUS68" s="1"/>
      <c r="UUT68" s="1"/>
      <c r="UUU68" s="1"/>
      <c r="UUV68" s="1"/>
      <c r="UUW68" s="1"/>
      <c r="UUX68" s="1"/>
      <c r="UUY68" s="1"/>
      <c r="UUZ68" s="1"/>
      <c r="UVA68" s="1"/>
      <c r="UVB68" s="1"/>
      <c r="UVC68" s="1"/>
      <c r="UVD68" s="1"/>
      <c r="UVE68" s="1"/>
      <c r="UVF68" s="1"/>
      <c r="UVG68" s="1"/>
      <c r="UVH68" s="1"/>
      <c r="UVI68" s="1"/>
      <c r="UVJ68" s="1"/>
      <c r="UVK68" s="1"/>
      <c r="UVL68" s="1"/>
      <c r="UVM68" s="1"/>
      <c r="UVN68" s="1"/>
      <c r="UVO68" s="1"/>
      <c r="UVP68" s="1"/>
      <c r="UVQ68" s="1"/>
      <c r="UVR68" s="1"/>
      <c r="UVS68" s="1"/>
      <c r="UVT68" s="1"/>
      <c r="UVU68" s="1"/>
      <c r="UVV68" s="1"/>
      <c r="UVW68" s="1"/>
      <c r="UVX68" s="1"/>
      <c r="UVY68" s="1"/>
      <c r="UVZ68" s="1"/>
      <c r="UWA68" s="1"/>
      <c r="UWB68" s="1"/>
      <c r="UWC68" s="1"/>
      <c r="UWD68" s="1"/>
      <c r="UWE68" s="1"/>
      <c r="UWF68" s="1"/>
      <c r="UWG68" s="1"/>
      <c r="UWH68" s="1"/>
      <c r="UWI68" s="1"/>
      <c r="UWJ68" s="1"/>
      <c r="UWK68" s="1"/>
      <c r="UWL68" s="1"/>
      <c r="UWM68" s="1"/>
      <c r="UWN68" s="1"/>
      <c r="UWO68" s="1"/>
      <c r="UWP68" s="1"/>
      <c r="UWQ68" s="1"/>
      <c r="UWR68" s="1"/>
      <c r="UWS68" s="1"/>
      <c r="UWT68" s="1"/>
      <c r="UWU68" s="1"/>
      <c r="UWV68" s="1"/>
      <c r="UWW68" s="1"/>
      <c r="UWX68" s="1"/>
      <c r="UWY68" s="1"/>
      <c r="UWZ68" s="1"/>
      <c r="UXA68" s="1"/>
      <c r="UXB68" s="1"/>
      <c r="UXC68" s="1"/>
      <c r="UXD68" s="1"/>
      <c r="UXE68" s="1"/>
      <c r="UXF68" s="1"/>
      <c r="UXG68" s="1"/>
      <c r="UXH68" s="1"/>
      <c r="UXI68" s="1"/>
      <c r="UXJ68" s="1"/>
      <c r="UXK68" s="1"/>
      <c r="UXL68" s="1"/>
      <c r="UXM68" s="1"/>
      <c r="UXN68" s="1"/>
      <c r="UXO68" s="1"/>
      <c r="UXP68" s="1"/>
      <c r="UXQ68" s="1"/>
      <c r="UXR68" s="1"/>
      <c r="UXS68" s="1"/>
      <c r="UXT68" s="1"/>
      <c r="UXU68" s="1"/>
      <c r="UXV68" s="1"/>
      <c r="UXW68" s="1"/>
      <c r="UXX68" s="1"/>
      <c r="UXY68" s="1"/>
      <c r="UXZ68" s="1"/>
      <c r="UYA68" s="1"/>
      <c r="UYB68" s="1"/>
      <c r="UYC68" s="1"/>
      <c r="UYD68" s="1"/>
      <c r="UYE68" s="1"/>
      <c r="UYF68" s="1"/>
      <c r="UYG68" s="1"/>
      <c r="UYH68" s="1"/>
      <c r="UYI68" s="1"/>
      <c r="UYJ68" s="1"/>
      <c r="UYK68" s="1"/>
      <c r="UYL68" s="1"/>
      <c r="UYM68" s="1"/>
      <c r="UYN68" s="1"/>
      <c r="UYO68" s="1"/>
      <c r="UYP68" s="1"/>
      <c r="UYQ68" s="1"/>
      <c r="UYR68" s="1"/>
      <c r="UYS68" s="1"/>
      <c r="UYT68" s="1"/>
      <c r="UYU68" s="1"/>
      <c r="UYV68" s="1"/>
      <c r="UYW68" s="1"/>
      <c r="UYX68" s="1"/>
      <c r="UYY68" s="1"/>
      <c r="UYZ68" s="1"/>
      <c r="UZA68" s="1"/>
      <c r="UZB68" s="1"/>
      <c r="UZC68" s="1"/>
      <c r="UZD68" s="1"/>
      <c r="UZE68" s="1"/>
      <c r="UZF68" s="1"/>
      <c r="UZG68" s="1"/>
      <c r="UZH68" s="1"/>
      <c r="UZI68" s="1"/>
      <c r="UZJ68" s="1"/>
      <c r="UZK68" s="1"/>
      <c r="UZL68" s="1"/>
      <c r="UZM68" s="1"/>
      <c r="UZN68" s="1"/>
      <c r="UZO68" s="1"/>
      <c r="UZP68" s="1"/>
      <c r="UZQ68" s="1"/>
      <c r="UZR68" s="1"/>
      <c r="UZS68" s="1"/>
      <c r="UZT68" s="1"/>
      <c r="UZU68" s="1"/>
      <c r="UZV68" s="1"/>
      <c r="UZW68" s="1"/>
      <c r="UZX68" s="1"/>
      <c r="UZY68" s="1"/>
      <c r="UZZ68" s="1"/>
      <c r="VAA68" s="1"/>
      <c r="VAB68" s="1"/>
      <c r="VAC68" s="1"/>
      <c r="VAD68" s="1"/>
      <c r="VAE68" s="1"/>
      <c r="VAF68" s="1"/>
      <c r="VAG68" s="1"/>
      <c r="VAH68" s="1"/>
      <c r="VAI68" s="1"/>
      <c r="VAJ68" s="1"/>
      <c r="VAK68" s="1"/>
      <c r="VAL68" s="1"/>
      <c r="VAM68" s="1"/>
      <c r="VAN68" s="1"/>
      <c r="VAO68" s="1"/>
      <c r="VAP68" s="1"/>
      <c r="VAQ68" s="1"/>
      <c r="VAR68" s="1"/>
      <c r="VAS68" s="1"/>
      <c r="VAT68" s="1"/>
      <c r="VAU68" s="1"/>
      <c r="VAV68" s="1"/>
      <c r="VAW68" s="1"/>
      <c r="VAX68" s="1"/>
      <c r="VAY68" s="1"/>
      <c r="VAZ68" s="1"/>
      <c r="VBA68" s="1"/>
      <c r="VBB68" s="1"/>
      <c r="VBC68" s="1"/>
      <c r="VBD68" s="1"/>
      <c r="VBE68" s="1"/>
      <c r="VBF68" s="1"/>
      <c r="VBG68" s="1"/>
      <c r="VBH68" s="1"/>
      <c r="VBI68" s="1"/>
      <c r="VBJ68" s="1"/>
      <c r="VBK68" s="1"/>
      <c r="VBL68" s="1"/>
      <c r="VBM68" s="1"/>
      <c r="VBN68" s="1"/>
      <c r="VBO68" s="1"/>
      <c r="VBP68" s="1"/>
      <c r="VBQ68" s="1"/>
      <c r="VBR68" s="1"/>
      <c r="VBS68" s="1"/>
      <c r="VBT68" s="1"/>
      <c r="VBU68" s="1"/>
      <c r="VBV68" s="1"/>
      <c r="VBW68" s="1"/>
      <c r="VBX68" s="1"/>
      <c r="VBY68" s="1"/>
      <c r="VBZ68" s="1"/>
      <c r="VCA68" s="1"/>
      <c r="VCB68" s="1"/>
      <c r="VCC68" s="1"/>
      <c r="VCD68" s="1"/>
      <c r="VCE68" s="1"/>
      <c r="VCF68" s="1"/>
      <c r="VCG68" s="1"/>
      <c r="VCH68" s="1"/>
      <c r="VCI68" s="1"/>
      <c r="VCJ68" s="1"/>
      <c r="VCK68" s="1"/>
      <c r="VCL68" s="1"/>
      <c r="VCM68" s="1"/>
      <c r="VCN68" s="1"/>
      <c r="VCO68" s="1"/>
      <c r="VCP68" s="1"/>
      <c r="VCQ68" s="1"/>
      <c r="VCR68" s="1"/>
      <c r="VCS68" s="1"/>
      <c r="VCT68" s="1"/>
      <c r="VCU68" s="1"/>
      <c r="VCV68" s="1"/>
      <c r="VCW68" s="1"/>
      <c r="VCX68" s="1"/>
      <c r="VCY68" s="1"/>
      <c r="VCZ68" s="1"/>
      <c r="VDA68" s="1"/>
      <c r="VDB68" s="1"/>
      <c r="VDC68" s="1"/>
      <c r="VDD68" s="1"/>
      <c r="VDE68" s="1"/>
      <c r="VDF68" s="1"/>
      <c r="VDG68" s="1"/>
      <c r="VDH68" s="1"/>
      <c r="VDI68" s="1"/>
      <c r="VDJ68" s="1"/>
      <c r="VDK68" s="1"/>
      <c r="VDL68" s="1"/>
      <c r="VDM68" s="1"/>
      <c r="VDN68" s="1"/>
      <c r="VDO68" s="1"/>
      <c r="VDP68" s="1"/>
      <c r="VDQ68" s="1"/>
      <c r="VDR68" s="1"/>
      <c r="VDS68" s="1"/>
      <c r="VDT68" s="1"/>
      <c r="VDU68" s="1"/>
      <c r="VDV68" s="1"/>
      <c r="VDW68" s="1"/>
      <c r="VDX68" s="1"/>
      <c r="VDY68" s="1"/>
      <c r="VDZ68" s="1"/>
      <c r="VEA68" s="1"/>
      <c r="VEB68" s="1"/>
      <c r="VEC68" s="1"/>
      <c r="VED68" s="1"/>
      <c r="VEE68" s="1"/>
      <c r="VEF68" s="1"/>
      <c r="VEG68" s="1"/>
      <c r="VEH68" s="1"/>
      <c r="VEI68" s="1"/>
      <c r="VEJ68" s="1"/>
      <c r="VEK68" s="1"/>
      <c r="VEL68" s="1"/>
      <c r="VEM68" s="1"/>
      <c r="VEN68" s="1"/>
      <c r="VEO68" s="1"/>
      <c r="VEP68" s="1"/>
      <c r="VEQ68" s="1"/>
      <c r="VER68" s="1"/>
      <c r="VES68" s="1"/>
      <c r="VET68" s="1"/>
      <c r="VEU68" s="1"/>
      <c r="VEV68" s="1"/>
      <c r="VEW68" s="1"/>
      <c r="VEX68" s="1"/>
      <c r="VEY68" s="1"/>
      <c r="VEZ68" s="1"/>
      <c r="VFA68" s="1"/>
      <c r="VFB68" s="1"/>
      <c r="VFC68" s="1"/>
      <c r="VFD68" s="1"/>
      <c r="VFE68" s="1"/>
      <c r="VFF68" s="1"/>
      <c r="VFG68" s="1"/>
      <c r="VFH68" s="1"/>
      <c r="VFI68" s="1"/>
      <c r="VFJ68" s="1"/>
      <c r="VFK68" s="1"/>
      <c r="VFL68" s="1"/>
      <c r="VFM68" s="1"/>
      <c r="VFN68" s="1"/>
      <c r="VFO68" s="1"/>
      <c r="VFP68" s="1"/>
      <c r="VFQ68" s="1"/>
      <c r="VFR68" s="1"/>
      <c r="VFS68" s="1"/>
      <c r="VFT68" s="1"/>
      <c r="VFU68" s="1"/>
      <c r="VFV68" s="1"/>
      <c r="VFW68" s="1"/>
      <c r="VFX68" s="1"/>
      <c r="VFY68" s="1"/>
      <c r="VFZ68" s="1"/>
      <c r="VGA68" s="1"/>
      <c r="VGB68" s="1"/>
      <c r="VGC68" s="1"/>
      <c r="VGD68" s="1"/>
      <c r="VGE68" s="1"/>
      <c r="VGF68" s="1"/>
      <c r="VGG68" s="1"/>
      <c r="VGH68" s="1"/>
      <c r="VGI68" s="1"/>
      <c r="VGJ68" s="1"/>
      <c r="VGK68" s="1"/>
      <c r="VGL68" s="1"/>
      <c r="VGM68" s="1"/>
      <c r="VGN68" s="1"/>
      <c r="VGO68" s="1"/>
      <c r="VGP68" s="1"/>
      <c r="VGQ68" s="1"/>
      <c r="VGR68" s="1"/>
      <c r="VGS68" s="1"/>
      <c r="VGT68" s="1"/>
      <c r="VGU68" s="1"/>
      <c r="VGV68" s="1"/>
      <c r="VGW68" s="1"/>
      <c r="VGX68" s="1"/>
      <c r="VGY68" s="1"/>
      <c r="VGZ68" s="1"/>
      <c r="VHA68" s="1"/>
      <c r="VHB68" s="1"/>
      <c r="VHC68" s="1"/>
      <c r="VHD68" s="1"/>
      <c r="VHE68" s="1"/>
      <c r="VHF68" s="1"/>
      <c r="VHG68" s="1"/>
      <c r="VHH68" s="1"/>
      <c r="VHI68" s="1"/>
      <c r="VHJ68" s="1"/>
      <c r="VHK68" s="1"/>
      <c r="VHL68" s="1"/>
      <c r="VHM68" s="1"/>
      <c r="VHN68" s="1"/>
      <c r="VHO68" s="1"/>
      <c r="VHP68" s="1"/>
      <c r="VHQ68" s="1"/>
      <c r="VHR68" s="1"/>
      <c r="VHS68" s="1"/>
      <c r="VHT68" s="1"/>
      <c r="VHU68" s="1"/>
      <c r="VHV68" s="1"/>
      <c r="VHW68" s="1"/>
      <c r="VHX68" s="1"/>
      <c r="VHY68" s="1"/>
      <c r="VHZ68" s="1"/>
      <c r="VIA68" s="1"/>
      <c r="VIB68" s="1"/>
      <c r="VIC68" s="1"/>
      <c r="VID68" s="1"/>
      <c r="VIE68" s="1"/>
      <c r="VIF68" s="1"/>
      <c r="VIG68" s="1"/>
      <c r="VIH68" s="1"/>
      <c r="VII68" s="1"/>
      <c r="VIJ68" s="1"/>
      <c r="VIK68" s="1"/>
      <c r="VIL68" s="1"/>
      <c r="VIM68" s="1"/>
      <c r="VIN68" s="1"/>
      <c r="VIO68" s="1"/>
      <c r="VIP68" s="1"/>
      <c r="VIQ68" s="1"/>
      <c r="VIR68" s="1"/>
      <c r="VIS68" s="1"/>
      <c r="VIT68" s="1"/>
      <c r="VIU68" s="1"/>
      <c r="VIV68" s="1"/>
      <c r="VIW68" s="1"/>
      <c r="VIX68" s="1"/>
      <c r="VIY68" s="1"/>
      <c r="VIZ68" s="1"/>
      <c r="VJA68" s="1"/>
      <c r="VJB68" s="1"/>
      <c r="VJC68" s="1"/>
      <c r="VJD68" s="1"/>
      <c r="VJE68" s="1"/>
      <c r="VJF68" s="1"/>
      <c r="VJG68" s="1"/>
      <c r="VJH68" s="1"/>
      <c r="VJI68" s="1"/>
      <c r="VJJ68" s="1"/>
      <c r="VJK68" s="1"/>
      <c r="VJL68" s="1"/>
      <c r="VJM68" s="1"/>
      <c r="VJN68" s="1"/>
      <c r="VJO68" s="1"/>
      <c r="VJP68" s="1"/>
      <c r="VJQ68" s="1"/>
      <c r="VJR68" s="1"/>
      <c r="VJS68" s="1"/>
      <c r="VJT68" s="1"/>
      <c r="VJU68" s="1"/>
      <c r="VJV68" s="1"/>
      <c r="VJW68" s="1"/>
      <c r="VJX68" s="1"/>
      <c r="VJY68" s="1"/>
      <c r="VJZ68" s="1"/>
      <c r="VKA68" s="1"/>
      <c r="VKB68" s="1"/>
      <c r="VKC68" s="1"/>
      <c r="VKD68" s="1"/>
      <c r="VKE68" s="1"/>
      <c r="VKF68" s="1"/>
      <c r="VKG68" s="1"/>
      <c r="VKH68" s="1"/>
      <c r="VKI68" s="1"/>
      <c r="VKJ68" s="1"/>
      <c r="VKK68" s="1"/>
      <c r="VKL68" s="1"/>
      <c r="VKM68" s="1"/>
      <c r="VKN68" s="1"/>
      <c r="VKO68" s="1"/>
      <c r="VKP68" s="1"/>
      <c r="VKQ68" s="1"/>
      <c r="VKR68" s="1"/>
      <c r="VKS68" s="1"/>
      <c r="VKT68" s="1"/>
      <c r="VKU68" s="1"/>
      <c r="VKV68" s="1"/>
      <c r="VKW68" s="1"/>
      <c r="VKX68" s="1"/>
      <c r="VKY68" s="1"/>
      <c r="VKZ68" s="1"/>
      <c r="VLA68" s="1"/>
      <c r="VLB68" s="1"/>
      <c r="VLC68" s="1"/>
      <c r="VLD68" s="1"/>
      <c r="VLE68" s="1"/>
      <c r="VLF68" s="1"/>
      <c r="VLG68" s="1"/>
      <c r="VLH68" s="1"/>
      <c r="VLI68" s="1"/>
      <c r="VLJ68" s="1"/>
      <c r="VLK68" s="1"/>
      <c r="VLL68" s="1"/>
      <c r="VLM68" s="1"/>
      <c r="VLN68" s="1"/>
      <c r="VLO68" s="1"/>
      <c r="VLP68" s="1"/>
      <c r="VLQ68" s="1"/>
      <c r="VLR68" s="1"/>
      <c r="VLS68" s="1"/>
      <c r="VLT68" s="1"/>
      <c r="VLU68" s="1"/>
      <c r="VLV68" s="1"/>
      <c r="VLW68" s="1"/>
      <c r="VLX68" s="1"/>
      <c r="VLY68" s="1"/>
      <c r="VLZ68" s="1"/>
      <c r="VMA68" s="1"/>
      <c r="VMB68" s="1"/>
      <c r="VMC68" s="1"/>
      <c r="VMD68" s="1"/>
      <c r="VME68" s="1"/>
      <c r="VMF68" s="1"/>
      <c r="VMG68" s="1"/>
      <c r="VMH68" s="1"/>
      <c r="VMI68" s="1"/>
      <c r="VMJ68" s="1"/>
      <c r="VMK68" s="1"/>
      <c r="VML68" s="1"/>
      <c r="VMM68" s="1"/>
      <c r="VMN68" s="1"/>
      <c r="VMO68" s="1"/>
      <c r="VMP68" s="1"/>
      <c r="VMQ68" s="1"/>
      <c r="VMR68" s="1"/>
      <c r="VMS68" s="1"/>
      <c r="VMT68" s="1"/>
      <c r="VMU68" s="1"/>
      <c r="VMV68" s="1"/>
      <c r="VMW68" s="1"/>
      <c r="VMX68" s="1"/>
      <c r="VMY68" s="1"/>
      <c r="VMZ68" s="1"/>
      <c r="VNA68" s="1"/>
      <c r="VNB68" s="1"/>
      <c r="VNC68" s="1"/>
      <c r="VND68" s="1"/>
      <c r="VNE68" s="1"/>
      <c r="VNF68" s="1"/>
      <c r="VNG68" s="1"/>
      <c r="VNH68" s="1"/>
      <c r="VNI68" s="1"/>
      <c r="VNJ68" s="1"/>
      <c r="VNK68" s="1"/>
      <c r="VNL68" s="1"/>
      <c r="VNM68" s="1"/>
      <c r="VNN68" s="1"/>
      <c r="VNO68" s="1"/>
      <c r="VNP68" s="1"/>
      <c r="VNQ68" s="1"/>
      <c r="VNR68" s="1"/>
      <c r="VNS68" s="1"/>
      <c r="VNT68" s="1"/>
      <c r="VNU68" s="1"/>
      <c r="VNV68" s="1"/>
      <c r="VNW68" s="1"/>
      <c r="VNX68" s="1"/>
      <c r="VNY68" s="1"/>
      <c r="VNZ68" s="1"/>
      <c r="VOA68" s="1"/>
      <c r="VOB68" s="1"/>
      <c r="VOC68" s="1"/>
      <c r="VOD68" s="1"/>
      <c r="VOE68" s="1"/>
      <c r="VOF68" s="1"/>
      <c r="VOG68" s="1"/>
      <c r="VOH68" s="1"/>
      <c r="VOI68" s="1"/>
      <c r="VOJ68" s="1"/>
      <c r="VOK68" s="1"/>
      <c r="VOL68" s="1"/>
      <c r="VOM68" s="1"/>
      <c r="VON68" s="1"/>
      <c r="VOO68" s="1"/>
      <c r="VOP68" s="1"/>
      <c r="VOQ68" s="1"/>
      <c r="VOR68" s="1"/>
      <c r="VOS68" s="1"/>
      <c r="VOT68" s="1"/>
      <c r="VOU68" s="1"/>
      <c r="VOV68" s="1"/>
      <c r="VOW68" s="1"/>
      <c r="VOX68" s="1"/>
      <c r="VOY68" s="1"/>
      <c r="VOZ68" s="1"/>
      <c r="VPA68" s="1"/>
      <c r="VPB68" s="1"/>
      <c r="VPC68" s="1"/>
      <c r="VPD68" s="1"/>
      <c r="VPE68" s="1"/>
      <c r="VPF68" s="1"/>
      <c r="VPG68" s="1"/>
      <c r="VPH68" s="1"/>
      <c r="VPI68" s="1"/>
      <c r="VPJ68" s="1"/>
      <c r="VPK68" s="1"/>
      <c r="VPL68" s="1"/>
      <c r="VPM68" s="1"/>
      <c r="VPN68" s="1"/>
      <c r="VPO68" s="1"/>
      <c r="VPP68" s="1"/>
      <c r="VPQ68" s="1"/>
      <c r="VPR68" s="1"/>
      <c r="VPS68" s="1"/>
      <c r="VPT68" s="1"/>
      <c r="VPU68" s="1"/>
      <c r="VPV68" s="1"/>
      <c r="VPW68" s="1"/>
      <c r="VPX68" s="1"/>
      <c r="VPY68" s="1"/>
      <c r="VPZ68" s="1"/>
      <c r="VQA68" s="1"/>
      <c r="VQB68" s="1"/>
      <c r="VQC68" s="1"/>
      <c r="VQD68" s="1"/>
      <c r="VQE68" s="1"/>
      <c r="VQF68" s="1"/>
      <c r="VQG68" s="1"/>
      <c r="VQH68" s="1"/>
      <c r="VQI68" s="1"/>
      <c r="VQJ68" s="1"/>
      <c r="VQK68" s="1"/>
      <c r="VQL68" s="1"/>
      <c r="VQM68" s="1"/>
      <c r="VQN68" s="1"/>
      <c r="VQO68" s="1"/>
      <c r="VQP68" s="1"/>
      <c r="VQQ68" s="1"/>
      <c r="VQR68" s="1"/>
      <c r="VQS68" s="1"/>
      <c r="VQT68" s="1"/>
      <c r="VQU68" s="1"/>
      <c r="VQV68" s="1"/>
      <c r="VQW68" s="1"/>
      <c r="VQX68" s="1"/>
      <c r="VQY68" s="1"/>
      <c r="VQZ68" s="1"/>
      <c r="VRA68" s="1"/>
      <c r="VRB68" s="1"/>
      <c r="VRC68" s="1"/>
      <c r="VRD68" s="1"/>
      <c r="VRE68" s="1"/>
      <c r="VRF68" s="1"/>
      <c r="VRG68" s="1"/>
      <c r="VRH68" s="1"/>
      <c r="VRI68" s="1"/>
      <c r="VRJ68" s="1"/>
      <c r="VRK68" s="1"/>
      <c r="VRL68" s="1"/>
      <c r="VRM68" s="1"/>
      <c r="VRN68" s="1"/>
      <c r="VRO68" s="1"/>
      <c r="VRP68" s="1"/>
      <c r="VRQ68" s="1"/>
      <c r="VRR68" s="1"/>
      <c r="VRS68" s="1"/>
      <c r="VRT68" s="1"/>
      <c r="VRU68" s="1"/>
      <c r="VRV68" s="1"/>
      <c r="VRW68" s="1"/>
      <c r="VRX68" s="1"/>
      <c r="VRY68" s="1"/>
      <c r="VRZ68" s="1"/>
      <c r="VSA68" s="1"/>
      <c r="VSB68" s="1"/>
      <c r="VSC68" s="1"/>
      <c r="VSD68" s="1"/>
      <c r="VSE68" s="1"/>
      <c r="VSF68" s="1"/>
      <c r="VSG68" s="1"/>
      <c r="VSH68" s="1"/>
      <c r="VSI68" s="1"/>
      <c r="VSJ68" s="1"/>
      <c r="VSK68" s="1"/>
      <c r="VSL68" s="1"/>
      <c r="VSM68" s="1"/>
      <c r="VSN68" s="1"/>
      <c r="VSO68" s="1"/>
      <c r="VSP68" s="1"/>
      <c r="VSQ68" s="1"/>
      <c r="VSR68" s="1"/>
      <c r="VSS68" s="1"/>
      <c r="VST68" s="1"/>
      <c r="VSU68" s="1"/>
      <c r="VSV68" s="1"/>
      <c r="VSW68" s="1"/>
      <c r="VSX68" s="1"/>
      <c r="VSY68" s="1"/>
      <c r="VSZ68" s="1"/>
      <c r="VTA68" s="1"/>
      <c r="VTB68" s="1"/>
      <c r="VTC68" s="1"/>
      <c r="VTD68" s="1"/>
      <c r="VTE68" s="1"/>
      <c r="VTF68" s="1"/>
      <c r="VTG68" s="1"/>
      <c r="VTH68" s="1"/>
      <c r="VTI68" s="1"/>
      <c r="VTJ68" s="1"/>
      <c r="VTK68" s="1"/>
      <c r="VTL68" s="1"/>
      <c r="VTM68" s="1"/>
      <c r="VTN68" s="1"/>
      <c r="VTO68" s="1"/>
      <c r="VTP68" s="1"/>
      <c r="VTQ68" s="1"/>
      <c r="VTR68" s="1"/>
      <c r="VTS68" s="1"/>
      <c r="VTT68" s="1"/>
      <c r="VTU68" s="1"/>
      <c r="VTV68" s="1"/>
      <c r="VTW68" s="1"/>
      <c r="VTX68" s="1"/>
      <c r="VTY68" s="1"/>
      <c r="VTZ68" s="1"/>
      <c r="VUA68" s="1"/>
      <c r="VUB68" s="1"/>
      <c r="VUC68" s="1"/>
      <c r="VUD68" s="1"/>
      <c r="VUE68" s="1"/>
      <c r="VUF68" s="1"/>
      <c r="VUG68" s="1"/>
      <c r="VUH68" s="1"/>
      <c r="VUI68" s="1"/>
      <c r="VUJ68" s="1"/>
      <c r="VUK68" s="1"/>
      <c r="VUL68" s="1"/>
      <c r="VUM68" s="1"/>
      <c r="VUN68" s="1"/>
      <c r="VUO68" s="1"/>
      <c r="VUP68" s="1"/>
      <c r="VUQ68" s="1"/>
      <c r="VUR68" s="1"/>
      <c r="VUS68" s="1"/>
      <c r="VUT68" s="1"/>
      <c r="VUU68" s="1"/>
      <c r="VUV68" s="1"/>
      <c r="VUW68" s="1"/>
      <c r="VUX68" s="1"/>
      <c r="VUY68" s="1"/>
      <c r="VUZ68" s="1"/>
      <c r="VVA68" s="1"/>
      <c r="VVB68" s="1"/>
      <c r="VVC68" s="1"/>
      <c r="VVD68" s="1"/>
      <c r="VVE68" s="1"/>
      <c r="VVF68" s="1"/>
      <c r="VVG68" s="1"/>
      <c r="VVH68" s="1"/>
      <c r="VVI68" s="1"/>
      <c r="VVJ68" s="1"/>
      <c r="VVK68" s="1"/>
      <c r="VVL68" s="1"/>
      <c r="VVM68" s="1"/>
      <c r="VVN68" s="1"/>
      <c r="VVO68" s="1"/>
      <c r="VVP68" s="1"/>
      <c r="VVQ68" s="1"/>
      <c r="VVR68" s="1"/>
      <c r="VVS68" s="1"/>
      <c r="VVT68" s="1"/>
      <c r="VVU68" s="1"/>
      <c r="VVV68" s="1"/>
      <c r="VVW68" s="1"/>
      <c r="VVX68" s="1"/>
      <c r="VVY68" s="1"/>
      <c r="VVZ68" s="1"/>
      <c r="VWA68" s="1"/>
      <c r="VWB68" s="1"/>
      <c r="VWC68" s="1"/>
      <c r="VWD68" s="1"/>
      <c r="VWE68" s="1"/>
      <c r="VWF68" s="1"/>
      <c r="VWG68" s="1"/>
      <c r="VWH68" s="1"/>
      <c r="VWI68" s="1"/>
      <c r="VWJ68" s="1"/>
      <c r="VWK68" s="1"/>
      <c r="VWL68" s="1"/>
      <c r="VWM68" s="1"/>
      <c r="VWN68" s="1"/>
      <c r="VWO68" s="1"/>
      <c r="VWP68" s="1"/>
      <c r="VWQ68" s="1"/>
      <c r="VWR68" s="1"/>
      <c r="VWS68" s="1"/>
      <c r="VWT68" s="1"/>
      <c r="VWU68" s="1"/>
      <c r="VWV68" s="1"/>
      <c r="VWW68" s="1"/>
      <c r="VWX68" s="1"/>
      <c r="VWY68" s="1"/>
      <c r="VWZ68" s="1"/>
      <c r="VXA68" s="1"/>
      <c r="VXB68" s="1"/>
      <c r="VXC68" s="1"/>
      <c r="VXD68" s="1"/>
      <c r="VXE68" s="1"/>
      <c r="VXF68" s="1"/>
      <c r="VXG68" s="1"/>
      <c r="VXH68" s="1"/>
      <c r="VXI68" s="1"/>
      <c r="VXJ68" s="1"/>
      <c r="VXK68" s="1"/>
      <c r="VXL68" s="1"/>
      <c r="VXM68" s="1"/>
      <c r="VXN68" s="1"/>
      <c r="VXO68" s="1"/>
      <c r="VXP68" s="1"/>
      <c r="VXQ68" s="1"/>
      <c r="VXR68" s="1"/>
      <c r="VXS68" s="1"/>
      <c r="VXT68" s="1"/>
      <c r="VXU68" s="1"/>
      <c r="VXV68" s="1"/>
      <c r="VXW68" s="1"/>
      <c r="VXX68" s="1"/>
      <c r="VXY68" s="1"/>
      <c r="VXZ68" s="1"/>
      <c r="VYA68" s="1"/>
      <c r="VYB68" s="1"/>
      <c r="VYC68" s="1"/>
      <c r="VYD68" s="1"/>
      <c r="VYE68" s="1"/>
      <c r="VYF68" s="1"/>
      <c r="VYG68" s="1"/>
      <c r="VYH68" s="1"/>
      <c r="VYI68" s="1"/>
      <c r="VYJ68" s="1"/>
      <c r="VYK68" s="1"/>
      <c r="VYL68" s="1"/>
      <c r="VYM68" s="1"/>
      <c r="VYN68" s="1"/>
      <c r="VYO68" s="1"/>
      <c r="VYP68" s="1"/>
      <c r="VYQ68" s="1"/>
      <c r="VYR68" s="1"/>
      <c r="VYS68" s="1"/>
      <c r="VYT68" s="1"/>
      <c r="VYU68" s="1"/>
      <c r="VYV68" s="1"/>
      <c r="VYW68" s="1"/>
      <c r="VYX68" s="1"/>
      <c r="VYY68" s="1"/>
      <c r="VYZ68" s="1"/>
      <c r="VZA68" s="1"/>
      <c r="VZB68" s="1"/>
      <c r="VZC68" s="1"/>
      <c r="VZD68" s="1"/>
      <c r="VZE68" s="1"/>
      <c r="VZF68" s="1"/>
      <c r="VZG68" s="1"/>
      <c r="VZH68" s="1"/>
      <c r="VZI68" s="1"/>
      <c r="VZJ68" s="1"/>
      <c r="VZK68" s="1"/>
      <c r="VZL68" s="1"/>
      <c r="VZM68" s="1"/>
      <c r="VZN68" s="1"/>
      <c r="VZO68" s="1"/>
      <c r="VZP68" s="1"/>
      <c r="VZQ68" s="1"/>
      <c r="VZR68" s="1"/>
      <c r="VZS68" s="1"/>
      <c r="VZT68" s="1"/>
      <c r="VZU68" s="1"/>
      <c r="VZV68" s="1"/>
      <c r="VZW68" s="1"/>
      <c r="VZX68" s="1"/>
      <c r="VZY68" s="1"/>
      <c r="VZZ68" s="1"/>
      <c r="WAA68" s="1"/>
      <c r="WAB68" s="1"/>
      <c r="WAC68" s="1"/>
      <c r="WAD68" s="1"/>
      <c r="WAE68" s="1"/>
      <c r="WAF68" s="1"/>
      <c r="WAG68" s="1"/>
      <c r="WAH68" s="1"/>
      <c r="WAI68" s="1"/>
      <c r="WAJ68" s="1"/>
      <c r="WAK68" s="1"/>
      <c r="WAL68" s="1"/>
      <c r="WAM68" s="1"/>
      <c r="WAN68" s="1"/>
      <c r="WAO68" s="1"/>
      <c r="WAP68" s="1"/>
      <c r="WAQ68" s="1"/>
      <c r="WAR68" s="1"/>
      <c r="WAS68" s="1"/>
      <c r="WAT68" s="1"/>
      <c r="WAU68" s="1"/>
      <c r="WAV68" s="1"/>
      <c r="WAW68" s="1"/>
      <c r="WAX68" s="1"/>
      <c r="WAY68" s="1"/>
      <c r="WAZ68" s="1"/>
      <c r="WBA68" s="1"/>
      <c r="WBB68" s="1"/>
      <c r="WBC68" s="1"/>
      <c r="WBD68" s="1"/>
      <c r="WBE68" s="1"/>
      <c r="WBF68" s="1"/>
      <c r="WBG68" s="1"/>
      <c r="WBH68" s="1"/>
      <c r="WBI68" s="1"/>
      <c r="WBJ68" s="1"/>
      <c r="WBK68" s="1"/>
      <c r="WBL68" s="1"/>
      <c r="WBM68" s="1"/>
      <c r="WBN68" s="1"/>
      <c r="WBO68" s="1"/>
      <c r="WBP68" s="1"/>
      <c r="WBQ68" s="1"/>
      <c r="WBR68" s="1"/>
      <c r="WBS68" s="1"/>
      <c r="WBT68" s="1"/>
      <c r="WBU68" s="1"/>
      <c r="WBV68" s="1"/>
      <c r="WBW68" s="1"/>
      <c r="WBX68" s="1"/>
      <c r="WBY68" s="1"/>
      <c r="WBZ68" s="1"/>
      <c r="WCA68" s="1"/>
      <c r="WCB68" s="1"/>
      <c r="WCC68" s="1"/>
      <c r="WCD68" s="1"/>
      <c r="WCE68" s="1"/>
      <c r="WCF68" s="1"/>
      <c r="WCG68" s="1"/>
      <c r="WCH68" s="1"/>
      <c r="WCI68" s="1"/>
      <c r="WCJ68" s="1"/>
      <c r="WCK68" s="1"/>
      <c r="WCL68" s="1"/>
      <c r="WCM68" s="1"/>
      <c r="WCN68" s="1"/>
      <c r="WCO68" s="1"/>
      <c r="WCP68" s="1"/>
      <c r="WCQ68" s="1"/>
      <c r="WCR68" s="1"/>
      <c r="WCS68" s="1"/>
      <c r="WCT68" s="1"/>
      <c r="WCU68" s="1"/>
      <c r="WCV68" s="1"/>
      <c r="WCW68" s="1"/>
      <c r="WCX68" s="1"/>
      <c r="WCY68" s="1"/>
      <c r="WCZ68" s="1"/>
      <c r="WDA68" s="1"/>
      <c r="WDB68" s="1"/>
      <c r="WDC68" s="1"/>
      <c r="WDD68" s="1"/>
      <c r="WDE68" s="1"/>
      <c r="WDF68" s="1"/>
      <c r="WDG68" s="1"/>
      <c r="WDH68" s="1"/>
      <c r="WDI68" s="1"/>
      <c r="WDJ68" s="1"/>
      <c r="WDK68" s="1"/>
      <c r="WDL68" s="1"/>
      <c r="WDM68" s="1"/>
      <c r="WDN68" s="1"/>
      <c r="WDO68" s="1"/>
      <c r="WDP68" s="1"/>
      <c r="WDQ68" s="1"/>
      <c r="WDR68" s="1"/>
      <c r="WDS68" s="1"/>
      <c r="WDT68" s="1"/>
      <c r="WDU68" s="1"/>
      <c r="WDV68" s="1"/>
      <c r="WDW68" s="1"/>
      <c r="WDX68" s="1"/>
      <c r="WDY68" s="1"/>
      <c r="WDZ68" s="1"/>
      <c r="WEA68" s="1"/>
      <c r="WEB68" s="1"/>
      <c r="WEC68" s="1"/>
      <c r="WED68" s="1"/>
      <c r="WEE68" s="1"/>
      <c r="WEF68" s="1"/>
      <c r="WEG68" s="1"/>
      <c r="WEH68" s="1"/>
      <c r="WEI68" s="1"/>
      <c r="WEJ68" s="1"/>
      <c r="WEK68" s="1"/>
      <c r="WEL68" s="1"/>
      <c r="WEM68" s="1"/>
      <c r="WEN68" s="1"/>
      <c r="WEO68" s="1"/>
      <c r="WEP68" s="1"/>
      <c r="WEQ68" s="1"/>
      <c r="WER68" s="1"/>
      <c r="WES68" s="1"/>
      <c r="WET68" s="1"/>
      <c r="WEU68" s="1"/>
      <c r="WEV68" s="1"/>
      <c r="WEW68" s="1"/>
      <c r="WEX68" s="1"/>
      <c r="WEY68" s="1"/>
      <c r="WEZ68" s="1"/>
      <c r="WFA68" s="1"/>
      <c r="WFB68" s="1"/>
      <c r="WFC68" s="1"/>
      <c r="WFD68" s="1"/>
      <c r="WFE68" s="1"/>
      <c r="WFF68" s="1"/>
      <c r="WFG68" s="1"/>
      <c r="WFH68" s="1"/>
      <c r="WFI68" s="1"/>
      <c r="WFJ68" s="1"/>
      <c r="WFK68" s="1"/>
      <c r="WFL68" s="1"/>
      <c r="WFM68" s="1"/>
      <c r="WFN68" s="1"/>
      <c r="WFO68" s="1"/>
      <c r="WFP68" s="1"/>
      <c r="WFQ68" s="1"/>
      <c r="WFR68" s="1"/>
      <c r="WFS68" s="1"/>
      <c r="WFT68" s="1"/>
      <c r="WFU68" s="1"/>
      <c r="WFV68" s="1"/>
      <c r="WFW68" s="1"/>
      <c r="WFX68" s="1"/>
      <c r="WFY68" s="1"/>
      <c r="WFZ68" s="1"/>
      <c r="WGA68" s="1"/>
      <c r="WGB68" s="1"/>
      <c r="WGC68" s="1"/>
      <c r="WGD68" s="1"/>
      <c r="WGE68" s="1"/>
      <c r="WGF68" s="1"/>
      <c r="WGG68" s="1"/>
      <c r="WGH68" s="1"/>
      <c r="WGI68" s="1"/>
      <c r="WGJ68" s="1"/>
      <c r="WGK68" s="1"/>
      <c r="WGL68" s="1"/>
      <c r="WGM68" s="1"/>
      <c r="WGN68" s="1"/>
      <c r="WGO68" s="1"/>
      <c r="WGP68" s="1"/>
      <c r="WGQ68" s="1"/>
      <c r="WGR68" s="1"/>
      <c r="WGS68" s="1"/>
      <c r="WGT68" s="1"/>
      <c r="WGU68" s="1"/>
      <c r="WGV68" s="1"/>
      <c r="WGW68" s="1"/>
      <c r="WGX68" s="1"/>
      <c r="WGY68" s="1"/>
      <c r="WGZ68" s="1"/>
      <c r="WHA68" s="1"/>
      <c r="WHB68" s="1"/>
      <c r="WHC68" s="1"/>
      <c r="WHD68" s="1"/>
      <c r="WHE68" s="1"/>
      <c r="WHF68" s="1"/>
      <c r="WHG68" s="1"/>
      <c r="WHH68" s="1"/>
      <c r="WHI68" s="1"/>
      <c r="WHJ68" s="1"/>
      <c r="WHK68" s="1"/>
      <c r="WHL68" s="1"/>
      <c r="WHM68" s="1"/>
      <c r="WHN68" s="1"/>
      <c r="WHO68" s="1"/>
      <c r="WHP68" s="1"/>
      <c r="WHQ68" s="1"/>
      <c r="WHR68" s="1"/>
      <c r="WHS68" s="1"/>
      <c r="WHT68" s="1"/>
      <c r="WHU68" s="1"/>
      <c r="WHV68" s="1"/>
      <c r="WHW68" s="1"/>
      <c r="WHX68" s="1"/>
      <c r="WHY68" s="1"/>
      <c r="WHZ68" s="1"/>
      <c r="WIA68" s="1"/>
      <c r="WIB68" s="1"/>
      <c r="WIC68" s="1"/>
      <c r="WID68" s="1"/>
      <c r="WIE68" s="1"/>
      <c r="WIF68" s="1"/>
      <c r="WIG68" s="1"/>
      <c r="WIH68" s="1"/>
      <c r="WII68" s="1"/>
      <c r="WIJ68" s="1"/>
      <c r="WIK68" s="1"/>
      <c r="WIL68" s="1"/>
      <c r="WIM68" s="1"/>
      <c r="WIN68" s="1"/>
      <c r="WIO68" s="1"/>
      <c r="WIP68" s="1"/>
      <c r="WIQ68" s="1"/>
      <c r="WIR68" s="1"/>
      <c r="WIS68" s="1"/>
      <c r="WIT68" s="1"/>
      <c r="WIU68" s="1"/>
      <c r="WIV68" s="1"/>
      <c r="WIW68" s="1"/>
      <c r="WIX68" s="1"/>
      <c r="WIY68" s="1"/>
      <c r="WIZ68" s="1"/>
      <c r="WJA68" s="1"/>
      <c r="WJB68" s="1"/>
      <c r="WJC68" s="1"/>
      <c r="WJD68" s="1"/>
      <c r="WJE68" s="1"/>
      <c r="WJF68" s="1"/>
      <c r="WJG68" s="1"/>
      <c r="WJH68" s="1"/>
      <c r="WJI68" s="1"/>
      <c r="WJJ68" s="1"/>
      <c r="WJK68" s="1"/>
      <c r="WJL68" s="1"/>
      <c r="WJM68" s="1"/>
      <c r="WJN68" s="1"/>
      <c r="WJO68" s="1"/>
      <c r="WJP68" s="1"/>
      <c r="WJQ68" s="1"/>
      <c r="WJR68" s="1"/>
      <c r="WJS68" s="1"/>
      <c r="WJT68" s="1"/>
      <c r="WJU68" s="1"/>
      <c r="WJV68" s="1"/>
      <c r="WJW68" s="1"/>
      <c r="WJX68" s="1"/>
      <c r="WJY68" s="1"/>
      <c r="WJZ68" s="1"/>
      <c r="WKA68" s="1"/>
      <c r="WKB68" s="1"/>
      <c r="WKC68" s="1"/>
      <c r="WKD68" s="1"/>
      <c r="WKE68" s="1"/>
      <c r="WKF68" s="1"/>
      <c r="WKG68" s="1"/>
      <c r="WKH68" s="1"/>
      <c r="WKI68" s="1"/>
      <c r="WKJ68" s="1"/>
      <c r="WKK68" s="1"/>
      <c r="WKL68" s="1"/>
      <c r="WKM68" s="1"/>
      <c r="WKN68" s="1"/>
      <c r="WKO68" s="1"/>
      <c r="WKP68" s="1"/>
      <c r="WKQ68" s="1"/>
      <c r="WKR68" s="1"/>
      <c r="WKS68" s="1"/>
      <c r="WKT68" s="1"/>
      <c r="WKU68" s="1"/>
      <c r="WKV68" s="1"/>
      <c r="WKW68" s="1"/>
      <c r="WKX68" s="1"/>
      <c r="WKY68" s="1"/>
      <c r="WKZ68" s="1"/>
      <c r="WLA68" s="1"/>
      <c r="WLB68" s="1"/>
      <c r="WLC68" s="1"/>
      <c r="WLD68" s="1"/>
      <c r="WLE68" s="1"/>
      <c r="WLF68" s="1"/>
      <c r="WLG68" s="1"/>
      <c r="WLH68" s="1"/>
      <c r="WLI68" s="1"/>
      <c r="WLJ68" s="1"/>
      <c r="WLK68" s="1"/>
      <c r="WLL68" s="1"/>
      <c r="WLM68" s="1"/>
      <c r="WLN68" s="1"/>
      <c r="WLO68" s="1"/>
      <c r="WLP68" s="1"/>
      <c r="WLQ68" s="1"/>
      <c r="WLR68" s="1"/>
      <c r="WLS68" s="1"/>
      <c r="WLT68" s="1"/>
      <c r="WLU68" s="1"/>
      <c r="WLV68" s="1"/>
      <c r="WLW68" s="1"/>
      <c r="WLX68" s="1"/>
      <c r="WLY68" s="1"/>
      <c r="WLZ68" s="1"/>
      <c r="WMA68" s="1"/>
      <c r="WMB68" s="1"/>
      <c r="WMC68" s="1"/>
      <c r="WMD68" s="1"/>
      <c r="WME68" s="1"/>
      <c r="WMF68" s="1"/>
      <c r="WMG68" s="1"/>
      <c r="WMH68" s="1"/>
      <c r="WMI68" s="1"/>
      <c r="WMJ68" s="1"/>
      <c r="WMK68" s="1"/>
      <c r="WML68" s="1"/>
      <c r="WMM68" s="1"/>
      <c r="WMN68" s="1"/>
      <c r="WMO68" s="1"/>
      <c r="WMP68" s="1"/>
      <c r="WMQ68" s="1"/>
      <c r="WMR68" s="1"/>
      <c r="WMS68" s="1"/>
      <c r="WMT68" s="1"/>
    </row>
    <row r="69" spans="1:13 1034:15906" ht="16" thickBot="1" x14ac:dyDescent="0.4">
      <c r="A69" s="525"/>
      <c r="B69" s="515" t="s">
        <v>293</v>
      </c>
      <c r="C69" s="516" t="e">
        <f>IF($D$62=0,0,IF(C51="Repayable loan",$E$35,$E$35+$D$62))</f>
        <v>#DIV/0!</v>
      </c>
      <c r="D69" s="517">
        <f>IF(ISERROR(C69/$E$20),0,C69/$E$20)</f>
        <v>0</v>
      </c>
      <c r="E69" s="487"/>
      <c r="F69" s="487"/>
      <c r="G69" s="487"/>
      <c r="H69" s="487"/>
      <c r="I69" s="487"/>
      <c r="J69" s="488"/>
      <c r="K69" s="488"/>
      <c r="L69" s="49"/>
      <c r="M69" s="528"/>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c r="DBU69" s="1"/>
      <c r="DBV69" s="1"/>
      <c r="DBW69" s="1"/>
      <c r="DBX69" s="1"/>
      <c r="DBY69" s="1"/>
      <c r="DBZ69" s="1"/>
      <c r="DCA69" s="1"/>
      <c r="DCB69" s="1"/>
      <c r="DCC69" s="1"/>
      <c r="DCD69" s="1"/>
      <c r="DCE69" s="1"/>
      <c r="DCF69" s="1"/>
      <c r="DCG69" s="1"/>
      <c r="DCH69" s="1"/>
      <c r="DCI69" s="1"/>
      <c r="DCJ69" s="1"/>
      <c r="DCK69" s="1"/>
      <c r="DCL69" s="1"/>
      <c r="DCM69" s="1"/>
      <c r="DCN69" s="1"/>
      <c r="DCO69" s="1"/>
      <c r="DCP69" s="1"/>
      <c r="DCQ69" s="1"/>
      <c r="DCR69" s="1"/>
      <c r="DCS69" s="1"/>
      <c r="DCT69" s="1"/>
      <c r="DCU69" s="1"/>
      <c r="DCV69" s="1"/>
      <c r="DCW69" s="1"/>
      <c r="DCX69" s="1"/>
      <c r="DCY69" s="1"/>
      <c r="DCZ69" s="1"/>
      <c r="DDA69" s="1"/>
      <c r="DDB69" s="1"/>
      <c r="DDC69" s="1"/>
      <c r="DDD69" s="1"/>
      <c r="DDE69" s="1"/>
      <c r="DDF69" s="1"/>
      <c r="DDG69" s="1"/>
      <c r="DDH69" s="1"/>
      <c r="DDI69" s="1"/>
      <c r="DDJ69" s="1"/>
      <c r="DDK69" s="1"/>
      <c r="DDL69" s="1"/>
      <c r="DDM69" s="1"/>
      <c r="DDN69" s="1"/>
      <c r="DDO69" s="1"/>
      <c r="DDP69" s="1"/>
      <c r="DDQ69" s="1"/>
      <c r="DDR69" s="1"/>
      <c r="DDS69" s="1"/>
      <c r="DDT69" s="1"/>
      <c r="DDU69" s="1"/>
      <c r="DDV69" s="1"/>
      <c r="DDW69" s="1"/>
      <c r="DDX69" s="1"/>
      <c r="DDY69" s="1"/>
      <c r="DDZ69" s="1"/>
      <c r="DEA69" s="1"/>
      <c r="DEB69" s="1"/>
      <c r="DEC69" s="1"/>
      <c r="DED69" s="1"/>
      <c r="DEE69" s="1"/>
      <c r="DEF69" s="1"/>
      <c r="DEG69" s="1"/>
      <c r="DEH69" s="1"/>
      <c r="DEI69" s="1"/>
      <c r="DEJ69" s="1"/>
      <c r="DEK69" s="1"/>
      <c r="DEL69" s="1"/>
      <c r="DEM69" s="1"/>
      <c r="DEN69" s="1"/>
      <c r="DEO69" s="1"/>
      <c r="DEP69" s="1"/>
      <c r="DEQ69" s="1"/>
      <c r="DER69" s="1"/>
      <c r="DES69" s="1"/>
      <c r="DET69" s="1"/>
      <c r="DEU69" s="1"/>
      <c r="DEV69" s="1"/>
      <c r="DEW69" s="1"/>
      <c r="DEX69" s="1"/>
      <c r="DEY69" s="1"/>
      <c r="DEZ69" s="1"/>
      <c r="DFA69" s="1"/>
      <c r="DFB69" s="1"/>
      <c r="DFC69" s="1"/>
      <c r="DFD69" s="1"/>
      <c r="DFE69" s="1"/>
      <c r="DFF69" s="1"/>
      <c r="DFG69" s="1"/>
      <c r="DFH69" s="1"/>
      <c r="DFI69" s="1"/>
      <c r="DFJ69" s="1"/>
      <c r="DFK69" s="1"/>
      <c r="DFL69" s="1"/>
      <c r="DFM69" s="1"/>
      <c r="DFN69" s="1"/>
      <c r="DFO69" s="1"/>
      <c r="DFP69" s="1"/>
      <c r="DFQ69" s="1"/>
      <c r="DFR69" s="1"/>
      <c r="DFS69" s="1"/>
      <c r="DFT69" s="1"/>
      <c r="DFU69" s="1"/>
      <c r="DFV69" s="1"/>
      <c r="DFW69" s="1"/>
      <c r="DFX69" s="1"/>
      <c r="DFY69" s="1"/>
      <c r="DFZ69" s="1"/>
      <c r="DGA69" s="1"/>
      <c r="DGB69" s="1"/>
      <c r="DGC69" s="1"/>
      <c r="DGD69" s="1"/>
      <c r="DGE69" s="1"/>
      <c r="DGF69" s="1"/>
      <c r="DGG69" s="1"/>
      <c r="DGH69" s="1"/>
      <c r="DGI69" s="1"/>
      <c r="DGJ69" s="1"/>
      <c r="DGK69" s="1"/>
      <c r="DGL69" s="1"/>
      <c r="DGM69" s="1"/>
      <c r="DGN69" s="1"/>
      <c r="DGO69" s="1"/>
      <c r="DGP69" s="1"/>
      <c r="DGQ69" s="1"/>
      <c r="DGR69" s="1"/>
      <c r="DGS69" s="1"/>
      <c r="DGT69" s="1"/>
      <c r="DGU69" s="1"/>
      <c r="DGV69" s="1"/>
      <c r="DGW69" s="1"/>
      <c r="DGX69" s="1"/>
      <c r="DGY69" s="1"/>
      <c r="DGZ69" s="1"/>
      <c r="DHA69" s="1"/>
      <c r="DHB69" s="1"/>
      <c r="DHC69" s="1"/>
      <c r="DHD69" s="1"/>
      <c r="DHE69" s="1"/>
      <c r="DHF69" s="1"/>
      <c r="DHG69" s="1"/>
      <c r="DHH69" s="1"/>
      <c r="DHI69" s="1"/>
      <c r="DHJ69" s="1"/>
      <c r="DHK69" s="1"/>
      <c r="DHL69" s="1"/>
      <c r="DHM69" s="1"/>
      <c r="DHN69" s="1"/>
      <c r="DHO69" s="1"/>
      <c r="DHP69" s="1"/>
      <c r="DHQ69" s="1"/>
      <c r="DHR69" s="1"/>
      <c r="DHS69" s="1"/>
      <c r="DHT69" s="1"/>
      <c r="DHU69" s="1"/>
      <c r="DHV69" s="1"/>
      <c r="DHW69" s="1"/>
      <c r="DHX69" s="1"/>
      <c r="DHY69" s="1"/>
      <c r="DHZ69" s="1"/>
      <c r="DIA69" s="1"/>
      <c r="DIB69" s="1"/>
      <c r="DIC69" s="1"/>
      <c r="DID69" s="1"/>
      <c r="DIE69" s="1"/>
      <c r="DIF69" s="1"/>
      <c r="DIG69" s="1"/>
      <c r="DIH69" s="1"/>
      <c r="DII69" s="1"/>
      <c r="DIJ69" s="1"/>
      <c r="DIK69" s="1"/>
      <c r="DIL69" s="1"/>
      <c r="DIM69" s="1"/>
      <c r="DIN69" s="1"/>
      <c r="DIO69" s="1"/>
      <c r="DIP69" s="1"/>
      <c r="DIQ69" s="1"/>
      <c r="DIR69" s="1"/>
      <c r="DIS69" s="1"/>
      <c r="DIT69" s="1"/>
      <c r="DIU69" s="1"/>
      <c r="DIV69" s="1"/>
      <c r="DIW69" s="1"/>
      <c r="DIX69" s="1"/>
      <c r="DIY69" s="1"/>
      <c r="DIZ69" s="1"/>
      <c r="DJA69" s="1"/>
      <c r="DJB69" s="1"/>
      <c r="DJC69" s="1"/>
      <c r="DJD69" s="1"/>
      <c r="DJE69" s="1"/>
      <c r="DJF69" s="1"/>
      <c r="DJG69" s="1"/>
      <c r="DJH69" s="1"/>
      <c r="DJI69" s="1"/>
      <c r="DJJ69" s="1"/>
      <c r="DJK69" s="1"/>
      <c r="DJL69" s="1"/>
      <c r="DJM69" s="1"/>
      <c r="DJN69" s="1"/>
      <c r="DJO69" s="1"/>
      <c r="DJP69" s="1"/>
      <c r="DJQ69" s="1"/>
      <c r="DJR69" s="1"/>
      <c r="DJS69" s="1"/>
      <c r="DJT69" s="1"/>
      <c r="DJU69" s="1"/>
      <c r="DJV69" s="1"/>
      <c r="DJW69" s="1"/>
      <c r="DJX69" s="1"/>
      <c r="DJY69" s="1"/>
      <c r="DJZ69" s="1"/>
      <c r="DKA69" s="1"/>
      <c r="DKB69" s="1"/>
      <c r="DKC69" s="1"/>
      <c r="DKD69" s="1"/>
      <c r="DKE69" s="1"/>
      <c r="DKF69" s="1"/>
      <c r="DKG69" s="1"/>
      <c r="DKH69" s="1"/>
      <c r="DKI69" s="1"/>
      <c r="DKJ69" s="1"/>
      <c r="DKK69" s="1"/>
      <c r="DKL69" s="1"/>
      <c r="DKM69" s="1"/>
      <c r="DKN69" s="1"/>
      <c r="DKO69" s="1"/>
      <c r="DKP69" s="1"/>
      <c r="DKQ69" s="1"/>
      <c r="DKR69" s="1"/>
      <c r="DKS69" s="1"/>
      <c r="DKT69" s="1"/>
      <c r="DKU69" s="1"/>
      <c r="DKV69" s="1"/>
      <c r="DKW69" s="1"/>
      <c r="DKX69" s="1"/>
      <c r="DKY69" s="1"/>
      <c r="DKZ69" s="1"/>
      <c r="DLA69" s="1"/>
      <c r="DLB69" s="1"/>
      <c r="DLC69" s="1"/>
      <c r="DLD69" s="1"/>
      <c r="DLE69" s="1"/>
      <c r="DLF69" s="1"/>
      <c r="DLG69" s="1"/>
      <c r="DLH69" s="1"/>
      <c r="DLI69" s="1"/>
      <c r="DLJ69" s="1"/>
      <c r="DLK69" s="1"/>
      <c r="DLL69" s="1"/>
      <c r="DLM69" s="1"/>
      <c r="DLN69" s="1"/>
      <c r="DLO69" s="1"/>
      <c r="DLP69" s="1"/>
      <c r="DLQ69" s="1"/>
      <c r="DLR69" s="1"/>
      <c r="DLS69" s="1"/>
      <c r="DLT69" s="1"/>
      <c r="DLU69" s="1"/>
      <c r="DLV69" s="1"/>
      <c r="DLW69" s="1"/>
      <c r="DLX69" s="1"/>
      <c r="DLY69" s="1"/>
      <c r="DLZ69" s="1"/>
      <c r="DMA69" s="1"/>
      <c r="DMB69" s="1"/>
      <c r="DMC69" s="1"/>
      <c r="DMD69" s="1"/>
      <c r="DME69" s="1"/>
      <c r="DMF69" s="1"/>
      <c r="DMG69" s="1"/>
      <c r="DMH69" s="1"/>
      <c r="DMI69" s="1"/>
      <c r="DMJ69" s="1"/>
      <c r="DMK69" s="1"/>
      <c r="DML69" s="1"/>
      <c r="DMM69" s="1"/>
      <c r="DMN69" s="1"/>
      <c r="DMO69" s="1"/>
      <c r="DMP69" s="1"/>
      <c r="DMQ69" s="1"/>
      <c r="DMR69" s="1"/>
      <c r="DMS69" s="1"/>
      <c r="DMT69" s="1"/>
      <c r="DMU69" s="1"/>
      <c r="DMV69" s="1"/>
      <c r="DMW69" s="1"/>
      <c r="DMX69" s="1"/>
      <c r="DMY69" s="1"/>
      <c r="DMZ69" s="1"/>
      <c r="DNA69" s="1"/>
      <c r="DNB69" s="1"/>
      <c r="DNC69" s="1"/>
      <c r="DND69" s="1"/>
      <c r="DNE69" s="1"/>
      <c r="DNF69" s="1"/>
      <c r="DNG69" s="1"/>
      <c r="DNH69" s="1"/>
      <c r="DNI69" s="1"/>
      <c r="DNJ69" s="1"/>
      <c r="DNK69" s="1"/>
      <c r="DNL69" s="1"/>
      <c r="DNM69" s="1"/>
      <c r="DNN69" s="1"/>
      <c r="DNO69" s="1"/>
      <c r="DNP69" s="1"/>
      <c r="DNQ69" s="1"/>
      <c r="DNR69" s="1"/>
      <c r="DNS69" s="1"/>
      <c r="DNT69" s="1"/>
      <c r="DNU69" s="1"/>
      <c r="DNV69" s="1"/>
      <c r="DNW69" s="1"/>
      <c r="DNX69" s="1"/>
      <c r="DNY69" s="1"/>
      <c r="DNZ69" s="1"/>
      <c r="DOA69" s="1"/>
      <c r="DOB69" s="1"/>
      <c r="DOC69" s="1"/>
      <c r="DOD69" s="1"/>
      <c r="DOE69" s="1"/>
      <c r="DOF69" s="1"/>
      <c r="DOG69" s="1"/>
      <c r="DOH69" s="1"/>
      <c r="DOI69" s="1"/>
      <c r="DOJ69" s="1"/>
      <c r="DOK69" s="1"/>
      <c r="DOL69" s="1"/>
      <c r="DOM69" s="1"/>
      <c r="DON69" s="1"/>
      <c r="DOO69" s="1"/>
      <c r="DOP69" s="1"/>
      <c r="DOQ69" s="1"/>
      <c r="DOR69" s="1"/>
      <c r="DOS69" s="1"/>
      <c r="DOT69" s="1"/>
      <c r="DOU69" s="1"/>
      <c r="DOV69" s="1"/>
      <c r="DOW69" s="1"/>
      <c r="DOX69" s="1"/>
      <c r="DOY69" s="1"/>
      <c r="DOZ69" s="1"/>
      <c r="DPA69" s="1"/>
      <c r="DPB69" s="1"/>
      <c r="DPC69" s="1"/>
      <c r="DPD69" s="1"/>
      <c r="DPE69" s="1"/>
      <c r="DPF69" s="1"/>
      <c r="DPG69" s="1"/>
      <c r="DPH69" s="1"/>
      <c r="DPI69" s="1"/>
      <c r="DPJ69" s="1"/>
      <c r="DPK69" s="1"/>
      <c r="DPL69" s="1"/>
      <c r="DPM69" s="1"/>
      <c r="DPN69" s="1"/>
      <c r="DPO69" s="1"/>
      <c r="DPP69" s="1"/>
      <c r="DPQ69" s="1"/>
      <c r="DPR69" s="1"/>
      <c r="DPS69" s="1"/>
      <c r="DPT69" s="1"/>
      <c r="DPU69" s="1"/>
      <c r="DPV69" s="1"/>
      <c r="DPW69" s="1"/>
      <c r="DPX69" s="1"/>
      <c r="DPY69" s="1"/>
      <c r="DPZ69" s="1"/>
      <c r="DQA69" s="1"/>
      <c r="DQB69" s="1"/>
      <c r="DQC69" s="1"/>
      <c r="DQD69" s="1"/>
      <c r="DQE69" s="1"/>
      <c r="DQF69" s="1"/>
      <c r="DQG69" s="1"/>
      <c r="DQH69" s="1"/>
      <c r="DQI69" s="1"/>
      <c r="DQJ69" s="1"/>
      <c r="DQK69" s="1"/>
      <c r="DQL69" s="1"/>
      <c r="DQM69" s="1"/>
      <c r="DQN69" s="1"/>
      <c r="DQO69" s="1"/>
      <c r="DQP69" s="1"/>
      <c r="DQQ69" s="1"/>
      <c r="DQR69" s="1"/>
      <c r="DQS69" s="1"/>
      <c r="DQT69" s="1"/>
      <c r="DQU69" s="1"/>
      <c r="DQV69" s="1"/>
      <c r="DQW69" s="1"/>
      <c r="DQX69" s="1"/>
      <c r="DQY69" s="1"/>
      <c r="DQZ69" s="1"/>
      <c r="DRA69" s="1"/>
      <c r="DRB69" s="1"/>
      <c r="DRC69" s="1"/>
      <c r="DRD69" s="1"/>
      <c r="DRE69" s="1"/>
      <c r="DRF69" s="1"/>
      <c r="DRG69" s="1"/>
      <c r="DRH69" s="1"/>
      <c r="DRI69" s="1"/>
      <c r="DRJ69" s="1"/>
      <c r="DRK69" s="1"/>
      <c r="DRL69" s="1"/>
      <c r="DRM69" s="1"/>
      <c r="DRN69" s="1"/>
      <c r="DRO69" s="1"/>
      <c r="DRP69" s="1"/>
      <c r="DRQ69" s="1"/>
      <c r="DRR69" s="1"/>
      <c r="DRS69" s="1"/>
      <c r="DRT69" s="1"/>
      <c r="DRU69" s="1"/>
      <c r="DRV69" s="1"/>
      <c r="DRW69" s="1"/>
      <c r="DRX69" s="1"/>
      <c r="DRY69" s="1"/>
      <c r="DRZ69" s="1"/>
      <c r="DSA69" s="1"/>
      <c r="DSB69" s="1"/>
      <c r="DSC69" s="1"/>
      <c r="DSD69" s="1"/>
      <c r="DSE69" s="1"/>
      <c r="DSF69" s="1"/>
      <c r="DSG69" s="1"/>
      <c r="DSH69" s="1"/>
      <c r="DSI69" s="1"/>
      <c r="DSJ69" s="1"/>
      <c r="DSK69" s="1"/>
      <c r="DSL69" s="1"/>
      <c r="DSM69" s="1"/>
      <c r="DSN69" s="1"/>
      <c r="DSO69" s="1"/>
      <c r="DSP69" s="1"/>
      <c r="DSQ69" s="1"/>
      <c r="DSR69" s="1"/>
      <c r="DSS69" s="1"/>
      <c r="DST69" s="1"/>
      <c r="DSU69" s="1"/>
      <c r="DSV69" s="1"/>
      <c r="DSW69" s="1"/>
      <c r="DSX69" s="1"/>
      <c r="DSY69" s="1"/>
      <c r="DSZ69" s="1"/>
      <c r="DTA69" s="1"/>
      <c r="DTB69" s="1"/>
      <c r="DTC69" s="1"/>
      <c r="DTD69" s="1"/>
      <c r="DTE69" s="1"/>
      <c r="DTF69" s="1"/>
      <c r="DTG69" s="1"/>
      <c r="DTH69" s="1"/>
      <c r="DTI69" s="1"/>
      <c r="DTJ69" s="1"/>
      <c r="DTK69" s="1"/>
      <c r="DTL69" s="1"/>
      <c r="DTM69" s="1"/>
      <c r="DTN69" s="1"/>
      <c r="DTO69" s="1"/>
      <c r="DTP69" s="1"/>
      <c r="DTQ69" s="1"/>
      <c r="DTR69" s="1"/>
      <c r="DTS69" s="1"/>
      <c r="DTT69" s="1"/>
      <c r="DTU69" s="1"/>
      <c r="DTV69" s="1"/>
      <c r="DTW69" s="1"/>
      <c r="DTX69" s="1"/>
      <c r="DTY69" s="1"/>
      <c r="DTZ69" s="1"/>
      <c r="DUA69" s="1"/>
      <c r="DUB69" s="1"/>
      <c r="DUC69" s="1"/>
      <c r="DUD69" s="1"/>
      <c r="DUE69" s="1"/>
      <c r="DUF69" s="1"/>
      <c r="DUG69" s="1"/>
      <c r="DUH69" s="1"/>
      <c r="DUI69" s="1"/>
      <c r="DUJ69" s="1"/>
      <c r="DUK69" s="1"/>
      <c r="DUL69" s="1"/>
      <c r="DUM69" s="1"/>
      <c r="DUN69" s="1"/>
      <c r="DUO69" s="1"/>
      <c r="DUP69" s="1"/>
      <c r="DUQ69" s="1"/>
      <c r="DUR69" s="1"/>
      <c r="DUS69" s="1"/>
      <c r="DUT69" s="1"/>
      <c r="DUU69" s="1"/>
      <c r="DUV69" s="1"/>
      <c r="DUW69" s="1"/>
      <c r="DUX69" s="1"/>
      <c r="DUY69" s="1"/>
      <c r="DUZ69" s="1"/>
      <c r="DVA69" s="1"/>
      <c r="DVB69" s="1"/>
      <c r="DVC69" s="1"/>
      <c r="DVD69" s="1"/>
      <c r="DVE69" s="1"/>
      <c r="DVF69" s="1"/>
      <c r="DVG69" s="1"/>
      <c r="DVH69" s="1"/>
      <c r="DVI69" s="1"/>
      <c r="DVJ69" s="1"/>
      <c r="DVK69" s="1"/>
      <c r="DVL69" s="1"/>
      <c r="DVM69" s="1"/>
      <c r="DVN69" s="1"/>
      <c r="DVO69" s="1"/>
      <c r="DVP69" s="1"/>
      <c r="DVQ69" s="1"/>
      <c r="DVR69" s="1"/>
      <c r="DVS69" s="1"/>
      <c r="DVT69" s="1"/>
      <c r="DVU69" s="1"/>
      <c r="DVV69" s="1"/>
      <c r="DVW69" s="1"/>
      <c r="DVX69" s="1"/>
      <c r="DVY69" s="1"/>
      <c r="DVZ69" s="1"/>
      <c r="DWA69" s="1"/>
      <c r="DWB69" s="1"/>
      <c r="DWC69" s="1"/>
      <c r="DWD69" s="1"/>
      <c r="DWE69" s="1"/>
      <c r="DWF69" s="1"/>
      <c r="DWG69" s="1"/>
      <c r="DWH69" s="1"/>
      <c r="DWI69" s="1"/>
      <c r="DWJ69" s="1"/>
      <c r="DWK69" s="1"/>
      <c r="DWL69" s="1"/>
      <c r="DWM69" s="1"/>
      <c r="DWN69" s="1"/>
      <c r="DWO69" s="1"/>
      <c r="DWP69" s="1"/>
      <c r="DWQ69" s="1"/>
      <c r="DWR69" s="1"/>
      <c r="DWS69" s="1"/>
      <c r="DWT69" s="1"/>
      <c r="DWU69" s="1"/>
      <c r="DWV69" s="1"/>
      <c r="DWW69" s="1"/>
      <c r="DWX69" s="1"/>
      <c r="DWY69" s="1"/>
      <c r="DWZ69" s="1"/>
      <c r="DXA69" s="1"/>
      <c r="DXB69" s="1"/>
      <c r="DXC69" s="1"/>
      <c r="DXD69" s="1"/>
      <c r="DXE69" s="1"/>
      <c r="DXF69" s="1"/>
      <c r="DXG69" s="1"/>
      <c r="DXH69" s="1"/>
      <c r="DXI69" s="1"/>
      <c r="DXJ69" s="1"/>
      <c r="DXK69" s="1"/>
      <c r="DXL69" s="1"/>
      <c r="DXM69" s="1"/>
      <c r="DXN69" s="1"/>
      <c r="DXO69" s="1"/>
      <c r="DXP69" s="1"/>
      <c r="DXQ69" s="1"/>
      <c r="DXR69" s="1"/>
      <c r="DXS69" s="1"/>
      <c r="DXT69" s="1"/>
      <c r="DXU69" s="1"/>
      <c r="DXV69" s="1"/>
      <c r="DXW69" s="1"/>
      <c r="DXX69" s="1"/>
      <c r="DXY69" s="1"/>
      <c r="DXZ69" s="1"/>
      <c r="DYA69" s="1"/>
      <c r="DYB69" s="1"/>
      <c r="DYC69" s="1"/>
      <c r="DYD69" s="1"/>
      <c r="DYE69" s="1"/>
      <c r="DYF69" s="1"/>
      <c r="DYG69" s="1"/>
      <c r="DYH69" s="1"/>
      <c r="DYI69" s="1"/>
      <c r="DYJ69" s="1"/>
      <c r="DYK69" s="1"/>
      <c r="DYL69" s="1"/>
      <c r="DYM69" s="1"/>
      <c r="DYN69" s="1"/>
      <c r="DYO69" s="1"/>
      <c r="DYP69" s="1"/>
      <c r="DYQ69" s="1"/>
      <c r="DYR69" s="1"/>
      <c r="DYS69" s="1"/>
      <c r="DYT69" s="1"/>
      <c r="DYU69" s="1"/>
      <c r="DYV69" s="1"/>
      <c r="DYW69" s="1"/>
      <c r="DYX69" s="1"/>
      <c r="DYY69" s="1"/>
      <c r="DYZ69" s="1"/>
      <c r="DZA69" s="1"/>
      <c r="DZB69" s="1"/>
      <c r="DZC69" s="1"/>
      <c r="DZD69" s="1"/>
      <c r="DZE69" s="1"/>
      <c r="DZF69" s="1"/>
      <c r="DZG69" s="1"/>
      <c r="DZH69" s="1"/>
      <c r="DZI69" s="1"/>
      <c r="DZJ69" s="1"/>
      <c r="DZK69" s="1"/>
      <c r="DZL69" s="1"/>
      <c r="DZM69" s="1"/>
      <c r="DZN69" s="1"/>
      <c r="DZO69" s="1"/>
      <c r="DZP69" s="1"/>
      <c r="DZQ69" s="1"/>
      <c r="DZR69" s="1"/>
      <c r="DZS69" s="1"/>
      <c r="DZT69" s="1"/>
      <c r="DZU69" s="1"/>
      <c r="DZV69" s="1"/>
      <c r="DZW69" s="1"/>
      <c r="DZX69" s="1"/>
      <c r="DZY69" s="1"/>
      <c r="DZZ69" s="1"/>
      <c r="EAA69" s="1"/>
      <c r="EAB69" s="1"/>
      <c r="EAC69" s="1"/>
      <c r="EAD69" s="1"/>
      <c r="EAE69" s="1"/>
      <c r="EAF69" s="1"/>
      <c r="EAG69" s="1"/>
      <c r="EAH69" s="1"/>
      <c r="EAI69" s="1"/>
      <c r="EAJ69" s="1"/>
      <c r="EAK69" s="1"/>
      <c r="EAL69" s="1"/>
      <c r="EAM69" s="1"/>
      <c r="EAN69" s="1"/>
      <c r="EAO69" s="1"/>
      <c r="EAP69" s="1"/>
      <c r="EAQ69" s="1"/>
      <c r="EAR69" s="1"/>
      <c r="EAS69" s="1"/>
      <c r="EAT69" s="1"/>
      <c r="EAU69" s="1"/>
      <c r="EAV69" s="1"/>
      <c r="EAW69" s="1"/>
      <c r="EAX69" s="1"/>
      <c r="EAY69" s="1"/>
      <c r="EAZ69" s="1"/>
      <c r="EBA69" s="1"/>
      <c r="EBB69" s="1"/>
      <c r="EBC69" s="1"/>
      <c r="EBD69" s="1"/>
      <c r="EBE69" s="1"/>
      <c r="EBF69" s="1"/>
      <c r="EBG69" s="1"/>
      <c r="EBH69" s="1"/>
      <c r="EBI69" s="1"/>
      <c r="EBJ69" s="1"/>
      <c r="EBK69" s="1"/>
      <c r="EBL69" s="1"/>
      <c r="EBM69" s="1"/>
      <c r="EBN69" s="1"/>
      <c r="EBO69" s="1"/>
      <c r="EBP69" s="1"/>
      <c r="EBQ69" s="1"/>
      <c r="EBR69" s="1"/>
      <c r="EBS69" s="1"/>
      <c r="EBT69" s="1"/>
      <c r="EBU69" s="1"/>
      <c r="EBV69" s="1"/>
      <c r="EBW69" s="1"/>
      <c r="EBX69" s="1"/>
      <c r="EBY69" s="1"/>
      <c r="EBZ69" s="1"/>
      <c r="ECA69" s="1"/>
      <c r="ECB69" s="1"/>
      <c r="ECC69" s="1"/>
      <c r="ECD69" s="1"/>
      <c r="ECE69" s="1"/>
      <c r="ECF69" s="1"/>
      <c r="ECG69" s="1"/>
      <c r="ECH69" s="1"/>
      <c r="ECI69" s="1"/>
      <c r="ECJ69" s="1"/>
      <c r="ECK69" s="1"/>
      <c r="ECL69" s="1"/>
      <c r="ECM69" s="1"/>
      <c r="ECN69" s="1"/>
      <c r="ECO69" s="1"/>
      <c r="ECP69" s="1"/>
      <c r="ECQ69" s="1"/>
      <c r="ECR69" s="1"/>
      <c r="ECS69" s="1"/>
      <c r="ECT69" s="1"/>
      <c r="ECU69" s="1"/>
      <c r="ECV69" s="1"/>
      <c r="ECW69" s="1"/>
      <c r="ECX69" s="1"/>
      <c r="ECY69" s="1"/>
      <c r="ECZ69" s="1"/>
      <c r="EDA69" s="1"/>
      <c r="EDB69" s="1"/>
      <c r="EDC69" s="1"/>
      <c r="EDD69" s="1"/>
      <c r="EDE69" s="1"/>
      <c r="EDF69" s="1"/>
      <c r="EDG69" s="1"/>
      <c r="EDH69" s="1"/>
      <c r="EDI69" s="1"/>
      <c r="EDJ69" s="1"/>
      <c r="EDK69" s="1"/>
      <c r="EDL69" s="1"/>
      <c r="EDM69" s="1"/>
      <c r="EDN69" s="1"/>
      <c r="EDO69" s="1"/>
      <c r="EDP69" s="1"/>
      <c r="EDQ69" s="1"/>
      <c r="EDR69" s="1"/>
      <c r="EDS69" s="1"/>
      <c r="EDT69" s="1"/>
      <c r="EDU69" s="1"/>
      <c r="EDV69" s="1"/>
      <c r="EDW69" s="1"/>
      <c r="EDX69" s="1"/>
      <c r="EDY69" s="1"/>
      <c r="EDZ69" s="1"/>
      <c r="EEA69" s="1"/>
      <c r="EEB69" s="1"/>
      <c r="EEC69" s="1"/>
      <c r="EED69" s="1"/>
      <c r="EEE69" s="1"/>
      <c r="EEF69" s="1"/>
      <c r="EEG69" s="1"/>
      <c r="EEH69" s="1"/>
      <c r="EEI69" s="1"/>
      <c r="EEJ69" s="1"/>
      <c r="EEK69" s="1"/>
      <c r="EEL69" s="1"/>
      <c r="EEM69" s="1"/>
      <c r="EEN69" s="1"/>
      <c r="EEO69" s="1"/>
      <c r="EEP69" s="1"/>
      <c r="EEQ69" s="1"/>
      <c r="EER69" s="1"/>
      <c r="EES69" s="1"/>
      <c r="EET69" s="1"/>
      <c r="EEU69" s="1"/>
      <c r="EEV69" s="1"/>
      <c r="EEW69" s="1"/>
      <c r="EEX69" s="1"/>
      <c r="EEY69" s="1"/>
      <c r="EEZ69" s="1"/>
      <c r="EFA69" s="1"/>
      <c r="EFB69" s="1"/>
      <c r="EFC69" s="1"/>
      <c r="EFD69" s="1"/>
      <c r="EFE69" s="1"/>
      <c r="EFF69" s="1"/>
      <c r="EFG69" s="1"/>
      <c r="EFH69" s="1"/>
      <c r="EFI69" s="1"/>
      <c r="EFJ69" s="1"/>
      <c r="EFK69" s="1"/>
      <c r="EFL69" s="1"/>
      <c r="EFM69" s="1"/>
      <c r="EFN69" s="1"/>
      <c r="EFO69" s="1"/>
      <c r="EFP69" s="1"/>
      <c r="EFQ69" s="1"/>
      <c r="EFR69" s="1"/>
      <c r="EFS69" s="1"/>
      <c r="EFT69" s="1"/>
      <c r="EFU69" s="1"/>
      <c r="EFV69" s="1"/>
      <c r="EFW69" s="1"/>
      <c r="EFX69" s="1"/>
      <c r="EFY69" s="1"/>
      <c r="EFZ69" s="1"/>
      <c r="EGA69" s="1"/>
      <c r="EGB69" s="1"/>
      <c r="EGC69" s="1"/>
      <c r="EGD69" s="1"/>
      <c r="EGE69" s="1"/>
      <c r="EGF69" s="1"/>
      <c r="EGG69" s="1"/>
      <c r="EGH69" s="1"/>
      <c r="EGI69" s="1"/>
      <c r="EGJ69" s="1"/>
      <c r="EGK69" s="1"/>
      <c r="EGL69" s="1"/>
      <c r="EGM69" s="1"/>
      <c r="EGN69" s="1"/>
      <c r="EGO69" s="1"/>
      <c r="EGP69" s="1"/>
      <c r="EGQ69" s="1"/>
      <c r="EGR69" s="1"/>
      <c r="EGS69" s="1"/>
      <c r="EGT69" s="1"/>
      <c r="EGU69" s="1"/>
      <c r="EGV69" s="1"/>
      <c r="EGW69" s="1"/>
      <c r="EGX69" s="1"/>
      <c r="EGY69" s="1"/>
      <c r="EGZ69" s="1"/>
      <c r="EHA69" s="1"/>
      <c r="EHB69" s="1"/>
      <c r="EHC69" s="1"/>
      <c r="EHD69" s="1"/>
      <c r="EHE69" s="1"/>
      <c r="EHF69" s="1"/>
      <c r="EHG69" s="1"/>
      <c r="EHH69" s="1"/>
      <c r="EHI69" s="1"/>
      <c r="EHJ69" s="1"/>
      <c r="EHK69" s="1"/>
      <c r="EHL69" s="1"/>
      <c r="EHM69" s="1"/>
      <c r="EHN69" s="1"/>
      <c r="EHO69" s="1"/>
      <c r="EHP69" s="1"/>
      <c r="EHQ69" s="1"/>
      <c r="EHR69" s="1"/>
      <c r="EHS69" s="1"/>
      <c r="EHT69" s="1"/>
      <c r="EHU69" s="1"/>
      <c r="EHV69" s="1"/>
      <c r="EHW69" s="1"/>
      <c r="EHX69" s="1"/>
      <c r="EHY69" s="1"/>
      <c r="EHZ69" s="1"/>
      <c r="EIA69" s="1"/>
      <c r="EIB69" s="1"/>
      <c r="EIC69" s="1"/>
      <c r="EID69" s="1"/>
      <c r="EIE69" s="1"/>
      <c r="EIF69" s="1"/>
      <c r="EIG69" s="1"/>
      <c r="EIH69" s="1"/>
      <c r="EII69" s="1"/>
      <c r="EIJ69" s="1"/>
      <c r="EIK69" s="1"/>
      <c r="EIL69" s="1"/>
      <c r="EIM69" s="1"/>
      <c r="EIN69" s="1"/>
      <c r="EIO69" s="1"/>
      <c r="EIP69" s="1"/>
      <c r="EIQ69" s="1"/>
      <c r="EIR69" s="1"/>
      <c r="EIS69" s="1"/>
      <c r="EIT69" s="1"/>
      <c r="EIU69" s="1"/>
      <c r="EIV69" s="1"/>
      <c r="EIW69" s="1"/>
      <c r="EIX69" s="1"/>
      <c r="EIY69" s="1"/>
      <c r="EIZ69" s="1"/>
      <c r="EJA69" s="1"/>
      <c r="EJB69" s="1"/>
      <c r="EJC69" s="1"/>
      <c r="EJD69" s="1"/>
      <c r="EJE69" s="1"/>
      <c r="EJF69" s="1"/>
      <c r="EJG69" s="1"/>
      <c r="EJH69" s="1"/>
      <c r="EJI69" s="1"/>
      <c r="EJJ69" s="1"/>
      <c r="EJK69" s="1"/>
      <c r="EJL69" s="1"/>
      <c r="EJM69" s="1"/>
      <c r="EJN69" s="1"/>
      <c r="EJO69" s="1"/>
      <c r="EJP69" s="1"/>
      <c r="EJQ69" s="1"/>
      <c r="EJR69" s="1"/>
      <c r="EJS69" s="1"/>
      <c r="EJT69" s="1"/>
      <c r="EJU69" s="1"/>
      <c r="EJV69" s="1"/>
      <c r="EJW69" s="1"/>
      <c r="EJX69" s="1"/>
      <c r="EJY69" s="1"/>
      <c r="EJZ69" s="1"/>
      <c r="EKA69" s="1"/>
      <c r="EKB69" s="1"/>
      <c r="EKC69" s="1"/>
      <c r="EKD69" s="1"/>
      <c r="EKE69" s="1"/>
      <c r="EKF69" s="1"/>
      <c r="EKG69" s="1"/>
      <c r="EKH69" s="1"/>
      <c r="EKI69" s="1"/>
      <c r="EKJ69" s="1"/>
      <c r="EKK69" s="1"/>
      <c r="EKL69" s="1"/>
      <c r="EKM69" s="1"/>
      <c r="EKN69" s="1"/>
      <c r="EKO69" s="1"/>
      <c r="EKP69" s="1"/>
      <c r="EKQ69" s="1"/>
      <c r="EKR69" s="1"/>
      <c r="EKS69" s="1"/>
      <c r="EKT69" s="1"/>
      <c r="EKU69" s="1"/>
      <c r="EKV69" s="1"/>
      <c r="EKW69" s="1"/>
      <c r="EKX69" s="1"/>
      <c r="EKY69" s="1"/>
      <c r="EKZ69" s="1"/>
      <c r="ELA69" s="1"/>
      <c r="ELB69" s="1"/>
      <c r="ELC69" s="1"/>
      <c r="ELD69" s="1"/>
      <c r="ELE69" s="1"/>
      <c r="ELF69" s="1"/>
      <c r="ELG69" s="1"/>
      <c r="ELH69" s="1"/>
      <c r="ELI69" s="1"/>
      <c r="ELJ69" s="1"/>
      <c r="ELK69" s="1"/>
      <c r="ELL69" s="1"/>
      <c r="ELM69" s="1"/>
      <c r="ELN69" s="1"/>
      <c r="ELO69" s="1"/>
      <c r="ELP69" s="1"/>
      <c r="ELQ69" s="1"/>
      <c r="ELR69" s="1"/>
      <c r="ELS69" s="1"/>
      <c r="ELT69" s="1"/>
      <c r="ELU69" s="1"/>
      <c r="ELV69" s="1"/>
      <c r="ELW69" s="1"/>
      <c r="ELX69" s="1"/>
      <c r="ELY69" s="1"/>
      <c r="ELZ69" s="1"/>
      <c r="EMA69" s="1"/>
      <c r="EMB69" s="1"/>
      <c r="EMC69" s="1"/>
      <c r="EMD69" s="1"/>
      <c r="EME69" s="1"/>
      <c r="EMF69" s="1"/>
      <c r="EMG69" s="1"/>
      <c r="EMH69" s="1"/>
      <c r="EMI69" s="1"/>
      <c r="EMJ69" s="1"/>
      <c r="EMK69" s="1"/>
      <c r="EML69" s="1"/>
      <c r="EMM69" s="1"/>
      <c r="EMN69" s="1"/>
      <c r="EMO69" s="1"/>
      <c r="EMP69" s="1"/>
      <c r="EMQ69" s="1"/>
      <c r="EMR69" s="1"/>
      <c r="EMS69" s="1"/>
      <c r="EMT69" s="1"/>
      <c r="EMU69" s="1"/>
      <c r="EMV69" s="1"/>
      <c r="EMW69" s="1"/>
      <c r="EMX69" s="1"/>
      <c r="EMY69" s="1"/>
      <c r="EMZ69" s="1"/>
      <c r="ENA69" s="1"/>
      <c r="ENB69" s="1"/>
      <c r="ENC69" s="1"/>
      <c r="END69" s="1"/>
      <c r="ENE69" s="1"/>
      <c r="ENF69" s="1"/>
      <c r="ENG69" s="1"/>
      <c r="ENH69" s="1"/>
      <c r="ENI69" s="1"/>
      <c r="ENJ69" s="1"/>
      <c r="ENK69" s="1"/>
      <c r="ENL69" s="1"/>
      <c r="ENM69" s="1"/>
      <c r="ENN69" s="1"/>
      <c r="ENO69" s="1"/>
      <c r="ENP69" s="1"/>
      <c r="ENQ69" s="1"/>
      <c r="ENR69" s="1"/>
      <c r="ENS69" s="1"/>
      <c r="ENT69" s="1"/>
      <c r="ENU69" s="1"/>
      <c r="ENV69" s="1"/>
      <c r="ENW69" s="1"/>
      <c r="ENX69" s="1"/>
      <c r="ENY69" s="1"/>
      <c r="ENZ69" s="1"/>
      <c r="EOA69" s="1"/>
      <c r="EOB69" s="1"/>
      <c r="EOC69" s="1"/>
      <c r="EOD69" s="1"/>
      <c r="EOE69" s="1"/>
      <c r="EOF69" s="1"/>
      <c r="EOG69" s="1"/>
      <c r="EOH69" s="1"/>
      <c r="EOI69" s="1"/>
      <c r="EOJ69" s="1"/>
      <c r="EOK69" s="1"/>
      <c r="EOL69" s="1"/>
      <c r="EOM69" s="1"/>
      <c r="EON69" s="1"/>
      <c r="EOO69" s="1"/>
      <c r="EOP69" s="1"/>
      <c r="EOQ69" s="1"/>
      <c r="EOR69" s="1"/>
      <c r="EOS69" s="1"/>
      <c r="EOT69" s="1"/>
      <c r="EOU69" s="1"/>
      <c r="EOV69" s="1"/>
      <c r="EOW69" s="1"/>
      <c r="EOX69" s="1"/>
      <c r="EOY69" s="1"/>
      <c r="EOZ69" s="1"/>
      <c r="EPA69" s="1"/>
      <c r="EPB69" s="1"/>
      <c r="EPC69" s="1"/>
      <c r="EPD69" s="1"/>
      <c r="EPE69" s="1"/>
      <c r="EPF69" s="1"/>
      <c r="EPG69" s="1"/>
      <c r="EPH69" s="1"/>
      <c r="EPI69" s="1"/>
      <c r="EPJ69" s="1"/>
      <c r="EPK69" s="1"/>
      <c r="EPL69" s="1"/>
      <c r="EPM69" s="1"/>
      <c r="EPN69" s="1"/>
      <c r="EPO69" s="1"/>
      <c r="EPP69" s="1"/>
      <c r="EPQ69" s="1"/>
      <c r="EPR69" s="1"/>
      <c r="EPS69" s="1"/>
      <c r="EPT69" s="1"/>
      <c r="EPU69" s="1"/>
      <c r="EPV69" s="1"/>
      <c r="EPW69" s="1"/>
      <c r="EPX69" s="1"/>
      <c r="EPY69" s="1"/>
      <c r="EPZ69" s="1"/>
      <c r="EQA69" s="1"/>
      <c r="EQB69" s="1"/>
      <c r="EQC69" s="1"/>
      <c r="EQD69" s="1"/>
      <c r="EQE69" s="1"/>
      <c r="EQF69" s="1"/>
      <c r="EQG69" s="1"/>
      <c r="EQH69" s="1"/>
      <c r="EQI69" s="1"/>
      <c r="EQJ69" s="1"/>
      <c r="EQK69" s="1"/>
      <c r="EQL69" s="1"/>
      <c r="EQM69" s="1"/>
      <c r="EQN69" s="1"/>
      <c r="EQO69" s="1"/>
      <c r="EQP69" s="1"/>
      <c r="EQQ69" s="1"/>
      <c r="EQR69" s="1"/>
      <c r="EQS69" s="1"/>
      <c r="EQT69" s="1"/>
      <c r="EQU69" s="1"/>
      <c r="EQV69" s="1"/>
      <c r="EQW69" s="1"/>
      <c r="EQX69" s="1"/>
      <c r="EQY69" s="1"/>
      <c r="EQZ69" s="1"/>
      <c r="ERA69" s="1"/>
      <c r="ERB69" s="1"/>
      <c r="ERC69" s="1"/>
      <c r="ERD69" s="1"/>
      <c r="ERE69" s="1"/>
      <c r="ERF69" s="1"/>
      <c r="ERG69" s="1"/>
      <c r="ERH69" s="1"/>
      <c r="ERI69" s="1"/>
      <c r="ERJ69" s="1"/>
      <c r="ERK69" s="1"/>
      <c r="ERL69" s="1"/>
      <c r="ERM69" s="1"/>
      <c r="ERN69" s="1"/>
      <c r="ERO69" s="1"/>
      <c r="ERP69" s="1"/>
      <c r="ERQ69" s="1"/>
      <c r="ERR69" s="1"/>
      <c r="ERS69" s="1"/>
      <c r="ERT69" s="1"/>
      <c r="ERU69" s="1"/>
      <c r="ERV69" s="1"/>
      <c r="ERW69" s="1"/>
      <c r="ERX69" s="1"/>
      <c r="ERY69" s="1"/>
      <c r="ERZ69" s="1"/>
      <c r="ESA69" s="1"/>
      <c r="ESB69" s="1"/>
      <c r="ESC69" s="1"/>
      <c r="ESD69" s="1"/>
      <c r="ESE69" s="1"/>
      <c r="ESF69" s="1"/>
      <c r="ESG69" s="1"/>
      <c r="ESH69" s="1"/>
      <c r="ESI69" s="1"/>
      <c r="ESJ69" s="1"/>
      <c r="ESK69" s="1"/>
      <c r="ESL69" s="1"/>
      <c r="ESM69" s="1"/>
      <c r="ESN69" s="1"/>
      <c r="ESO69" s="1"/>
      <c r="ESP69" s="1"/>
      <c r="ESQ69" s="1"/>
      <c r="ESR69" s="1"/>
      <c r="ESS69" s="1"/>
      <c r="EST69" s="1"/>
      <c r="ESU69" s="1"/>
      <c r="ESV69" s="1"/>
      <c r="ESW69" s="1"/>
      <c r="ESX69" s="1"/>
      <c r="ESY69" s="1"/>
      <c r="ESZ69" s="1"/>
      <c r="ETA69" s="1"/>
      <c r="ETB69" s="1"/>
      <c r="ETC69" s="1"/>
      <c r="ETD69" s="1"/>
      <c r="ETE69" s="1"/>
      <c r="ETF69" s="1"/>
      <c r="ETG69" s="1"/>
      <c r="ETH69" s="1"/>
      <c r="ETI69" s="1"/>
      <c r="ETJ69" s="1"/>
      <c r="ETK69" s="1"/>
      <c r="ETL69" s="1"/>
      <c r="ETM69" s="1"/>
      <c r="ETN69" s="1"/>
      <c r="ETO69" s="1"/>
      <c r="ETP69" s="1"/>
      <c r="ETQ69" s="1"/>
      <c r="ETR69" s="1"/>
      <c r="ETS69" s="1"/>
      <c r="ETT69" s="1"/>
      <c r="ETU69" s="1"/>
      <c r="ETV69" s="1"/>
      <c r="ETW69" s="1"/>
      <c r="ETX69" s="1"/>
      <c r="ETY69" s="1"/>
      <c r="ETZ69" s="1"/>
      <c r="EUA69" s="1"/>
      <c r="EUB69" s="1"/>
      <c r="EUC69" s="1"/>
      <c r="EUD69" s="1"/>
      <c r="EUE69" s="1"/>
      <c r="EUF69" s="1"/>
      <c r="EUG69" s="1"/>
      <c r="EUH69" s="1"/>
      <c r="EUI69" s="1"/>
      <c r="EUJ69" s="1"/>
      <c r="EUK69" s="1"/>
      <c r="EUL69" s="1"/>
      <c r="EUM69" s="1"/>
      <c r="EUN69" s="1"/>
      <c r="EUO69" s="1"/>
      <c r="EUP69" s="1"/>
      <c r="EUQ69" s="1"/>
      <c r="EUR69" s="1"/>
      <c r="EUS69" s="1"/>
      <c r="EUT69" s="1"/>
      <c r="EUU69" s="1"/>
      <c r="EUV69" s="1"/>
      <c r="EUW69" s="1"/>
      <c r="EUX69" s="1"/>
      <c r="EUY69" s="1"/>
      <c r="EUZ69" s="1"/>
      <c r="EVA69" s="1"/>
      <c r="EVB69" s="1"/>
      <c r="EVC69" s="1"/>
      <c r="EVD69" s="1"/>
      <c r="EVE69" s="1"/>
      <c r="EVF69" s="1"/>
      <c r="EVG69" s="1"/>
      <c r="EVH69" s="1"/>
      <c r="EVI69" s="1"/>
      <c r="EVJ69" s="1"/>
      <c r="EVK69" s="1"/>
      <c r="EVL69" s="1"/>
      <c r="EVM69" s="1"/>
      <c r="EVN69" s="1"/>
      <c r="EVO69" s="1"/>
      <c r="EVP69" s="1"/>
      <c r="EVQ69" s="1"/>
      <c r="EVR69" s="1"/>
      <c r="EVS69" s="1"/>
      <c r="EVT69" s="1"/>
      <c r="EVU69" s="1"/>
      <c r="EVV69" s="1"/>
      <c r="EVW69" s="1"/>
      <c r="EVX69" s="1"/>
      <c r="EVY69" s="1"/>
      <c r="EVZ69" s="1"/>
      <c r="EWA69" s="1"/>
      <c r="EWB69" s="1"/>
      <c r="EWC69" s="1"/>
      <c r="EWD69" s="1"/>
      <c r="EWE69" s="1"/>
      <c r="EWF69" s="1"/>
      <c r="EWG69" s="1"/>
      <c r="EWH69" s="1"/>
      <c r="EWI69" s="1"/>
      <c r="EWJ69" s="1"/>
      <c r="EWK69" s="1"/>
      <c r="EWL69" s="1"/>
      <c r="EWM69" s="1"/>
      <c r="EWN69" s="1"/>
      <c r="EWO69" s="1"/>
      <c r="EWP69" s="1"/>
      <c r="EWQ69" s="1"/>
      <c r="EWR69" s="1"/>
      <c r="EWS69" s="1"/>
      <c r="EWT69" s="1"/>
      <c r="EWU69" s="1"/>
      <c r="EWV69" s="1"/>
      <c r="EWW69" s="1"/>
      <c r="EWX69" s="1"/>
      <c r="EWY69" s="1"/>
      <c r="EWZ69" s="1"/>
      <c r="EXA69" s="1"/>
      <c r="EXB69" s="1"/>
      <c r="EXC69" s="1"/>
      <c r="EXD69" s="1"/>
      <c r="EXE69" s="1"/>
      <c r="EXF69" s="1"/>
      <c r="EXG69" s="1"/>
      <c r="EXH69" s="1"/>
      <c r="EXI69" s="1"/>
      <c r="EXJ69" s="1"/>
      <c r="EXK69" s="1"/>
      <c r="EXL69" s="1"/>
      <c r="EXM69" s="1"/>
      <c r="EXN69" s="1"/>
      <c r="EXO69" s="1"/>
      <c r="EXP69" s="1"/>
      <c r="EXQ69" s="1"/>
      <c r="EXR69" s="1"/>
      <c r="EXS69" s="1"/>
      <c r="EXT69" s="1"/>
      <c r="EXU69" s="1"/>
      <c r="EXV69" s="1"/>
      <c r="EXW69" s="1"/>
      <c r="EXX69" s="1"/>
      <c r="EXY69" s="1"/>
      <c r="EXZ69" s="1"/>
      <c r="EYA69" s="1"/>
      <c r="EYB69" s="1"/>
      <c r="EYC69" s="1"/>
      <c r="EYD69" s="1"/>
      <c r="EYE69" s="1"/>
      <c r="EYF69" s="1"/>
      <c r="EYG69" s="1"/>
      <c r="EYH69" s="1"/>
      <c r="EYI69" s="1"/>
      <c r="EYJ69" s="1"/>
      <c r="EYK69" s="1"/>
      <c r="EYL69" s="1"/>
      <c r="EYM69" s="1"/>
      <c r="EYN69" s="1"/>
      <c r="EYO69" s="1"/>
      <c r="EYP69" s="1"/>
      <c r="EYQ69" s="1"/>
      <c r="EYR69" s="1"/>
      <c r="EYS69" s="1"/>
      <c r="EYT69" s="1"/>
      <c r="EYU69" s="1"/>
      <c r="EYV69" s="1"/>
      <c r="EYW69" s="1"/>
      <c r="EYX69" s="1"/>
      <c r="EYY69" s="1"/>
      <c r="EYZ69" s="1"/>
      <c r="EZA69" s="1"/>
      <c r="EZB69" s="1"/>
      <c r="EZC69" s="1"/>
      <c r="EZD69" s="1"/>
      <c r="EZE69" s="1"/>
      <c r="EZF69" s="1"/>
      <c r="EZG69" s="1"/>
      <c r="EZH69" s="1"/>
      <c r="EZI69" s="1"/>
      <c r="EZJ69" s="1"/>
      <c r="EZK69" s="1"/>
      <c r="EZL69" s="1"/>
      <c r="EZM69" s="1"/>
      <c r="EZN69" s="1"/>
      <c r="EZO69" s="1"/>
      <c r="EZP69" s="1"/>
      <c r="EZQ69" s="1"/>
      <c r="EZR69" s="1"/>
      <c r="EZS69" s="1"/>
      <c r="EZT69" s="1"/>
      <c r="EZU69" s="1"/>
      <c r="EZV69" s="1"/>
      <c r="EZW69" s="1"/>
      <c r="EZX69" s="1"/>
      <c r="EZY69" s="1"/>
      <c r="EZZ69" s="1"/>
      <c r="FAA69" s="1"/>
      <c r="FAB69" s="1"/>
      <c r="FAC69" s="1"/>
      <c r="FAD69" s="1"/>
      <c r="FAE69" s="1"/>
      <c r="FAF69" s="1"/>
      <c r="FAG69" s="1"/>
      <c r="FAH69" s="1"/>
      <c r="FAI69" s="1"/>
      <c r="FAJ69" s="1"/>
      <c r="FAK69" s="1"/>
      <c r="FAL69" s="1"/>
      <c r="FAM69" s="1"/>
      <c r="FAN69" s="1"/>
      <c r="FAO69" s="1"/>
      <c r="FAP69" s="1"/>
      <c r="FAQ69" s="1"/>
      <c r="FAR69" s="1"/>
      <c r="FAS69" s="1"/>
      <c r="FAT69" s="1"/>
      <c r="FAU69" s="1"/>
      <c r="FAV69" s="1"/>
      <c r="FAW69" s="1"/>
      <c r="FAX69" s="1"/>
      <c r="FAY69" s="1"/>
      <c r="FAZ69" s="1"/>
      <c r="FBA69" s="1"/>
      <c r="FBB69" s="1"/>
      <c r="FBC69" s="1"/>
      <c r="FBD69" s="1"/>
      <c r="FBE69" s="1"/>
      <c r="FBF69" s="1"/>
      <c r="FBG69" s="1"/>
      <c r="FBH69" s="1"/>
      <c r="FBI69" s="1"/>
      <c r="FBJ69" s="1"/>
      <c r="FBK69" s="1"/>
      <c r="FBL69" s="1"/>
      <c r="FBM69" s="1"/>
      <c r="FBN69" s="1"/>
      <c r="FBO69" s="1"/>
      <c r="FBP69" s="1"/>
      <c r="FBQ69" s="1"/>
      <c r="FBR69" s="1"/>
      <c r="FBS69" s="1"/>
      <c r="FBT69" s="1"/>
      <c r="FBU69" s="1"/>
      <c r="FBV69" s="1"/>
      <c r="FBW69" s="1"/>
      <c r="FBX69" s="1"/>
      <c r="FBY69" s="1"/>
      <c r="FBZ69" s="1"/>
      <c r="FCA69" s="1"/>
      <c r="FCB69" s="1"/>
      <c r="FCC69" s="1"/>
      <c r="FCD69" s="1"/>
      <c r="FCE69" s="1"/>
      <c r="FCF69" s="1"/>
      <c r="FCG69" s="1"/>
      <c r="FCH69" s="1"/>
      <c r="FCI69" s="1"/>
      <c r="FCJ69" s="1"/>
      <c r="FCK69" s="1"/>
      <c r="FCL69" s="1"/>
      <c r="FCM69" s="1"/>
      <c r="FCN69" s="1"/>
      <c r="FCO69" s="1"/>
      <c r="FCP69" s="1"/>
      <c r="FCQ69" s="1"/>
      <c r="FCR69" s="1"/>
      <c r="FCS69" s="1"/>
      <c r="FCT69" s="1"/>
      <c r="FCU69" s="1"/>
      <c r="FCV69" s="1"/>
      <c r="FCW69" s="1"/>
      <c r="FCX69" s="1"/>
      <c r="FCY69" s="1"/>
      <c r="FCZ69" s="1"/>
      <c r="FDA69" s="1"/>
      <c r="FDB69" s="1"/>
      <c r="FDC69" s="1"/>
      <c r="FDD69" s="1"/>
      <c r="FDE69" s="1"/>
      <c r="FDF69" s="1"/>
      <c r="FDG69" s="1"/>
      <c r="FDH69" s="1"/>
      <c r="FDI69" s="1"/>
      <c r="FDJ69" s="1"/>
      <c r="FDK69" s="1"/>
      <c r="FDL69" s="1"/>
      <c r="FDM69" s="1"/>
      <c r="FDN69" s="1"/>
      <c r="FDO69" s="1"/>
      <c r="FDP69" s="1"/>
      <c r="FDQ69" s="1"/>
      <c r="FDR69" s="1"/>
      <c r="FDS69" s="1"/>
      <c r="FDT69" s="1"/>
      <c r="FDU69" s="1"/>
      <c r="FDV69" s="1"/>
      <c r="FDW69" s="1"/>
      <c r="FDX69" s="1"/>
      <c r="FDY69" s="1"/>
      <c r="FDZ69" s="1"/>
      <c r="FEA69" s="1"/>
      <c r="FEB69" s="1"/>
      <c r="FEC69" s="1"/>
      <c r="FED69" s="1"/>
      <c r="FEE69" s="1"/>
      <c r="FEF69" s="1"/>
      <c r="FEG69" s="1"/>
      <c r="FEH69" s="1"/>
      <c r="FEI69" s="1"/>
      <c r="FEJ69" s="1"/>
      <c r="FEK69" s="1"/>
      <c r="FEL69" s="1"/>
      <c r="FEM69" s="1"/>
      <c r="FEN69" s="1"/>
      <c r="FEO69" s="1"/>
      <c r="FEP69" s="1"/>
      <c r="FEQ69" s="1"/>
      <c r="FER69" s="1"/>
      <c r="FES69" s="1"/>
      <c r="FET69" s="1"/>
      <c r="FEU69" s="1"/>
      <c r="FEV69" s="1"/>
      <c r="FEW69" s="1"/>
      <c r="FEX69" s="1"/>
      <c r="FEY69" s="1"/>
      <c r="FEZ69" s="1"/>
      <c r="FFA69" s="1"/>
      <c r="FFB69" s="1"/>
      <c r="FFC69" s="1"/>
      <c r="FFD69" s="1"/>
      <c r="FFE69" s="1"/>
      <c r="FFF69" s="1"/>
      <c r="FFG69" s="1"/>
      <c r="FFH69" s="1"/>
      <c r="FFI69" s="1"/>
      <c r="FFJ69" s="1"/>
      <c r="FFK69" s="1"/>
      <c r="FFL69" s="1"/>
      <c r="FFM69" s="1"/>
      <c r="FFN69" s="1"/>
      <c r="FFO69" s="1"/>
      <c r="FFP69" s="1"/>
      <c r="FFQ69" s="1"/>
      <c r="FFR69" s="1"/>
      <c r="FFS69" s="1"/>
      <c r="FFT69" s="1"/>
      <c r="FFU69" s="1"/>
      <c r="FFV69" s="1"/>
      <c r="FFW69" s="1"/>
      <c r="FFX69" s="1"/>
      <c r="FFY69" s="1"/>
      <c r="FFZ69" s="1"/>
      <c r="FGA69" s="1"/>
      <c r="FGB69" s="1"/>
      <c r="FGC69" s="1"/>
      <c r="FGD69" s="1"/>
      <c r="FGE69" s="1"/>
      <c r="FGF69" s="1"/>
      <c r="FGG69" s="1"/>
      <c r="FGH69" s="1"/>
      <c r="FGI69" s="1"/>
      <c r="FGJ69" s="1"/>
      <c r="FGK69" s="1"/>
      <c r="FGL69" s="1"/>
      <c r="FGM69" s="1"/>
      <c r="FGN69" s="1"/>
      <c r="FGO69" s="1"/>
      <c r="FGP69" s="1"/>
      <c r="FGQ69" s="1"/>
      <c r="FGR69" s="1"/>
      <c r="FGS69" s="1"/>
      <c r="FGT69" s="1"/>
      <c r="FGU69" s="1"/>
      <c r="FGV69" s="1"/>
      <c r="FGW69" s="1"/>
      <c r="FGX69" s="1"/>
      <c r="FGY69" s="1"/>
      <c r="FGZ69" s="1"/>
      <c r="FHA69" s="1"/>
      <c r="FHB69" s="1"/>
      <c r="FHC69" s="1"/>
      <c r="FHD69" s="1"/>
      <c r="FHE69" s="1"/>
      <c r="FHF69" s="1"/>
      <c r="FHG69" s="1"/>
      <c r="FHH69" s="1"/>
      <c r="FHI69" s="1"/>
      <c r="FHJ69" s="1"/>
      <c r="FHK69" s="1"/>
      <c r="FHL69" s="1"/>
      <c r="FHM69" s="1"/>
      <c r="FHN69" s="1"/>
      <c r="FHO69" s="1"/>
      <c r="FHP69" s="1"/>
      <c r="FHQ69" s="1"/>
      <c r="FHR69" s="1"/>
      <c r="FHS69" s="1"/>
      <c r="FHT69" s="1"/>
      <c r="FHU69" s="1"/>
      <c r="FHV69" s="1"/>
      <c r="FHW69" s="1"/>
      <c r="FHX69" s="1"/>
      <c r="FHY69" s="1"/>
      <c r="FHZ69" s="1"/>
      <c r="FIA69" s="1"/>
      <c r="FIB69" s="1"/>
      <c r="FIC69" s="1"/>
      <c r="FID69" s="1"/>
      <c r="FIE69" s="1"/>
      <c r="FIF69" s="1"/>
      <c r="FIG69" s="1"/>
      <c r="FIH69" s="1"/>
      <c r="FII69" s="1"/>
      <c r="FIJ69" s="1"/>
      <c r="FIK69" s="1"/>
      <c r="FIL69" s="1"/>
      <c r="FIM69" s="1"/>
      <c r="FIN69" s="1"/>
      <c r="FIO69" s="1"/>
      <c r="FIP69" s="1"/>
      <c r="FIQ69" s="1"/>
      <c r="FIR69" s="1"/>
      <c r="FIS69" s="1"/>
      <c r="FIT69" s="1"/>
      <c r="FIU69" s="1"/>
      <c r="FIV69" s="1"/>
      <c r="FIW69" s="1"/>
      <c r="FIX69" s="1"/>
      <c r="FIY69" s="1"/>
      <c r="FIZ69" s="1"/>
      <c r="FJA69" s="1"/>
      <c r="FJB69" s="1"/>
      <c r="FJC69" s="1"/>
      <c r="FJD69" s="1"/>
      <c r="FJE69" s="1"/>
      <c r="FJF69" s="1"/>
      <c r="FJG69" s="1"/>
      <c r="FJH69" s="1"/>
      <c r="FJI69" s="1"/>
      <c r="FJJ69" s="1"/>
      <c r="FJK69" s="1"/>
      <c r="FJL69" s="1"/>
      <c r="FJM69" s="1"/>
      <c r="FJN69" s="1"/>
      <c r="FJO69" s="1"/>
      <c r="FJP69" s="1"/>
      <c r="FJQ69" s="1"/>
      <c r="FJR69" s="1"/>
      <c r="FJS69" s="1"/>
      <c r="FJT69" s="1"/>
      <c r="FJU69" s="1"/>
      <c r="FJV69" s="1"/>
      <c r="FJW69" s="1"/>
      <c r="FJX69" s="1"/>
      <c r="FJY69" s="1"/>
      <c r="FJZ69" s="1"/>
      <c r="FKA69" s="1"/>
      <c r="FKB69" s="1"/>
      <c r="FKC69" s="1"/>
      <c r="FKD69" s="1"/>
      <c r="FKE69" s="1"/>
      <c r="FKF69" s="1"/>
      <c r="FKG69" s="1"/>
      <c r="FKH69" s="1"/>
      <c r="FKI69" s="1"/>
      <c r="FKJ69" s="1"/>
      <c r="FKK69" s="1"/>
      <c r="FKL69" s="1"/>
      <c r="FKM69" s="1"/>
      <c r="FKN69" s="1"/>
      <c r="FKO69" s="1"/>
      <c r="FKP69" s="1"/>
      <c r="FKQ69" s="1"/>
      <c r="FKR69" s="1"/>
      <c r="FKS69" s="1"/>
      <c r="FKT69" s="1"/>
      <c r="FKU69" s="1"/>
      <c r="FKV69" s="1"/>
      <c r="FKW69" s="1"/>
      <c r="FKX69" s="1"/>
      <c r="FKY69" s="1"/>
      <c r="FKZ69" s="1"/>
      <c r="FLA69" s="1"/>
      <c r="FLB69" s="1"/>
      <c r="FLC69" s="1"/>
      <c r="FLD69" s="1"/>
      <c r="FLE69" s="1"/>
      <c r="FLF69" s="1"/>
      <c r="FLG69" s="1"/>
      <c r="FLH69" s="1"/>
      <c r="FLI69" s="1"/>
      <c r="FLJ69" s="1"/>
      <c r="FLK69" s="1"/>
      <c r="FLL69" s="1"/>
      <c r="FLM69" s="1"/>
      <c r="FLN69" s="1"/>
      <c r="FLO69" s="1"/>
      <c r="FLP69" s="1"/>
      <c r="FLQ69" s="1"/>
      <c r="FLR69" s="1"/>
      <c r="FLS69" s="1"/>
      <c r="FLT69" s="1"/>
      <c r="FLU69" s="1"/>
      <c r="FLV69" s="1"/>
      <c r="FLW69" s="1"/>
      <c r="FLX69" s="1"/>
      <c r="FLY69" s="1"/>
      <c r="FLZ69" s="1"/>
      <c r="FMA69" s="1"/>
      <c r="FMB69" s="1"/>
      <c r="FMC69" s="1"/>
      <c r="FMD69" s="1"/>
      <c r="FME69" s="1"/>
      <c r="FMF69" s="1"/>
      <c r="FMG69" s="1"/>
      <c r="FMH69" s="1"/>
      <c r="FMI69" s="1"/>
      <c r="FMJ69" s="1"/>
      <c r="FMK69" s="1"/>
      <c r="FML69" s="1"/>
      <c r="FMM69" s="1"/>
      <c r="FMN69" s="1"/>
      <c r="FMO69" s="1"/>
      <c r="FMP69" s="1"/>
      <c r="FMQ69" s="1"/>
      <c r="FMR69" s="1"/>
      <c r="FMS69" s="1"/>
      <c r="FMT69" s="1"/>
      <c r="FMU69" s="1"/>
      <c r="FMV69" s="1"/>
      <c r="FMW69" s="1"/>
      <c r="FMX69" s="1"/>
      <c r="FMY69" s="1"/>
      <c r="FMZ69" s="1"/>
      <c r="FNA69" s="1"/>
      <c r="FNB69" s="1"/>
      <c r="FNC69" s="1"/>
      <c r="FND69" s="1"/>
      <c r="FNE69" s="1"/>
      <c r="FNF69" s="1"/>
      <c r="FNG69" s="1"/>
      <c r="FNH69" s="1"/>
      <c r="FNI69" s="1"/>
      <c r="FNJ69" s="1"/>
      <c r="FNK69" s="1"/>
      <c r="FNL69" s="1"/>
      <c r="FNM69" s="1"/>
      <c r="FNN69" s="1"/>
      <c r="FNO69" s="1"/>
      <c r="FNP69" s="1"/>
      <c r="FNQ69" s="1"/>
      <c r="FNR69" s="1"/>
      <c r="FNS69" s="1"/>
      <c r="FNT69" s="1"/>
      <c r="FNU69" s="1"/>
      <c r="FNV69" s="1"/>
      <c r="FNW69" s="1"/>
      <c r="FNX69" s="1"/>
      <c r="FNY69" s="1"/>
      <c r="FNZ69" s="1"/>
      <c r="FOA69" s="1"/>
      <c r="FOB69" s="1"/>
      <c r="FOC69" s="1"/>
      <c r="FOD69" s="1"/>
      <c r="FOE69" s="1"/>
      <c r="FOF69" s="1"/>
      <c r="FOG69" s="1"/>
      <c r="FOH69" s="1"/>
      <c r="FOI69" s="1"/>
      <c r="FOJ69" s="1"/>
      <c r="FOK69" s="1"/>
      <c r="FOL69" s="1"/>
      <c r="FOM69" s="1"/>
      <c r="FON69" s="1"/>
      <c r="FOO69" s="1"/>
      <c r="FOP69" s="1"/>
      <c r="FOQ69" s="1"/>
      <c r="FOR69" s="1"/>
      <c r="FOS69" s="1"/>
      <c r="FOT69" s="1"/>
      <c r="FOU69" s="1"/>
      <c r="FOV69" s="1"/>
      <c r="FOW69" s="1"/>
      <c r="FOX69" s="1"/>
      <c r="FOY69" s="1"/>
      <c r="FOZ69" s="1"/>
      <c r="FPA69" s="1"/>
      <c r="FPB69" s="1"/>
      <c r="FPC69" s="1"/>
      <c r="FPD69" s="1"/>
      <c r="FPE69" s="1"/>
      <c r="FPF69" s="1"/>
      <c r="FPG69" s="1"/>
      <c r="FPH69" s="1"/>
      <c r="FPI69" s="1"/>
      <c r="FPJ69" s="1"/>
      <c r="FPK69" s="1"/>
      <c r="FPL69" s="1"/>
      <c r="FPM69" s="1"/>
      <c r="FPN69" s="1"/>
      <c r="FPO69" s="1"/>
      <c r="FPP69" s="1"/>
      <c r="FPQ69" s="1"/>
      <c r="FPR69" s="1"/>
      <c r="FPS69" s="1"/>
      <c r="FPT69" s="1"/>
      <c r="FPU69" s="1"/>
      <c r="FPV69" s="1"/>
      <c r="FPW69" s="1"/>
      <c r="FPX69" s="1"/>
      <c r="FPY69" s="1"/>
      <c r="FPZ69" s="1"/>
      <c r="FQA69" s="1"/>
      <c r="FQB69" s="1"/>
      <c r="FQC69" s="1"/>
      <c r="FQD69" s="1"/>
      <c r="FQE69" s="1"/>
      <c r="FQF69" s="1"/>
      <c r="FQG69" s="1"/>
      <c r="FQH69" s="1"/>
      <c r="FQI69" s="1"/>
      <c r="FQJ69" s="1"/>
      <c r="FQK69" s="1"/>
      <c r="FQL69" s="1"/>
      <c r="FQM69" s="1"/>
      <c r="FQN69" s="1"/>
      <c r="FQO69" s="1"/>
      <c r="FQP69" s="1"/>
      <c r="FQQ69" s="1"/>
      <c r="FQR69" s="1"/>
      <c r="FQS69" s="1"/>
      <c r="FQT69" s="1"/>
      <c r="FQU69" s="1"/>
      <c r="FQV69" s="1"/>
      <c r="FQW69" s="1"/>
      <c r="FQX69" s="1"/>
      <c r="FQY69" s="1"/>
      <c r="FQZ69" s="1"/>
      <c r="FRA69" s="1"/>
      <c r="FRB69" s="1"/>
      <c r="FRC69" s="1"/>
      <c r="FRD69" s="1"/>
      <c r="FRE69" s="1"/>
      <c r="FRF69" s="1"/>
      <c r="FRG69" s="1"/>
      <c r="FRH69" s="1"/>
      <c r="FRI69" s="1"/>
      <c r="FRJ69" s="1"/>
      <c r="FRK69" s="1"/>
      <c r="FRL69" s="1"/>
      <c r="FRM69" s="1"/>
      <c r="FRN69" s="1"/>
      <c r="FRO69" s="1"/>
      <c r="FRP69" s="1"/>
      <c r="FRQ69" s="1"/>
      <c r="FRR69" s="1"/>
      <c r="FRS69" s="1"/>
      <c r="FRT69" s="1"/>
      <c r="FRU69" s="1"/>
      <c r="FRV69" s="1"/>
      <c r="FRW69" s="1"/>
      <c r="FRX69" s="1"/>
      <c r="FRY69" s="1"/>
      <c r="FRZ69" s="1"/>
      <c r="FSA69" s="1"/>
      <c r="FSB69" s="1"/>
      <c r="FSC69" s="1"/>
      <c r="FSD69" s="1"/>
      <c r="FSE69" s="1"/>
      <c r="FSF69" s="1"/>
      <c r="FSG69" s="1"/>
      <c r="FSH69" s="1"/>
      <c r="FSI69" s="1"/>
      <c r="FSJ69" s="1"/>
      <c r="FSK69" s="1"/>
      <c r="FSL69" s="1"/>
      <c r="FSM69" s="1"/>
      <c r="FSN69" s="1"/>
      <c r="FSO69" s="1"/>
      <c r="FSP69" s="1"/>
      <c r="FSQ69" s="1"/>
      <c r="FSR69" s="1"/>
      <c r="FSS69" s="1"/>
      <c r="FST69" s="1"/>
      <c r="FSU69" s="1"/>
      <c r="FSV69" s="1"/>
      <c r="FSW69" s="1"/>
      <c r="FSX69" s="1"/>
      <c r="FSY69" s="1"/>
      <c r="FSZ69" s="1"/>
      <c r="FTA69" s="1"/>
      <c r="FTB69" s="1"/>
      <c r="FTC69" s="1"/>
      <c r="FTD69" s="1"/>
      <c r="FTE69" s="1"/>
      <c r="FTF69" s="1"/>
      <c r="FTG69" s="1"/>
      <c r="FTH69" s="1"/>
      <c r="FTI69" s="1"/>
      <c r="FTJ69" s="1"/>
      <c r="FTK69" s="1"/>
      <c r="FTL69" s="1"/>
      <c r="FTM69" s="1"/>
      <c r="FTN69" s="1"/>
      <c r="FTO69" s="1"/>
      <c r="FTP69" s="1"/>
      <c r="FTQ69" s="1"/>
      <c r="FTR69" s="1"/>
      <c r="FTS69" s="1"/>
      <c r="FTT69" s="1"/>
      <c r="FTU69" s="1"/>
      <c r="FTV69" s="1"/>
      <c r="FTW69" s="1"/>
      <c r="FTX69" s="1"/>
      <c r="FTY69" s="1"/>
      <c r="FTZ69" s="1"/>
      <c r="FUA69" s="1"/>
      <c r="FUB69" s="1"/>
      <c r="FUC69" s="1"/>
      <c r="FUD69" s="1"/>
      <c r="FUE69" s="1"/>
      <c r="FUF69" s="1"/>
      <c r="FUG69" s="1"/>
      <c r="FUH69" s="1"/>
      <c r="FUI69" s="1"/>
      <c r="FUJ69" s="1"/>
      <c r="FUK69" s="1"/>
      <c r="FUL69" s="1"/>
      <c r="FUM69" s="1"/>
      <c r="FUN69" s="1"/>
      <c r="FUO69" s="1"/>
      <c r="FUP69" s="1"/>
      <c r="FUQ69" s="1"/>
      <c r="FUR69" s="1"/>
      <c r="FUS69" s="1"/>
      <c r="FUT69" s="1"/>
      <c r="FUU69" s="1"/>
      <c r="FUV69" s="1"/>
      <c r="FUW69" s="1"/>
      <c r="FUX69" s="1"/>
      <c r="FUY69" s="1"/>
      <c r="FUZ69" s="1"/>
      <c r="FVA69" s="1"/>
      <c r="FVB69" s="1"/>
      <c r="FVC69" s="1"/>
      <c r="FVD69" s="1"/>
      <c r="FVE69" s="1"/>
      <c r="FVF69" s="1"/>
      <c r="FVG69" s="1"/>
      <c r="FVH69" s="1"/>
      <c r="FVI69" s="1"/>
      <c r="FVJ69" s="1"/>
      <c r="FVK69" s="1"/>
      <c r="FVL69" s="1"/>
      <c r="FVM69" s="1"/>
      <c r="FVN69" s="1"/>
      <c r="FVO69" s="1"/>
      <c r="FVP69" s="1"/>
      <c r="FVQ69" s="1"/>
      <c r="FVR69" s="1"/>
      <c r="FVS69" s="1"/>
      <c r="FVT69" s="1"/>
      <c r="FVU69" s="1"/>
      <c r="FVV69" s="1"/>
      <c r="FVW69" s="1"/>
      <c r="FVX69" s="1"/>
      <c r="FVY69" s="1"/>
      <c r="FVZ69" s="1"/>
      <c r="FWA69" s="1"/>
      <c r="FWB69" s="1"/>
      <c r="FWC69" s="1"/>
      <c r="FWD69" s="1"/>
      <c r="FWE69" s="1"/>
      <c r="FWF69" s="1"/>
      <c r="FWG69" s="1"/>
      <c r="FWH69" s="1"/>
      <c r="FWI69" s="1"/>
      <c r="FWJ69" s="1"/>
      <c r="FWK69" s="1"/>
      <c r="FWL69" s="1"/>
      <c r="FWM69" s="1"/>
      <c r="FWN69" s="1"/>
      <c r="FWO69" s="1"/>
      <c r="FWP69" s="1"/>
      <c r="FWQ69" s="1"/>
      <c r="FWR69" s="1"/>
      <c r="FWS69" s="1"/>
      <c r="FWT69" s="1"/>
      <c r="FWU69" s="1"/>
      <c r="FWV69" s="1"/>
      <c r="FWW69" s="1"/>
      <c r="FWX69" s="1"/>
      <c r="FWY69" s="1"/>
      <c r="FWZ69" s="1"/>
      <c r="FXA69" s="1"/>
      <c r="FXB69" s="1"/>
      <c r="FXC69" s="1"/>
      <c r="FXD69" s="1"/>
      <c r="FXE69" s="1"/>
      <c r="FXF69" s="1"/>
      <c r="FXG69" s="1"/>
      <c r="FXH69" s="1"/>
      <c r="FXI69" s="1"/>
      <c r="FXJ69" s="1"/>
      <c r="FXK69" s="1"/>
      <c r="FXL69" s="1"/>
      <c r="FXM69" s="1"/>
      <c r="FXN69" s="1"/>
      <c r="FXO69" s="1"/>
      <c r="FXP69" s="1"/>
      <c r="FXQ69" s="1"/>
      <c r="FXR69" s="1"/>
      <c r="FXS69" s="1"/>
      <c r="FXT69" s="1"/>
      <c r="FXU69" s="1"/>
      <c r="FXV69" s="1"/>
      <c r="FXW69" s="1"/>
      <c r="FXX69" s="1"/>
      <c r="FXY69" s="1"/>
      <c r="FXZ69" s="1"/>
      <c r="FYA69" s="1"/>
      <c r="FYB69" s="1"/>
      <c r="FYC69" s="1"/>
      <c r="FYD69" s="1"/>
      <c r="FYE69" s="1"/>
      <c r="FYF69" s="1"/>
      <c r="FYG69" s="1"/>
      <c r="FYH69" s="1"/>
      <c r="FYI69" s="1"/>
      <c r="FYJ69" s="1"/>
      <c r="FYK69" s="1"/>
      <c r="FYL69" s="1"/>
      <c r="FYM69" s="1"/>
      <c r="FYN69" s="1"/>
      <c r="FYO69" s="1"/>
      <c r="FYP69" s="1"/>
      <c r="FYQ69" s="1"/>
      <c r="FYR69" s="1"/>
      <c r="FYS69" s="1"/>
      <c r="FYT69" s="1"/>
      <c r="FYU69" s="1"/>
      <c r="FYV69" s="1"/>
      <c r="FYW69" s="1"/>
      <c r="FYX69" s="1"/>
      <c r="FYY69" s="1"/>
      <c r="FYZ69" s="1"/>
      <c r="FZA69" s="1"/>
      <c r="FZB69" s="1"/>
      <c r="FZC69" s="1"/>
      <c r="FZD69" s="1"/>
      <c r="FZE69" s="1"/>
      <c r="FZF69" s="1"/>
      <c r="FZG69" s="1"/>
      <c r="FZH69" s="1"/>
      <c r="FZI69" s="1"/>
      <c r="FZJ69" s="1"/>
      <c r="FZK69" s="1"/>
      <c r="FZL69" s="1"/>
      <c r="FZM69" s="1"/>
      <c r="FZN69" s="1"/>
      <c r="FZO69" s="1"/>
      <c r="FZP69" s="1"/>
      <c r="FZQ69" s="1"/>
      <c r="FZR69" s="1"/>
      <c r="FZS69" s="1"/>
      <c r="FZT69" s="1"/>
      <c r="FZU69" s="1"/>
      <c r="FZV69" s="1"/>
      <c r="FZW69" s="1"/>
      <c r="FZX69" s="1"/>
      <c r="FZY69" s="1"/>
      <c r="FZZ69" s="1"/>
      <c r="GAA69" s="1"/>
      <c r="GAB69" s="1"/>
      <c r="GAC69" s="1"/>
      <c r="GAD69" s="1"/>
      <c r="GAE69" s="1"/>
      <c r="GAF69" s="1"/>
      <c r="GAG69" s="1"/>
      <c r="GAH69" s="1"/>
      <c r="GAI69" s="1"/>
      <c r="GAJ69" s="1"/>
      <c r="GAK69" s="1"/>
      <c r="GAL69" s="1"/>
      <c r="GAM69" s="1"/>
      <c r="GAN69" s="1"/>
      <c r="GAO69" s="1"/>
      <c r="GAP69" s="1"/>
      <c r="GAQ69" s="1"/>
      <c r="GAR69" s="1"/>
      <c r="GAS69" s="1"/>
      <c r="GAT69" s="1"/>
      <c r="GAU69" s="1"/>
      <c r="GAV69" s="1"/>
      <c r="GAW69" s="1"/>
      <c r="GAX69" s="1"/>
      <c r="GAY69" s="1"/>
      <c r="GAZ69" s="1"/>
      <c r="GBA69" s="1"/>
      <c r="GBB69" s="1"/>
      <c r="GBC69" s="1"/>
      <c r="GBD69" s="1"/>
      <c r="GBE69" s="1"/>
      <c r="GBF69" s="1"/>
      <c r="GBG69" s="1"/>
      <c r="GBH69" s="1"/>
      <c r="GBI69" s="1"/>
      <c r="GBJ69" s="1"/>
      <c r="GBK69" s="1"/>
      <c r="GBL69" s="1"/>
      <c r="GBM69" s="1"/>
      <c r="GBN69" s="1"/>
      <c r="GBO69" s="1"/>
      <c r="GBP69" s="1"/>
      <c r="GBQ69" s="1"/>
      <c r="GBR69" s="1"/>
      <c r="GBS69" s="1"/>
      <c r="GBT69" s="1"/>
      <c r="GBU69" s="1"/>
      <c r="GBV69" s="1"/>
      <c r="GBW69" s="1"/>
      <c r="GBX69" s="1"/>
      <c r="GBY69" s="1"/>
      <c r="GBZ69" s="1"/>
      <c r="GCA69" s="1"/>
      <c r="GCB69" s="1"/>
      <c r="GCC69" s="1"/>
      <c r="GCD69" s="1"/>
      <c r="GCE69" s="1"/>
      <c r="GCF69" s="1"/>
      <c r="GCG69" s="1"/>
      <c r="GCH69" s="1"/>
      <c r="GCI69" s="1"/>
      <c r="GCJ69" s="1"/>
      <c r="GCK69" s="1"/>
      <c r="GCL69" s="1"/>
      <c r="GCM69" s="1"/>
      <c r="GCN69" s="1"/>
      <c r="GCO69" s="1"/>
      <c r="GCP69" s="1"/>
      <c r="GCQ69" s="1"/>
      <c r="GCR69" s="1"/>
      <c r="GCS69" s="1"/>
      <c r="GCT69" s="1"/>
      <c r="GCU69" s="1"/>
      <c r="GCV69" s="1"/>
      <c r="GCW69" s="1"/>
      <c r="GCX69" s="1"/>
      <c r="GCY69" s="1"/>
      <c r="GCZ69" s="1"/>
      <c r="GDA69" s="1"/>
      <c r="GDB69" s="1"/>
      <c r="GDC69" s="1"/>
      <c r="GDD69" s="1"/>
      <c r="GDE69" s="1"/>
      <c r="GDF69" s="1"/>
      <c r="GDG69" s="1"/>
      <c r="GDH69" s="1"/>
      <c r="GDI69" s="1"/>
      <c r="GDJ69" s="1"/>
      <c r="GDK69" s="1"/>
      <c r="GDL69" s="1"/>
      <c r="GDM69" s="1"/>
      <c r="GDN69" s="1"/>
      <c r="GDO69" s="1"/>
      <c r="GDP69" s="1"/>
      <c r="GDQ69" s="1"/>
      <c r="GDR69" s="1"/>
      <c r="GDS69" s="1"/>
      <c r="GDT69" s="1"/>
      <c r="GDU69" s="1"/>
      <c r="GDV69" s="1"/>
      <c r="GDW69" s="1"/>
      <c r="GDX69" s="1"/>
      <c r="GDY69" s="1"/>
      <c r="GDZ69" s="1"/>
      <c r="GEA69" s="1"/>
      <c r="GEB69" s="1"/>
      <c r="GEC69" s="1"/>
      <c r="GED69" s="1"/>
      <c r="GEE69" s="1"/>
      <c r="GEF69" s="1"/>
      <c r="GEG69" s="1"/>
      <c r="GEH69" s="1"/>
      <c r="GEI69" s="1"/>
      <c r="GEJ69" s="1"/>
      <c r="GEK69" s="1"/>
      <c r="GEL69" s="1"/>
      <c r="GEM69" s="1"/>
      <c r="GEN69" s="1"/>
      <c r="GEO69" s="1"/>
      <c r="GEP69" s="1"/>
      <c r="GEQ69" s="1"/>
      <c r="GER69" s="1"/>
      <c r="GES69" s="1"/>
      <c r="GET69" s="1"/>
      <c r="GEU69" s="1"/>
      <c r="GEV69" s="1"/>
      <c r="GEW69" s="1"/>
      <c r="GEX69" s="1"/>
      <c r="GEY69" s="1"/>
      <c r="GEZ69" s="1"/>
      <c r="GFA69" s="1"/>
      <c r="GFB69" s="1"/>
      <c r="GFC69" s="1"/>
      <c r="GFD69" s="1"/>
      <c r="GFE69" s="1"/>
      <c r="GFF69" s="1"/>
      <c r="GFG69" s="1"/>
      <c r="GFH69" s="1"/>
      <c r="GFI69" s="1"/>
      <c r="GFJ69" s="1"/>
      <c r="GFK69" s="1"/>
      <c r="GFL69" s="1"/>
      <c r="GFM69" s="1"/>
      <c r="GFN69" s="1"/>
      <c r="GFO69" s="1"/>
      <c r="GFP69" s="1"/>
      <c r="GFQ69" s="1"/>
      <c r="GFR69" s="1"/>
      <c r="GFS69" s="1"/>
      <c r="GFT69" s="1"/>
      <c r="GFU69" s="1"/>
      <c r="GFV69" s="1"/>
      <c r="GFW69" s="1"/>
      <c r="GFX69" s="1"/>
      <c r="GFY69" s="1"/>
      <c r="GFZ69" s="1"/>
      <c r="GGA69" s="1"/>
      <c r="GGB69" s="1"/>
      <c r="GGC69" s="1"/>
      <c r="GGD69" s="1"/>
      <c r="GGE69" s="1"/>
      <c r="GGF69" s="1"/>
      <c r="GGG69" s="1"/>
      <c r="GGH69" s="1"/>
      <c r="GGI69" s="1"/>
      <c r="GGJ69" s="1"/>
      <c r="GGK69" s="1"/>
      <c r="GGL69" s="1"/>
      <c r="GGM69" s="1"/>
      <c r="GGN69" s="1"/>
      <c r="GGO69" s="1"/>
      <c r="GGP69" s="1"/>
      <c r="GGQ69" s="1"/>
      <c r="GGR69" s="1"/>
      <c r="GGS69" s="1"/>
      <c r="GGT69" s="1"/>
      <c r="GGU69" s="1"/>
      <c r="GGV69" s="1"/>
      <c r="GGW69" s="1"/>
      <c r="GGX69" s="1"/>
      <c r="GGY69" s="1"/>
      <c r="GGZ69" s="1"/>
      <c r="GHA69" s="1"/>
      <c r="GHB69" s="1"/>
      <c r="GHC69" s="1"/>
      <c r="GHD69" s="1"/>
      <c r="GHE69" s="1"/>
      <c r="GHF69" s="1"/>
      <c r="GHG69" s="1"/>
      <c r="GHH69" s="1"/>
      <c r="GHI69" s="1"/>
      <c r="GHJ69" s="1"/>
      <c r="GHK69" s="1"/>
      <c r="GHL69" s="1"/>
      <c r="GHM69" s="1"/>
      <c r="GHN69" s="1"/>
      <c r="GHO69" s="1"/>
      <c r="GHP69" s="1"/>
      <c r="GHQ69" s="1"/>
      <c r="GHR69" s="1"/>
      <c r="GHS69" s="1"/>
      <c r="GHT69" s="1"/>
      <c r="GHU69" s="1"/>
      <c r="GHV69" s="1"/>
      <c r="GHW69" s="1"/>
      <c r="GHX69" s="1"/>
      <c r="GHY69" s="1"/>
      <c r="GHZ69" s="1"/>
      <c r="GIA69" s="1"/>
      <c r="GIB69" s="1"/>
      <c r="GIC69" s="1"/>
      <c r="GID69" s="1"/>
      <c r="GIE69" s="1"/>
      <c r="GIF69" s="1"/>
      <c r="GIG69" s="1"/>
      <c r="GIH69" s="1"/>
      <c r="GII69" s="1"/>
      <c r="GIJ69" s="1"/>
      <c r="GIK69" s="1"/>
      <c r="GIL69" s="1"/>
      <c r="GIM69" s="1"/>
      <c r="GIN69" s="1"/>
      <c r="GIO69" s="1"/>
      <c r="GIP69" s="1"/>
      <c r="GIQ69" s="1"/>
      <c r="GIR69" s="1"/>
      <c r="GIS69" s="1"/>
      <c r="GIT69" s="1"/>
      <c r="GIU69" s="1"/>
      <c r="GIV69" s="1"/>
      <c r="GIW69" s="1"/>
      <c r="GIX69" s="1"/>
      <c r="GIY69" s="1"/>
      <c r="GIZ69" s="1"/>
      <c r="GJA69" s="1"/>
      <c r="GJB69" s="1"/>
      <c r="GJC69" s="1"/>
      <c r="GJD69" s="1"/>
      <c r="GJE69" s="1"/>
      <c r="GJF69" s="1"/>
      <c r="GJG69" s="1"/>
      <c r="GJH69" s="1"/>
      <c r="GJI69" s="1"/>
      <c r="GJJ69" s="1"/>
      <c r="GJK69" s="1"/>
      <c r="GJL69" s="1"/>
      <c r="GJM69" s="1"/>
      <c r="GJN69" s="1"/>
      <c r="GJO69" s="1"/>
      <c r="GJP69" s="1"/>
      <c r="GJQ69" s="1"/>
      <c r="GJR69" s="1"/>
      <c r="GJS69" s="1"/>
      <c r="GJT69" s="1"/>
      <c r="GJU69" s="1"/>
      <c r="GJV69" s="1"/>
      <c r="GJW69" s="1"/>
      <c r="GJX69" s="1"/>
      <c r="GJY69" s="1"/>
      <c r="GJZ69" s="1"/>
      <c r="GKA69" s="1"/>
      <c r="GKB69" s="1"/>
      <c r="GKC69" s="1"/>
      <c r="GKD69" s="1"/>
      <c r="GKE69" s="1"/>
      <c r="GKF69" s="1"/>
      <c r="GKG69" s="1"/>
      <c r="GKH69" s="1"/>
      <c r="GKI69" s="1"/>
      <c r="GKJ69" s="1"/>
      <c r="GKK69" s="1"/>
      <c r="GKL69" s="1"/>
      <c r="GKM69" s="1"/>
      <c r="GKN69" s="1"/>
      <c r="GKO69" s="1"/>
      <c r="GKP69" s="1"/>
      <c r="GKQ69" s="1"/>
      <c r="GKR69" s="1"/>
      <c r="GKS69" s="1"/>
      <c r="GKT69" s="1"/>
      <c r="GKU69" s="1"/>
      <c r="GKV69" s="1"/>
      <c r="GKW69" s="1"/>
      <c r="GKX69" s="1"/>
      <c r="GKY69" s="1"/>
      <c r="GKZ69" s="1"/>
      <c r="GLA69" s="1"/>
      <c r="GLB69" s="1"/>
      <c r="GLC69" s="1"/>
      <c r="GLD69" s="1"/>
      <c r="GLE69" s="1"/>
      <c r="GLF69" s="1"/>
      <c r="GLG69" s="1"/>
      <c r="GLH69" s="1"/>
      <c r="GLI69" s="1"/>
      <c r="GLJ69" s="1"/>
      <c r="GLK69" s="1"/>
      <c r="GLL69" s="1"/>
      <c r="GLM69" s="1"/>
      <c r="GLN69" s="1"/>
      <c r="GLO69" s="1"/>
      <c r="GLP69" s="1"/>
      <c r="GLQ69" s="1"/>
      <c r="GLR69" s="1"/>
      <c r="GLS69" s="1"/>
      <c r="GLT69" s="1"/>
      <c r="GLU69" s="1"/>
      <c r="GLV69" s="1"/>
      <c r="GLW69" s="1"/>
      <c r="GLX69" s="1"/>
      <c r="GLY69" s="1"/>
      <c r="GLZ69" s="1"/>
      <c r="GMA69" s="1"/>
      <c r="GMB69" s="1"/>
      <c r="GMC69" s="1"/>
      <c r="GMD69" s="1"/>
      <c r="GME69" s="1"/>
      <c r="GMF69" s="1"/>
      <c r="GMG69" s="1"/>
      <c r="GMH69" s="1"/>
      <c r="GMI69" s="1"/>
      <c r="GMJ69" s="1"/>
      <c r="GMK69" s="1"/>
      <c r="GML69" s="1"/>
      <c r="GMM69" s="1"/>
      <c r="GMN69" s="1"/>
      <c r="GMO69" s="1"/>
      <c r="GMP69" s="1"/>
      <c r="GMQ69" s="1"/>
      <c r="GMR69" s="1"/>
      <c r="GMS69" s="1"/>
      <c r="GMT69" s="1"/>
      <c r="GMU69" s="1"/>
      <c r="GMV69" s="1"/>
      <c r="GMW69" s="1"/>
      <c r="GMX69" s="1"/>
      <c r="GMY69" s="1"/>
      <c r="GMZ69" s="1"/>
      <c r="GNA69" s="1"/>
      <c r="GNB69" s="1"/>
      <c r="GNC69" s="1"/>
      <c r="GND69" s="1"/>
      <c r="GNE69" s="1"/>
      <c r="GNF69" s="1"/>
      <c r="GNG69" s="1"/>
      <c r="GNH69" s="1"/>
      <c r="GNI69" s="1"/>
      <c r="GNJ69" s="1"/>
      <c r="GNK69" s="1"/>
      <c r="GNL69" s="1"/>
      <c r="GNM69" s="1"/>
      <c r="GNN69" s="1"/>
      <c r="GNO69" s="1"/>
      <c r="GNP69" s="1"/>
      <c r="GNQ69" s="1"/>
      <c r="GNR69" s="1"/>
      <c r="GNS69" s="1"/>
      <c r="GNT69" s="1"/>
      <c r="GNU69" s="1"/>
      <c r="GNV69" s="1"/>
      <c r="GNW69" s="1"/>
      <c r="GNX69" s="1"/>
      <c r="GNY69" s="1"/>
      <c r="GNZ69" s="1"/>
      <c r="GOA69" s="1"/>
      <c r="GOB69" s="1"/>
      <c r="GOC69" s="1"/>
      <c r="GOD69" s="1"/>
      <c r="GOE69" s="1"/>
      <c r="GOF69" s="1"/>
      <c r="GOG69" s="1"/>
      <c r="GOH69" s="1"/>
      <c r="GOI69" s="1"/>
      <c r="GOJ69" s="1"/>
      <c r="GOK69" s="1"/>
      <c r="GOL69" s="1"/>
      <c r="GOM69" s="1"/>
      <c r="GON69" s="1"/>
      <c r="GOO69" s="1"/>
      <c r="GOP69" s="1"/>
      <c r="GOQ69" s="1"/>
      <c r="GOR69" s="1"/>
      <c r="GOS69" s="1"/>
      <c r="GOT69" s="1"/>
      <c r="GOU69" s="1"/>
      <c r="GOV69" s="1"/>
      <c r="GOW69" s="1"/>
      <c r="GOX69" s="1"/>
      <c r="GOY69" s="1"/>
      <c r="GOZ69" s="1"/>
      <c r="GPA69" s="1"/>
      <c r="GPB69" s="1"/>
      <c r="GPC69" s="1"/>
      <c r="GPD69" s="1"/>
      <c r="GPE69" s="1"/>
      <c r="GPF69" s="1"/>
      <c r="GPG69" s="1"/>
      <c r="GPH69" s="1"/>
      <c r="GPI69" s="1"/>
      <c r="GPJ69" s="1"/>
      <c r="GPK69" s="1"/>
      <c r="GPL69" s="1"/>
      <c r="GPM69" s="1"/>
      <c r="GPN69" s="1"/>
      <c r="GPO69" s="1"/>
      <c r="GPP69" s="1"/>
      <c r="GPQ69" s="1"/>
      <c r="GPR69" s="1"/>
      <c r="GPS69" s="1"/>
      <c r="GPT69" s="1"/>
      <c r="GPU69" s="1"/>
      <c r="GPV69" s="1"/>
      <c r="GPW69" s="1"/>
      <c r="GPX69" s="1"/>
      <c r="GPY69" s="1"/>
      <c r="GPZ69" s="1"/>
      <c r="GQA69" s="1"/>
      <c r="GQB69" s="1"/>
      <c r="GQC69" s="1"/>
      <c r="GQD69" s="1"/>
      <c r="GQE69" s="1"/>
      <c r="GQF69" s="1"/>
      <c r="GQG69" s="1"/>
      <c r="GQH69" s="1"/>
      <c r="GQI69" s="1"/>
      <c r="GQJ69" s="1"/>
      <c r="GQK69" s="1"/>
      <c r="GQL69" s="1"/>
      <c r="GQM69" s="1"/>
      <c r="GQN69" s="1"/>
      <c r="GQO69" s="1"/>
      <c r="GQP69" s="1"/>
      <c r="GQQ69" s="1"/>
      <c r="GQR69" s="1"/>
      <c r="GQS69" s="1"/>
      <c r="GQT69" s="1"/>
      <c r="GQU69" s="1"/>
      <c r="GQV69" s="1"/>
      <c r="GQW69" s="1"/>
      <c r="GQX69" s="1"/>
      <c r="GQY69" s="1"/>
      <c r="GQZ69" s="1"/>
      <c r="GRA69" s="1"/>
      <c r="GRB69" s="1"/>
      <c r="GRC69" s="1"/>
      <c r="GRD69" s="1"/>
      <c r="GRE69" s="1"/>
      <c r="GRF69" s="1"/>
      <c r="GRG69" s="1"/>
      <c r="GRH69" s="1"/>
      <c r="GRI69" s="1"/>
      <c r="GRJ69" s="1"/>
      <c r="GRK69" s="1"/>
      <c r="GRL69" s="1"/>
      <c r="GRM69" s="1"/>
      <c r="GRN69" s="1"/>
      <c r="GRO69" s="1"/>
      <c r="GRP69" s="1"/>
      <c r="GRQ69" s="1"/>
      <c r="GRR69" s="1"/>
      <c r="GRS69" s="1"/>
      <c r="GRT69" s="1"/>
      <c r="GRU69" s="1"/>
      <c r="GRV69" s="1"/>
      <c r="GRW69" s="1"/>
      <c r="GRX69" s="1"/>
      <c r="GRY69" s="1"/>
      <c r="GRZ69" s="1"/>
      <c r="GSA69" s="1"/>
      <c r="GSB69" s="1"/>
      <c r="GSC69" s="1"/>
      <c r="GSD69" s="1"/>
      <c r="GSE69" s="1"/>
      <c r="GSF69" s="1"/>
      <c r="GSG69" s="1"/>
      <c r="GSH69" s="1"/>
      <c r="GSI69" s="1"/>
      <c r="GSJ69" s="1"/>
      <c r="GSK69" s="1"/>
      <c r="GSL69" s="1"/>
      <c r="GSM69" s="1"/>
      <c r="GSN69" s="1"/>
      <c r="GSO69" s="1"/>
      <c r="GSP69" s="1"/>
      <c r="GSQ69" s="1"/>
      <c r="GSR69" s="1"/>
      <c r="GSS69" s="1"/>
      <c r="GST69" s="1"/>
      <c r="GSU69" s="1"/>
      <c r="GSV69" s="1"/>
      <c r="GSW69" s="1"/>
      <c r="GSX69" s="1"/>
      <c r="GSY69" s="1"/>
      <c r="GSZ69" s="1"/>
      <c r="GTA69" s="1"/>
      <c r="GTB69" s="1"/>
      <c r="GTC69" s="1"/>
      <c r="GTD69" s="1"/>
      <c r="GTE69" s="1"/>
      <c r="GTF69" s="1"/>
      <c r="GTG69" s="1"/>
      <c r="GTH69" s="1"/>
      <c r="GTI69" s="1"/>
      <c r="GTJ69" s="1"/>
      <c r="GTK69" s="1"/>
      <c r="GTL69" s="1"/>
      <c r="GTM69" s="1"/>
      <c r="GTN69" s="1"/>
      <c r="GTO69" s="1"/>
      <c r="GTP69" s="1"/>
      <c r="GTQ69" s="1"/>
      <c r="GTR69" s="1"/>
      <c r="GTS69" s="1"/>
      <c r="GTT69" s="1"/>
      <c r="GTU69" s="1"/>
      <c r="GTV69" s="1"/>
      <c r="GTW69" s="1"/>
      <c r="GTX69" s="1"/>
      <c r="GTY69" s="1"/>
      <c r="GTZ69" s="1"/>
      <c r="GUA69" s="1"/>
      <c r="GUB69" s="1"/>
      <c r="GUC69" s="1"/>
      <c r="GUD69" s="1"/>
      <c r="GUE69" s="1"/>
      <c r="GUF69" s="1"/>
      <c r="GUG69" s="1"/>
      <c r="GUH69" s="1"/>
      <c r="GUI69" s="1"/>
      <c r="GUJ69" s="1"/>
      <c r="GUK69" s="1"/>
      <c r="GUL69" s="1"/>
      <c r="GUM69" s="1"/>
      <c r="GUN69" s="1"/>
      <c r="GUO69" s="1"/>
      <c r="GUP69" s="1"/>
      <c r="GUQ69" s="1"/>
      <c r="GUR69" s="1"/>
      <c r="GUS69" s="1"/>
      <c r="GUT69" s="1"/>
      <c r="GUU69" s="1"/>
      <c r="GUV69" s="1"/>
      <c r="GUW69" s="1"/>
      <c r="GUX69" s="1"/>
      <c r="GUY69" s="1"/>
      <c r="GUZ69" s="1"/>
      <c r="GVA69" s="1"/>
      <c r="GVB69" s="1"/>
      <c r="GVC69" s="1"/>
      <c r="GVD69" s="1"/>
      <c r="GVE69" s="1"/>
      <c r="GVF69" s="1"/>
      <c r="GVG69" s="1"/>
      <c r="GVH69" s="1"/>
      <c r="GVI69" s="1"/>
      <c r="GVJ69" s="1"/>
      <c r="GVK69" s="1"/>
      <c r="GVL69" s="1"/>
      <c r="GVM69" s="1"/>
      <c r="GVN69" s="1"/>
      <c r="GVO69" s="1"/>
      <c r="GVP69" s="1"/>
      <c r="GVQ69" s="1"/>
      <c r="GVR69" s="1"/>
      <c r="GVS69" s="1"/>
      <c r="GVT69" s="1"/>
      <c r="GVU69" s="1"/>
      <c r="GVV69" s="1"/>
      <c r="GVW69" s="1"/>
      <c r="GVX69" s="1"/>
      <c r="GVY69" s="1"/>
      <c r="GVZ69" s="1"/>
      <c r="GWA69" s="1"/>
      <c r="GWB69" s="1"/>
      <c r="GWC69" s="1"/>
      <c r="GWD69" s="1"/>
      <c r="GWE69" s="1"/>
      <c r="GWF69" s="1"/>
      <c r="GWG69" s="1"/>
      <c r="GWH69" s="1"/>
      <c r="GWI69" s="1"/>
      <c r="GWJ69" s="1"/>
      <c r="GWK69" s="1"/>
      <c r="GWL69" s="1"/>
      <c r="GWM69" s="1"/>
      <c r="GWN69" s="1"/>
      <c r="GWO69" s="1"/>
      <c r="GWP69" s="1"/>
      <c r="GWQ69" s="1"/>
      <c r="GWR69" s="1"/>
      <c r="GWS69" s="1"/>
      <c r="GWT69" s="1"/>
      <c r="GWU69" s="1"/>
      <c r="GWV69" s="1"/>
      <c r="GWW69" s="1"/>
      <c r="GWX69" s="1"/>
      <c r="GWY69" s="1"/>
      <c r="GWZ69" s="1"/>
      <c r="GXA69" s="1"/>
      <c r="GXB69" s="1"/>
      <c r="GXC69" s="1"/>
      <c r="GXD69" s="1"/>
      <c r="GXE69" s="1"/>
      <c r="GXF69" s="1"/>
      <c r="GXG69" s="1"/>
      <c r="GXH69" s="1"/>
      <c r="GXI69" s="1"/>
      <c r="GXJ69" s="1"/>
      <c r="GXK69" s="1"/>
      <c r="GXL69" s="1"/>
      <c r="GXM69" s="1"/>
      <c r="GXN69" s="1"/>
      <c r="GXO69" s="1"/>
      <c r="GXP69" s="1"/>
      <c r="GXQ69" s="1"/>
      <c r="GXR69" s="1"/>
      <c r="GXS69" s="1"/>
      <c r="GXT69" s="1"/>
      <c r="GXU69" s="1"/>
      <c r="GXV69" s="1"/>
      <c r="GXW69" s="1"/>
      <c r="GXX69" s="1"/>
      <c r="GXY69" s="1"/>
      <c r="GXZ69" s="1"/>
      <c r="GYA69" s="1"/>
      <c r="GYB69" s="1"/>
      <c r="GYC69" s="1"/>
      <c r="GYD69" s="1"/>
      <c r="GYE69" s="1"/>
      <c r="GYF69" s="1"/>
      <c r="GYG69" s="1"/>
      <c r="GYH69" s="1"/>
      <c r="GYI69" s="1"/>
      <c r="GYJ69" s="1"/>
      <c r="GYK69" s="1"/>
      <c r="GYL69" s="1"/>
      <c r="GYM69" s="1"/>
      <c r="GYN69" s="1"/>
      <c r="GYO69" s="1"/>
      <c r="GYP69" s="1"/>
      <c r="GYQ69" s="1"/>
      <c r="GYR69" s="1"/>
      <c r="GYS69" s="1"/>
      <c r="GYT69" s="1"/>
      <c r="GYU69" s="1"/>
      <c r="GYV69" s="1"/>
      <c r="GYW69" s="1"/>
      <c r="GYX69" s="1"/>
      <c r="GYY69" s="1"/>
      <c r="GYZ69" s="1"/>
      <c r="GZA69" s="1"/>
      <c r="GZB69" s="1"/>
      <c r="GZC69" s="1"/>
      <c r="GZD69" s="1"/>
      <c r="GZE69" s="1"/>
      <c r="GZF69" s="1"/>
      <c r="GZG69" s="1"/>
      <c r="GZH69" s="1"/>
      <c r="GZI69" s="1"/>
      <c r="GZJ69" s="1"/>
      <c r="GZK69" s="1"/>
      <c r="GZL69" s="1"/>
      <c r="GZM69" s="1"/>
      <c r="GZN69" s="1"/>
      <c r="GZO69" s="1"/>
      <c r="GZP69" s="1"/>
      <c r="GZQ69" s="1"/>
      <c r="GZR69" s="1"/>
      <c r="GZS69" s="1"/>
      <c r="GZT69" s="1"/>
      <c r="GZU69" s="1"/>
      <c r="GZV69" s="1"/>
      <c r="GZW69" s="1"/>
      <c r="GZX69" s="1"/>
      <c r="GZY69" s="1"/>
      <c r="GZZ69" s="1"/>
      <c r="HAA69" s="1"/>
      <c r="HAB69" s="1"/>
      <c r="HAC69" s="1"/>
      <c r="HAD69" s="1"/>
      <c r="HAE69" s="1"/>
      <c r="HAF69" s="1"/>
      <c r="HAG69" s="1"/>
      <c r="HAH69" s="1"/>
      <c r="HAI69" s="1"/>
      <c r="HAJ69" s="1"/>
      <c r="HAK69" s="1"/>
      <c r="HAL69" s="1"/>
      <c r="HAM69" s="1"/>
      <c r="HAN69" s="1"/>
      <c r="HAO69" s="1"/>
      <c r="HAP69" s="1"/>
      <c r="HAQ69" s="1"/>
      <c r="HAR69" s="1"/>
      <c r="HAS69" s="1"/>
      <c r="HAT69" s="1"/>
      <c r="HAU69" s="1"/>
      <c r="HAV69" s="1"/>
      <c r="HAW69" s="1"/>
      <c r="HAX69" s="1"/>
      <c r="HAY69" s="1"/>
      <c r="HAZ69" s="1"/>
      <c r="HBA69" s="1"/>
      <c r="HBB69" s="1"/>
      <c r="HBC69" s="1"/>
      <c r="HBD69" s="1"/>
      <c r="HBE69" s="1"/>
      <c r="HBF69" s="1"/>
      <c r="HBG69" s="1"/>
      <c r="HBH69" s="1"/>
      <c r="HBI69" s="1"/>
      <c r="HBJ69" s="1"/>
      <c r="HBK69" s="1"/>
      <c r="HBL69" s="1"/>
      <c r="HBM69" s="1"/>
      <c r="HBN69" s="1"/>
      <c r="HBO69" s="1"/>
      <c r="HBP69" s="1"/>
      <c r="HBQ69" s="1"/>
      <c r="HBR69" s="1"/>
      <c r="HBS69" s="1"/>
      <c r="HBT69" s="1"/>
      <c r="HBU69" s="1"/>
      <c r="HBV69" s="1"/>
      <c r="HBW69" s="1"/>
      <c r="HBX69" s="1"/>
      <c r="HBY69" s="1"/>
      <c r="HBZ69" s="1"/>
      <c r="HCA69" s="1"/>
      <c r="HCB69" s="1"/>
      <c r="HCC69" s="1"/>
      <c r="HCD69" s="1"/>
      <c r="HCE69" s="1"/>
      <c r="HCF69" s="1"/>
      <c r="HCG69" s="1"/>
      <c r="HCH69" s="1"/>
      <c r="HCI69" s="1"/>
      <c r="HCJ69" s="1"/>
      <c r="HCK69" s="1"/>
      <c r="HCL69" s="1"/>
      <c r="HCM69" s="1"/>
      <c r="HCN69" s="1"/>
      <c r="HCO69" s="1"/>
      <c r="HCP69" s="1"/>
      <c r="HCQ69" s="1"/>
      <c r="HCR69" s="1"/>
      <c r="HCS69" s="1"/>
      <c r="HCT69" s="1"/>
      <c r="HCU69" s="1"/>
      <c r="HCV69" s="1"/>
      <c r="HCW69" s="1"/>
      <c r="HCX69" s="1"/>
      <c r="HCY69" s="1"/>
      <c r="HCZ69" s="1"/>
      <c r="HDA69" s="1"/>
      <c r="HDB69" s="1"/>
      <c r="HDC69" s="1"/>
      <c r="HDD69" s="1"/>
      <c r="HDE69" s="1"/>
      <c r="HDF69" s="1"/>
      <c r="HDG69" s="1"/>
      <c r="HDH69" s="1"/>
      <c r="HDI69" s="1"/>
      <c r="HDJ69" s="1"/>
      <c r="HDK69" s="1"/>
      <c r="HDL69" s="1"/>
      <c r="HDM69" s="1"/>
      <c r="HDN69" s="1"/>
      <c r="HDO69" s="1"/>
      <c r="HDP69" s="1"/>
      <c r="HDQ69" s="1"/>
      <c r="HDR69" s="1"/>
      <c r="HDS69" s="1"/>
      <c r="HDT69" s="1"/>
      <c r="HDU69" s="1"/>
      <c r="HDV69" s="1"/>
      <c r="HDW69" s="1"/>
      <c r="HDX69" s="1"/>
      <c r="HDY69" s="1"/>
      <c r="HDZ69" s="1"/>
      <c r="HEA69" s="1"/>
      <c r="HEB69" s="1"/>
      <c r="HEC69" s="1"/>
      <c r="HED69" s="1"/>
      <c r="HEE69" s="1"/>
      <c r="HEF69" s="1"/>
      <c r="HEG69" s="1"/>
      <c r="HEH69" s="1"/>
      <c r="HEI69" s="1"/>
      <c r="HEJ69" s="1"/>
      <c r="HEK69" s="1"/>
      <c r="HEL69" s="1"/>
      <c r="HEM69" s="1"/>
      <c r="HEN69" s="1"/>
      <c r="HEO69" s="1"/>
      <c r="HEP69" s="1"/>
      <c r="HEQ69" s="1"/>
      <c r="HER69" s="1"/>
      <c r="HES69" s="1"/>
      <c r="HET69" s="1"/>
      <c r="HEU69" s="1"/>
      <c r="HEV69" s="1"/>
      <c r="HEW69" s="1"/>
      <c r="HEX69" s="1"/>
      <c r="HEY69" s="1"/>
      <c r="HEZ69" s="1"/>
      <c r="HFA69" s="1"/>
      <c r="HFB69" s="1"/>
      <c r="HFC69" s="1"/>
      <c r="HFD69" s="1"/>
      <c r="HFE69" s="1"/>
      <c r="HFF69" s="1"/>
      <c r="HFG69" s="1"/>
      <c r="HFH69" s="1"/>
      <c r="HFI69" s="1"/>
      <c r="HFJ69" s="1"/>
      <c r="HFK69" s="1"/>
      <c r="HFL69" s="1"/>
      <c r="HFM69" s="1"/>
      <c r="HFN69" s="1"/>
      <c r="HFO69" s="1"/>
      <c r="HFP69" s="1"/>
      <c r="HFQ69" s="1"/>
      <c r="HFR69" s="1"/>
      <c r="HFS69" s="1"/>
      <c r="HFT69" s="1"/>
      <c r="HFU69" s="1"/>
      <c r="HFV69" s="1"/>
      <c r="HFW69" s="1"/>
      <c r="HFX69" s="1"/>
      <c r="HFY69" s="1"/>
      <c r="HFZ69" s="1"/>
      <c r="HGA69" s="1"/>
      <c r="HGB69" s="1"/>
      <c r="HGC69" s="1"/>
      <c r="HGD69" s="1"/>
      <c r="HGE69" s="1"/>
      <c r="HGF69" s="1"/>
      <c r="HGG69" s="1"/>
      <c r="HGH69" s="1"/>
      <c r="HGI69" s="1"/>
      <c r="HGJ69" s="1"/>
      <c r="HGK69" s="1"/>
      <c r="HGL69" s="1"/>
      <c r="HGM69" s="1"/>
      <c r="HGN69" s="1"/>
      <c r="HGO69" s="1"/>
      <c r="HGP69" s="1"/>
      <c r="HGQ69" s="1"/>
      <c r="HGR69" s="1"/>
      <c r="HGS69" s="1"/>
      <c r="HGT69" s="1"/>
      <c r="HGU69" s="1"/>
      <c r="HGV69" s="1"/>
      <c r="HGW69" s="1"/>
      <c r="HGX69" s="1"/>
      <c r="HGY69" s="1"/>
      <c r="HGZ69" s="1"/>
      <c r="HHA69" s="1"/>
      <c r="HHB69" s="1"/>
      <c r="HHC69" s="1"/>
      <c r="HHD69" s="1"/>
      <c r="HHE69" s="1"/>
      <c r="HHF69" s="1"/>
      <c r="HHG69" s="1"/>
      <c r="HHH69" s="1"/>
      <c r="HHI69" s="1"/>
      <c r="HHJ69" s="1"/>
      <c r="HHK69" s="1"/>
      <c r="HHL69" s="1"/>
      <c r="HHM69" s="1"/>
      <c r="HHN69" s="1"/>
      <c r="HHO69" s="1"/>
      <c r="HHP69" s="1"/>
      <c r="HHQ69" s="1"/>
      <c r="HHR69" s="1"/>
      <c r="HHS69" s="1"/>
      <c r="HHT69" s="1"/>
      <c r="HHU69" s="1"/>
      <c r="HHV69" s="1"/>
      <c r="HHW69" s="1"/>
      <c r="HHX69" s="1"/>
      <c r="HHY69" s="1"/>
      <c r="HHZ69" s="1"/>
      <c r="HIA69" s="1"/>
      <c r="HIB69" s="1"/>
      <c r="HIC69" s="1"/>
      <c r="HID69" s="1"/>
      <c r="HIE69" s="1"/>
      <c r="HIF69" s="1"/>
      <c r="HIG69" s="1"/>
      <c r="HIH69" s="1"/>
      <c r="HII69" s="1"/>
      <c r="HIJ69" s="1"/>
      <c r="HIK69" s="1"/>
      <c r="HIL69" s="1"/>
      <c r="HIM69" s="1"/>
      <c r="HIN69" s="1"/>
      <c r="HIO69" s="1"/>
      <c r="HIP69" s="1"/>
      <c r="HIQ69" s="1"/>
      <c r="HIR69" s="1"/>
      <c r="HIS69" s="1"/>
      <c r="HIT69" s="1"/>
      <c r="HIU69" s="1"/>
      <c r="HIV69" s="1"/>
      <c r="HIW69" s="1"/>
      <c r="HIX69" s="1"/>
      <c r="HIY69" s="1"/>
      <c r="HIZ69" s="1"/>
      <c r="HJA69" s="1"/>
      <c r="HJB69" s="1"/>
      <c r="HJC69" s="1"/>
      <c r="HJD69" s="1"/>
      <c r="HJE69" s="1"/>
      <c r="HJF69" s="1"/>
      <c r="HJG69" s="1"/>
      <c r="HJH69" s="1"/>
      <c r="HJI69" s="1"/>
      <c r="HJJ69" s="1"/>
      <c r="HJK69" s="1"/>
      <c r="HJL69" s="1"/>
      <c r="HJM69" s="1"/>
      <c r="HJN69" s="1"/>
      <c r="HJO69" s="1"/>
      <c r="HJP69" s="1"/>
      <c r="HJQ69" s="1"/>
      <c r="HJR69" s="1"/>
      <c r="HJS69" s="1"/>
      <c r="HJT69" s="1"/>
      <c r="HJU69" s="1"/>
      <c r="HJV69" s="1"/>
      <c r="HJW69" s="1"/>
      <c r="HJX69" s="1"/>
      <c r="HJY69" s="1"/>
      <c r="HJZ69" s="1"/>
      <c r="HKA69" s="1"/>
      <c r="HKB69" s="1"/>
      <c r="HKC69" s="1"/>
      <c r="HKD69" s="1"/>
      <c r="HKE69" s="1"/>
      <c r="HKF69" s="1"/>
      <c r="HKG69" s="1"/>
      <c r="HKH69" s="1"/>
      <c r="HKI69" s="1"/>
      <c r="HKJ69" s="1"/>
      <c r="HKK69" s="1"/>
      <c r="HKL69" s="1"/>
      <c r="HKM69" s="1"/>
      <c r="HKN69" s="1"/>
      <c r="HKO69" s="1"/>
      <c r="HKP69" s="1"/>
      <c r="HKQ69" s="1"/>
      <c r="HKR69" s="1"/>
      <c r="HKS69" s="1"/>
      <c r="HKT69" s="1"/>
      <c r="HKU69" s="1"/>
      <c r="HKV69" s="1"/>
      <c r="HKW69" s="1"/>
      <c r="HKX69" s="1"/>
      <c r="HKY69" s="1"/>
      <c r="HKZ69" s="1"/>
      <c r="HLA69" s="1"/>
      <c r="HLB69" s="1"/>
      <c r="HLC69" s="1"/>
      <c r="HLD69" s="1"/>
      <c r="HLE69" s="1"/>
      <c r="HLF69" s="1"/>
      <c r="HLG69" s="1"/>
      <c r="HLH69" s="1"/>
      <c r="HLI69" s="1"/>
      <c r="HLJ69" s="1"/>
      <c r="HLK69" s="1"/>
      <c r="HLL69" s="1"/>
      <c r="HLM69" s="1"/>
      <c r="HLN69" s="1"/>
      <c r="HLO69" s="1"/>
      <c r="HLP69" s="1"/>
      <c r="HLQ69" s="1"/>
      <c r="HLR69" s="1"/>
      <c r="HLS69" s="1"/>
      <c r="HLT69" s="1"/>
      <c r="HLU69" s="1"/>
      <c r="HLV69" s="1"/>
      <c r="HLW69" s="1"/>
      <c r="HLX69" s="1"/>
      <c r="HLY69" s="1"/>
      <c r="HLZ69" s="1"/>
      <c r="HMA69" s="1"/>
      <c r="HMB69" s="1"/>
      <c r="HMC69" s="1"/>
      <c r="HMD69" s="1"/>
      <c r="HME69" s="1"/>
      <c r="HMF69" s="1"/>
      <c r="HMG69" s="1"/>
      <c r="HMH69" s="1"/>
      <c r="HMI69" s="1"/>
      <c r="HMJ69" s="1"/>
      <c r="HMK69" s="1"/>
      <c r="HML69" s="1"/>
      <c r="HMM69" s="1"/>
      <c r="HMN69" s="1"/>
      <c r="HMO69" s="1"/>
      <c r="HMP69" s="1"/>
      <c r="HMQ69" s="1"/>
      <c r="HMR69" s="1"/>
      <c r="HMS69" s="1"/>
      <c r="HMT69" s="1"/>
      <c r="HMU69" s="1"/>
      <c r="HMV69" s="1"/>
      <c r="HMW69" s="1"/>
      <c r="HMX69" s="1"/>
      <c r="HMY69" s="1"/>
      <c r="HMZ69" s="1"/>
      <c r="HNA69" s="1"/>
      <c r="HNB69" s="1"/>
      <c r="HNC69" s="1"/>
      <c r="HND69" s="1"/>
      <c r="HNE69" s="1"/>
      <c r="HNF69" s="1"/>
      <c r="HNG69" s="1"/>
      <c r="HNH69" s="1"/>
      <c r="HNI69" s="1"/>
      <c r="HNJ69" s="1"/>
      <c r="HNK69" s="1"/>
      <c r="HNL69" s="1"/>
      <c r="HNM69" s="1"/>
      <c r="HNN69" s="1"/>
      <c r="HNO69" s="1"/>
      <c r="HNP69" s="1"/>
      <c r="HNQ69" s="1"/>
      <c r="HNR69" s="1"/>
      <c r="HNS69" s="1"/>
      <c r="HNT69" s="1"/>
      <c r="HNU69" s="1"/>
      <c r="HNV69" s="1"/>
      <c r="HNW69" s="1"/>
      <c r="HNX69" s="1"/>
      <c r="HNY69" s="1"/>
      <c r="HNZ69" s="1"/>
      <c r="HOA69" s="1"/>
      <c r="HOB69" s="1"/>
      <c r="HOC69" s="1"/>
      <c r="HOD69" s="1"/>
      <c r="HOE69" s="1"/>
      <c r="HOF69" s="1"/>
      <c r="HOG69" s="1"/>
      <c r="HOH69" s="1"/>
      <c r="HOI69" s="1"/>
      <c r="HOJ69" s="1"/>
      <c r="HOK69" s="1"/>
      <c r="HOL69" s="1"/>
      <c r="HOM69" s="1"/>
      <c r="HON69" s="1"/>
      <c r="HOO69" s="1"/>
      <c r="HOP69" s="1"/>
      <c r="HOQ69" s="1"/>
      <c r="HOR69" s="1"/>
      <c r="HOS69" s="1"/>
      <c r="HOT69" s="1"/>
      <c r="HOU69" s="1"/>
      <c r="HOV69" s="1"/>
      <c r="HOW69" s="1"/>
      <c r="HOX69" s="1"/>
      <c r="HOY69" s="1"/>
      <c r="HOZ69" s="1"/>
      <c r="HPA69" s="1"/>
      <c r="HPB69" s="1"/>
      <c r="HPC69" s="1"/>
      <c r="HPD69" s="1"/>
      <c r="HPE69" s="1"/>
      <c r="HPF69" s="1"/>
      <c r="HPG69" s="1"/>
      <c r="HPH69" s="1"/>
      <c r="HPI69" s="1"/>
      <c r="HPJ69" s="1"/>
      <c r="HPK69" s="1"/>
      <c r="HPL69" s="1"/>
      <c r="HPM69" s="1"/>
      <c r="HPN69" s="1"/>
      <c r="HPO69" s="1"/>
      <c r="HPP69" s="1"/>
      <c r="HPQ69" s="1"/>
      <c r="HPR69" s="1"/>
      <c r="HPS69" s="1"/>
      <c r="HPT69" s="1"/>
      <c r="HPU69" s="1"/>
      <c r="HPV69" s="1"/>
      <c r="HPW69" s="1"/>
      <c r="HPX69" s="1"/>
      <c r="HPY69" s="1"/>
      <c r="HPZ69" s="1"/>
      <c r="HQA69" s="1"/>
      <c r="HQB69" s="1"/>
      <c r="HQC69" s="1"/>
      <c r="HQD69" s="1"/>
      <c r="HQE69" s="1"/>
      <c r="HQF69" s="1"/>
      <c r="HQG69" s="1"/>
      <c r="HQH69" s="1"/>
      <c r="HQI69" s="1"/>
      <c r="HQJ69" s="1"/>
      <c r="HQK69" s="1"/>
      <c r="HQL69" s="1"/>
      <c r="HQM69" s="1"/>
      <c r="HQN69" s="1"/>
      <c r="HQO69" s="1"/>
      <c r="HQP69" s="1"/>
      <c r="HQQ69" s="1"/>
      <c r="HQR69" s="1"/>
      <c r="HQS69" s="1"/>
      <c r="HQT69" s="1"/>
      <c r="HQU69" s="1"/>
      <c r="HQV69" s="1"/>
      <c r="HQW69" s="1"/>
      <c r="HQX69" s="1"/>
      <c r="HQY69" s="1"/>
      <c r="HQZ69" s="1"/>
      <c r="HRA69" s="1"/>
      <c r="HRB69" s="1"/>
      <c r="HRC69" s="1"/>
      <c r="HRD69" s="1"/>
      <c r="HRE69" s="1"/>
      <c r="HRF69" s="1"/>
      <c r="HRG69" s="1"/>
      <c r="HRH69" s="1"/>
      <c r="HRI69" s="1"/>
      <c r="HRJ69" s="1"/>
      <c r="HRK69" s="1"/>
      <c r="HRL69" s="1"/>
      <c r="HRM69" s="1"/>
      <c r="HRN69" s="1"/>
      <c r="HRO69" s="1"/>
      <c r="HRP69" s="1"/>
      <c r="HRQ69" s="1"/>
      <c r="HRR69" s="1"/>
      <c r="HRS69" s="1"/>
      <c r="HRT69" s="1"/>
      <c r="HRU69" s="1"/>
      <c r="HRV69" s="1"/>
      <c r="HRW69" s="1"/>
      <c r="HRX69" s="1"/>
      <c r="HRY69" s="1"/>
      <c r="HRZ69" s="1"/>
      <c r="HSA69" s="1"/>
      <c r="HSB69" s="1"/>
      <c r="HSC69" s="1"/>
      <c r="HSD69" s="1"/>
      <c r="HSE69" s="1"/>
      <c r="HSF69" s="1"/>
      <c r="HSG69" s="1"/>
      <c r="HSH69" s="1"/>
      <c r="HSI69" s="1"/>
      <c r="HSJ69" s="1"/>
      <c r="HSK69" s="1"/>
      <c r="HSL69" s="1"/>
      <c r="HSM69" s="1"/>
      <c r="HSN69" s="1"/>
      <c r="HSO69" s="1"/>
      <c r="HSP69" s="1"/>
      <c r="HSQ69" s="1"/>
      <c r="HSR69" s="1"/>
      <c r="HSS69" s="1"/>
      <c r="HST69" s="1"/>
      <c r="HSU69" s="1"/>
      <c r="HSV69" s="1"/>
      <c r="HSW69" s="1"/>
      <c r="HSX69" s="1"/>
      <c r="HSY69" s="1"/>
      <c r="HSZ69" s="1"/>
      <c r="HTA69" s="1"/>
      <c r="HTB69" s="1"/>
      <c r="HTC69" s="1"/>
      <c r="HTD69" s="1"/>
      <c r="HTE69" s="1"/>
      <c r="HTF69" s="1"/>
      <c r="HTG69" s="1"/>
      <c r="HTH69" s="1"/>
      <c r="HTI69" s="1"/>
      <c r="HTJ69" s="1"/>
      <c r="HTK69" s="1"/>
      <c r="HTL69" s="1"/>
      <c r="HTM69" s="1"/>
      <c r="HTN69" s="1"/>
      <c r="HTO69" s="1"/>
      <c r="HTP69" s="1"/>
      <c r="HTQ69" s="1"/>
      <c r="HTR69" s="1"/>
      <c r="HTS69" s="1"/>
      <c r="HTT69" s="1"/>
      <c r="HTU69" s="1"/>
      <c r="HTV69" s="1"/>
      <c r="HTW69" s="1"/>
      <c r="HTX69" s="1"/>
      <c r="HTY69" s="1"/>
      <c r="HTZ69" s="1"/>
      <c r="HUA69" s="1"/>
      <c r="HUB69" s="1"/>
      <c r="HUC69" s="1"/>
      <c r="HUD69" s="1"/>
      <c r="HUE69" s="1"/>
      <c r="HUF69" s="1"/>
      <c r="HUG69" s="1"/>
      <c r="HUH69" s="1"/>
      <c r="HUI69" s="1"/>
      <c r="HUJ69" s="1"/>
      <c r="HUK69" s="1"/>
      <c r="HUL69" s="1"/>
      <c r="HUM69" s="1"/>
      <c r="HUN69" s="1"/>
      <c r="HUO69" s="1"/>
      <c r="HUP69" s="1"/>
      <c r="HUQ69" s="1"/>
      <c r="HUR69" s="1"/>
      <c r="HUS69" s="1"/>
      <c r="HUT69" s="1"/>
      <c r="HUU69" s="1"/>
      <c r="HUV69" s="1"/>
      <c r="HUW69" s="1"/>
      <c r="HUX69" s="1"/>
      <c r="HUY69" s="1"/>
      <c r="HUZ69" s="1"/>
      <c r="HVA69" s="1"/>
      <c r="HVB69" s="1"/>
      <c r="HVC69" s="1"/>
      <c r="HVD69" s="1"/>
      <c r="HVE69" s="1"/>
      <c r="HVF69" s="1"/>
      <c r="HVG69" s="1"/>
      <c r="HVH69" s="1"/>
      <c r="HVI69" s="1"/>
      <c r="HVJ69" s="1"/>
      <c r="HVK69" s="1"/>
      <c r="HVL69" s="1"/>
      <c r="HVM69" s="1"/>
      <c r="HVN69" s="1"/>
      <c r="HVO69" s="1"/>
      <c r="HVP69" s="1"/>
      <c r="HVQ69" s="1"/>
      <c r="HVR69" s="1"/>
      <c r="HVS69" s="1"/>
      <c r="HVT69" s="1"/>
      <c r="HVU69" s="1"/>
      <c r="HVV69" s="1"/>
      <c r="HVW69" s="1"/>
      <c r="HVX69" s="1"/>
      <c r="HVY69" s="1"/>
      <c r="HVZ69" s="1"/>
      <c r="HWA69" s="1"/>
      <c r="HWB69" s="1"/>
      <c r="HWC69" s="1"/>
      <c r="HWD69" s="1"/>
      <c r="HWE69" s="1"/>
      <c r="HWF69" s="1"/>
      <c r="HWG69" s="1"/>
      <c r="HWH69" s="1"/>
      <c r="HWI69" s="1"/>
      <c r="HWJ69" s="1"/>
      <c r="HWK69" s="1"/>
      <c r="HWL69" s="1"/>
      <c r="HWM69" s="1"/>
      <c r="HWN69" s="1"/>
      <c r="HWO69" s="1"/>
      <c r="HWP69" s="1"/>
      <c r="HWQ69" s="1"/>
      <c r="HWR69" s="1"/>
      <c r="HWS69" s="1"/>
      <c r="HWT69" s="1"/>
      <c r="HWU69" s="1"/>
      <c r="HWV69" s="1"/>
      <c r="HWW69" s="1"/>
      <c r="HWX69" s="1"/>
      <c r="HWY69" s="1"/>
      <c r="HWZ69" s="1"/>
      <c r="HXA69" s="1"/>
      <c r="HXB69" s="1"/>
      <c r="HXC69" s="1"/>
      <c r="HXD69" s="1"/>
      <c r="HXE69" s="1"/>
      <c r="HXF69" s="1"/>
      <c r="HXG69" s="1"/>
      <c r="HXH69" s="1"/>
      <c r="HXI69" s="1"/>
      <c r="HXJ69" s="1"/>
      <c r="HXK69" s="1"/>
      <c r="HXL69" s="1"/>
      <c r="HXM69" s="1"/>
      <c r="HXN69" s="1"/>
      <c r="HXO69" s="1"/>
      <c r="HXP69" s="1"/>
      <c r="HXQ69" s="1"/>
      <c r="HXR69" s="1"/>
      <c r="HXS69" s="1"/>
      <c r="HXT69" s="1"/>
      <c r="HXU69" s="1"/>
      <c r="HXV69" s="1"/>
      <c r="HXW69" s="1"/>
      <c r="HXX69" s="1"/>
      <c r="HXY69" s="1"/>
      <c r="HXZ69" s="1"/>
      <c r="HYA69" s="1"/>
      <c r="HYB69" s="1"/>
      <c r="HYC69" s="1"/>
      <c r="HYD69" s="1"/>
      <c r="HYE69" s="1"/>
      <c r="HYF69" s="1"/>
      <c r="HYG69" s="1"/>
      <c r="HYH69" s="1"/>
      <c r="HYI69" s="1"/>
      <c r="HYJ69" s="1"/>
      <c r="HYK69" s="1"/>
      <c r="HYL69" s="1"/>
      <c r="HYM69" s="1"/>
      <c r="HYN69" s="1"/>
      <c r="HYO69" s="1"/>
      <c r="HYP69" s="1"/>
      <c r="HYQ69" s="1"/>
      <c r="HYR69" s="1"/>
      <c r="HYS69" s="1"/>
      <c r="HYT69" s="1"/>
      <c r="HYU69" s="1"/>
      <c r="HYV69" s="1"/>
      <c r="HYW69" s="1"/>
      <c r="HYX69" s="1"/>
      <c r="HYY69" s="1"/>
      <c r="HYZ69" s="1"/>
      <c r="HZA69" s="1"/>
      <c r="HZB69" s="1"/>
      <c r="HZC69" s="1"/>
      <c r="HZD69" s="1"/>
      <c r="HZE69" s="1"/>
      <c r="HZF69" s="1"/>
      <c r="HZG69" s="1"/>
      <c r="HZH69" s="1"/>
      <c r="HZI69" s="1"/>
      <c r="HZJ69" s="1"/>
      <c r="HZK69" s="1"/>
      <c r="HZL69" s="1"/>
      <c r="HZM69" s="1"/>
      <c r="HZN69" s="1"/>
      <c r="HZO69" s="1"/>
      <c r="HZP69" s="1"/>
      <c r="HZQ69" s="1"/>
      <c r="HZR69" s="1"/>
      <c r="HZS69" s="1"/>
      <c r="HZT69" s="1"/>
      <c r="HZU69" s="1"/>
      <c r="HZV69" s="1"/>
      <c r="HZW69" s="1"/>
      <c r="HZX69" s="1"/>
      <c r="HZY69" s="1"/>
      <c r="HZZ69" s="1"/>
      <c r="IAA69" s="1"/>
      <c r="IAB69" s="1"/>
      <c r="IAC69" s="1"/>
      <c r="IAD69" s="1"/>
      <c r="IAE69" s="1"/>
      <c r="IAF69" s="1"/>
      <c r="IAG69" s="1"/>
      <c r="IAH69" s="1"/>
      <c r="IAI69" s="1"/>
      <c r="IAJ69" s="1"/>
      <c r="IAK69" s="1"/>
      <c r="IAL69" s="1"/>
      <c r="IAM69" s="1"/>
      <c r="IAN69" s="1"/>
      <c r="IAO69" s="1"/>
      <c r="IAP69" s="1"/>
      <c r="IAQ69" s="1"/>
      <c r="IAR69" s="1"/>
      <c r="IAS69" s="1"/>
      <c r="IAT69" s="1"/>
      <c r="IAU69" s="1"/>
      <c r="IAV69" s="1"/>
      <c r="IAW69" s="1"/>
      <c r="IAX69" s="1"/>
      <c r="IAY69" s="1"/>
      <c r="IAZ69" s="1"/>
      <c r="IBA69" s="1"/>
      <c r="IBB69" s="1"/>
      <c r="IBC69" s="1"/>
      <c r="IBD69" s="1"/>
      <c r="IBE69" s="1"/>
      <c r="IBF69" s="1"/>
      <c r="IBG69" s="1"/>
      <c r="IBH69" s="1"/>
      <c r="IBI69" s="1"/>
      <c r="IBJ69" s="1"/>
      <c r="IBK69" s="1"/>
      <c r="IBL69" s="1"/>
      <c r="IBM69" s="1"/>
      <c r="IBN69" s="1"/>
      <c r="IBO69" s="1"/>
      <c r="IBP69" s="1"/>
      <c r="IBQ69" s="1"/>
      <c r="IBR69" s="1"/>
      <c r="IBS69" s="1"/>
      <c r="IBT69" s="1"/>
      <c r="IBU69" s="1"/>
      <c r="IBV69" s="1"/>
      <c r="IBW69" s="1"/>
      <c r="IBX69" s="1"/>
      <c r="IBY69" s="1"/>
      <c r="IBZ69" s="1"/>
      <c r="ICA69" s="1"/>
      <c r="ICB69" s="1"/>
      <c r="ICC69" s="1"/>
      <c r="ICD69" s="1"/>
      <c r="ICE69" s="1"/>
      <c r="ICF69" s="1"/>
      <c r="ICG69" s="1"/>
      <c r="ICH69" s="1"/>
      <c r="ICI69" s="1"/>
      <c r="ICJ69" s="1"/>
      <c r="ICK69" s="1"/>
      <c r="ICL69" s="1"/>
      <c r="ICM69" s="1"/>
      <c r="ICN69" s="1"/>
      <c r="ICO69" s="1"/>
      <c r="ICP69" s="1"/>
      <c r="ICQ69" s="1"/>
      <c r="ICR69" s="1"/>
      <c r="ICS69" s="1"/>
      <c r="ICT69" s="1"/>
      <c r="ICU69" s="1"/>
      <c r="ICV69" s="1"/>
      <c r="ICW69" s="1"/>
      <c r="ICX69" s="1"/>
      <c r="ICY69" s="1"/>
      <c r="ICZ69" s="1"/>
      <c r="IDA69" s="1"/>
      <c r="IDB69" s="1"/>
      <c r="IDC69" s="1"/>
      <c r="IDD69" s="1"/>
      <c r="IDE69" s="1"/>
      <c r="IDF69" s="1"/>
      <c r="IDG69" s="1"/>
      <c r="IDH69" s="1"/>
      <c r="IDI69" s="1"/>
      <c r="IDJ69" s="1"/>
      <c r="IDK69" s="1"/>
      <c r="IDL69" s="1"/>
      <c r="IDM69" s="1"/>
      <c r="IDN69" s="1"/>
      <c r="IDO69" s="1"/>
      <c r="IDP69" s="1"/>
      <c r="IDQ69" s="1"/>
      <c r="IDR69" s="1"/>
      <c r="IDS69" s="1"/>
      <c r="IDT69" s="1"/>
      <c r="IDU69" s="1"/>
      <c r="IDV69" s="1"/>
      <c r="IDW69" s="1"/>
      <c r="IDX69" s="1"/>
      <c r="IDY69" s="1"/>
      <c r="IDZ69" s="1"/>
      <c r="IEA69" s="1"/>
      <c r="IEB69" s="1"/>
      <c r="IEC69" s="1"/>
      <c r="IED69" s="1"/>
      <c r="IEE69" s="1"/>
      <c r="IEF69" s="1"/>
      <c r="IEG69" s="1"/>
      <c r="IEH69" s="1"/>
      <c r="IEI69" s="1"/>
      <c r="IEJ69" s="1"/>
      <c r="IEK69" s="1"/>
      <c r="IEL69" s="1"/>
      <c r="IEM69" s="1"/>
      <c r="IEN69" s="1"/>
      <c r="IEO69" s="1"/>
      <c r="IEP69" s="1"/>
      <c r="IEQ69" s="1"/>
      <c r="IER69" s="1"/>
      <c r="IES69" s="1"/>
      <c r="IET69" s="1"/>
      <c r="IEU69" s="1"/>
      <c r="IEV69" s="1"/>
      <c r="IEW69" s="1"/>
      <c r="IEX69" s="1"/>
      <c r="IEY69" s="1"/>
      <c r="IEZ69" s="1"/>
      <c r="IFA69" s="1"/>
      <c r="IFB69" s="1"/>
      <c r="IFC69" s="1"/>
      <c r="IFD69" s="1"/>
      <c r="IFE69" s="1"/>
      <c r="IFF69" s="1"/>
      <c r="IFG69" s="1"/>
      <c r="IFH69" s="1"/>
      <c r="IFI69" s="1"/>
      <c r="IFJ69" s="1"/>
      <c r="IFK69" s="1"/>
      <c r="IFL69" s="1"/>
      <c r="IFM69" s="1"/>
      <c r="IFN69" s="1"/>
      <c r="IFO69" s="1"/>
      <c r="IFP69" s="1"/>
      <c r="IFQ69" s="1"/>
      <c r="IFR69" s="1"/>
      <c r="IFS69" s="1"/>
      <c r="IFT69" s="1"/>
      <c r="IFU69" s="1"/>
      <c r="IFV69" s="1"/>
      <c r="IFW69" s="1"/>
      <c r="IFX69" s="1"/>
      <c r="IFY69" s="1"/>
      <c r="IFZ69" s="1"/>
      <c r="IGA69" s="1"/>
      <c r="IGB69" s="1"/>
      <c r="IGC69" s="1"/>
      <c r="IGD69" s="1"/>
      <c r="IGE69" s="1"/>
      <c r="IGF69" s="1"/>
      <c r="IGG69" s="1"/>
      <c r="IGH69" s="1"/>
      <c r="IGI69" s="1"/>
      <c r="IGJ69" s="1"/>
      <c r="IGK69" s="1"/>
      <c r="IGL69" s="1"/>
      <c r="IGM69" s="1"/>
      <c r="IGN69" s="1"/>
      <c r="IGO69" s="1"/>
      <c r="IGP69" s="1"/>
      <c r="IGQ69" s="1"/>
      <c r="IGR69" s="1"/>
      <c r="IGS69" s="1"/>
      <c r="IGT69" s="1"/>
      <c r="IGU69" s="1"/>
      <c r="IGV69" s="1"/>
      <c r="IGW69" s="1"/>
      <c r="IGX69" s="1"/>
      <c r="IGY69" s="1"/>
      <c r="IGZ69" s="1"/>
      <c r="IHA69" s="1"/>
      <c r="IHB69" s="1"/>
      <c r="IHC69" s="1"/>
      <c r="IHD69" s="1"/>
      <c r="IHE69" s="1"/>
      <c r="IHF69" s="1"/>
      <c r="IHG69" s="1"/>
      <c r="IHH69" s="1"/>
      <c r="IHI69" s="1"/>
      <c r="IHJ69" s="1"/>
      <c r="IHK69" s="1"/>
      <c r="IHL69" s="1"/>
      <c r="IHM69" s="1"/>
      <c r="IHN69" s="1"/>
      <c r="IHO69" s="1"/>
      <c r="IHP69" s="1"/>
      <c r="IHQ69" s="1"/>
      <c r="IHR69" s="1"/>
      <c r="IHS69" s="1"/>
      <c r="IHT69" s="1"/>
      <c r="IHU69" s="1"/>
      <c r="IHV69" s="1"/>
      <c r="IHW69" s="1"/>
      <c r="IHX69" s="1"/>
      <c r="IHY69" s="1"/>
      <c r="IHZ69" s="1"/>
      <c r="IIA69" s="1"/>
      <c r="IIB69" s="1"/>
      <c r="IIC69" s="1"/>
      <c r="IID69" s="1"/>
      <c r="IIE69" s="1"/>
      <c r="IIF69" s="1"/>
      <c r="IIG69" s="1"/>
      <c r="IIH69" s="1"/>
      <c r="III69" s="1"/>
      <c r="IIJ69" s="1"/>
      <c r="IIK69" s="1"/>
      <c r="IIL69" s="1"/>
      <c r="IIM69" s="1"/>
      <c r="IIN69" s="1"/>
      <c r="IIO69" s="1"/>
      <c r="IIP69" s="1"/>
      <c r="IIQ69" s="1"/>
      <c r="IIR69" s="1"/>
      <c r="IIS69" s="1"/>
      <c r="IIT69" s="1"/>
      <c r="IIU69" s="1"/>
      <c r="IIV69" s="1"/>
      <c r="IIW69" s="1"/>
      <c r="IIX69" s="1"/>
      <c r="IIY69" s="1"/>
      <c r="IIZ69" s="1"/>
      <c r="IJA69" s="1"/>
      <c r="IJB69" s="1"/>
      <c r="IJC69" s="1"/>
      <c r="IJD69" s="1"/>
      <c r="IJE69" s="1"/>
      <c r="IJF69" s="1"/>
      <c r="IJG69" s="1"/>
      <c r="IJH69" s="1"/>
      <c r="IJI69" s="1"/>
      <c r="IJJ69" s="1"/>
      <c r="IJK69" s="1"/>
      <c r="IJL69" s="1"/>
      <c r="IJM69" s="1"/>
      <c r="IJN69" s="1"/>
      <c r="IJO69" s="1"/>
      <c r="IJP69" s="1"/>
      <c r="IJQ69" s="1"/>
      <c r="IJR69" s="1"/>
      <c r="IJS69" s="1"/>
      <c r="IJT69" s="1"/>
      <c r="IJU69" s="1"/>
      <c r="IJV69" s="1"/>
      <c r="IJW69" s="1"/>
      <c r="IJX69" s="1"/>
      <c r="IJY69" s="1"/>
      <c r="IJZ69" s="1"/>
      <c r="IKA69" s="1"/>
      <c r="IKB69" s="1"/>
      <c r="IKC69" s="1"/>
      <c r="IKD69" s="1"/>
      <c r="IKE69" s="1"/>
      <c r="IKF69" s="1"/>
      <c r="IKG69" s="1"/>
      <c r="IKH69" s="1"/>
      <c r="IKI69" s="1"/>
      <c r="IKJ69" s="1"/>
      <c r="IKK69" s="1"/>
      <c r="IKL69" s="1"/>
      <c r="IKM69" s="1"/>
      <c r="IKN69" s="1"/>
      <c r="IKO69" s="1"/>
      <c r="IKP69" s="1"/>
      <c r="IKQ69" s="1"/>
      <c r="IKR69" s="1"/>
      <c r="IKS69" s="1"/>
      <c r="IKT69" s="1"/>
      <c r="IKU69" s="1"/>
      <c r="IKV69" s="1"/>
      <c r="IKW69" s="1"/>
      <c r="IKX69" s="1"/>
      <c r="IKY69" s="1"/>
      <c r="IKZ69" s="1"/>
      <c r="ILA69" s="1"/>
      <c r="ILB69" s="1"/>
      <c r="ILC69" s="1"/>
      <c r="ILD69" s="1"/>
      <c r="ILE69" s="1"/>
      <c r="ILF69" s="1"/>
      <c r="ILG69" s="1"/>
      <c r="ILH69" s="1"/>
      <c r="ILI69" s="1"/>
      <c r="ILJ69" s="1"/>
      <c r="ILK69" s="1"/>
      <c r="ILL69" s="1"/>
      <c r="ILM69" s="1"/>
      <c r="ILN69" s="1"/>
      <c r="ILO69" s="1"/>
      <c r="ILP69" s="1"/>
      <c r="ILQ69" s="1"/>
      <c r="ILR69" s="1"/>
      <c r="ILS69" s="1"/>
      <c r="ILT69" s="1"/>
      <c r="ILU69" s="1"/>
      <c r="ILV69" s="1"/>
      <c r="ILW69" s="1"/>
      <c r="ILX69" s="1"/>
      <c r="ILY69" s="1"/>
      <c r="ILZ69" s="1"/>
      <c r="IMA69" s="1"/>
      <c r="IMB69" s="1"/>
      <c r="IMC69" s="1"/>
      <c r="IMD69" s="1"/>
      <c r="IME69" s="1"/>
      <c r="IMF69" s="1"/>
      <c r="IMG69" s="1"/>
      <c r="IMH69" s="1"/>
      <c r="IMI69" s="1"/>
      <c r="IMJ69" s="1"/>
      <c r="IMK69" s="1"/>
      <c r="IML69" s="1"/>
      <c r="IMM69" s="1"/>
      <c r="IMN69" s="1"/>
      <c r="IMO69" s="1"/>
      <c r="IMP69" s="1"/>
      <c r="IMQ69" s="1"/>
      <c r="IMR69" s="1"/>
      <c r="IMS69" s="1"/>
      <c r="IMT69" s="1"/>
      <c r="IMU69" s="1"/>
      <c r="IMV69" s="1"/>
      <c r="IMW69" s="1"/>
      <c r="IMX69" s="1"/>
      <c r="IMY69" s="1"/>
      <c r="IMZ69" s="1"/>
      <c r="INA69" s="1"/>
      <c r="INB69" s="1"/>
      <c r="INC69" s="1"/>
      <c r="IND69" s="1"/>
      <c r="INE69" s="1"/>
      <c r="INF69" s="1"/>
      <c r="ING69" s="1"/>
      <c r="INH69" s="1"/>
      <c r="INI69" s="1"/>
      <c r="INJ69" s="1"/>
      <c r="INK69" s="1"/>
      <c r="INL69" s="1"/>
      <c r="INM69" s="1"/>
      <c r="INN69" s="1"/>
      <c r="INO69" s="1"/>
      <c r="INP69" s="1"/>
      <c r="INQ69" s="1"/>
      <c r="INR69" s="1"/>
      <c r="INS69" s="1"/>
      <c r="INT69" s="1"/>
      <c r="INU69" s="1"/>
      <c r="INV69" s="1"/>
      <c r="INW69" s="1"/>
      <c r="INX69" s="1"/>
      <c r="INY69" s="1"/>
      <c r="INZ69" s="1"/>
      <c r="IOA69" s="1"/>
      <c r="IOB69" s="1"/>
      <c r="IOC69" s="1"/>
      <c r="IOD69" s="1"/>
      <c r="IOE69" s="1"/>
      <c r="IOF69" s="1"/>
      <c r="IOG69" s="1"/>
      <c r="IOH69" s="1"/>
      <c r="IOI69" s="1"/>
      <c r="IOJ69" s="1"/>
      <c r="IOK69" s="1"/>
      <c r="IOL69" s="1"/>
      <c r="IOM69" s="1"/>
      <c r="ION69" s="1"/>
      <c r="IOO69" s="1"/>
      <c r="IOP69" s="1"/>
      <c r="IOQ69" s="1"/>
      <c r="IOR69" s="1"/>
      <c r="IOS69" s="1"/>
      <c r="IOT69" s="1"/>
      <c r="IOU69" s="1"/>
      <c r="IOV69" s="1"/>
      <c r="IOW69" s="1"/>
      <c r="IOX69" s="1"/>
      <c r="IOY69" s="1"/>
      <c r="IOZ69" s="1"/>
      <c r="IPA69" s="1"/>
      <c r="IPB69" s="1"/>
      <c r="IPC69" s="1"/>
      <c r="IPD69" s="1"/>
      <c r="IPE69" s="1"/>
      <c r="IPF69" s="1"/>
      <c r="IPG69" s="1"/>
      <c r="IPH69" s="1"/>
      <c r="IPI69" s="1"/>
      <c r="IPJ69" s="1"/>
      <c r="IPK69" s="1"/>
      <c r="IPL69" s="1"/>
      <c r="IPM69" s="1"/>
      <c r="IPN69" s="1"/>
      <c r="IPO69" s="1"/>
      <c r="IPP69" s="1"/>
      <c r="IPQ69" s="1"/>
      <c r="IPR69" s="1"/>
      <c r="IPS69" s="1"/>
      <c r="IPT69" s="1"/>
      <c r="IPU69" s="1"/>
      <c r="IPV69" s="1"/>
      <c r="IPW69" s="1"/>
      <c r="IPX69" s="1"/>
      <c r="IPY69" s="1"/>
      <c r="IPZ69" s="1"/>
      <c r="IQA69" s="1"/>
      <c r="IQB69" s="1"/>
      <c r="IQC69" s="1"/>
      <c r="IQD69" s="1"/>
      <c r="IQE69" s="1"/>
      <c r="IQF69" s="1"/>
      <c r="IQG69" s="1"/>
      <c r="IQH69" s="1"/>
      <c r="IQI69" s="1"/>
      <c r="IQJ69" s="1"/>
      <c r="IQK69" s="1"/>
      <c r="IQL69" s="1"/>
      <c r="IQM69" s="1"/>
      <c r="IQN69" s="1"/>
      <c r="IQO69" s="1"/>
      <c r="IQP69" s="1"/>
      <c r="IQQ69" s="1"/>
      <c r="IQR69" s="1"/>
      <c r="IQS69" s="1"/>
      <c r="IQT69" s="1"/>
      <c r="IQU69" s="1"/>
      <c r="IQV69" s="1"/>
      <c r="IQW69" s="1"/>
      <c r="IQX69" s="1"/>
      <c r="IQY69" s="1"/>
      <c r="IQZ69" s="1"/>
      <c r="IRA69" s="1"/>
      <c r="IRB69" s="1"/>
      <c r="IRC69" s="1"/>
      <c r="IRD69" s="1"/>
      <c r="IRE69" s="1"/>
      <c r="IRF69" s="1"/>
      <c r="IRG69" s="1"/>
      <c r="IRH69" s="1"/>
      <c r="IRI69" s="1"/>
      <c r="IRJ69" s="1"/>
      <c r="IRK69" s="1"/>
      <c r="IRL69" s="1"/>
      <c r="IRM69" s="1"/>
      <c r="IRN69" s="1"/>
      <c r="IRO69" s="1"/>
      <c r="IRP69" s="1"/>
      <c r="IRQ69" s="1"/>
      <c r="IRR69" s="1"/>
      <c r="IRS69" s="1"/>
      <c r="IRT69" s="1"/>
      <c r="IRU69" s="1"/>
      <c r="IRV69" s="1"/>
      <c r="IRW69" s="1"/>
      <c r="IRX69" s="1"/>
      <c r="IRY69" s="1"/>
      <c r="IRZ69" s="1"/>
      <c r="ISA69" s="1"/>
      <c r="ISB69" s="1"/>
      <c r="ISC69" s="1"/>
      <c r="ISD69" s="1"/>
      <c r="ISE69" s="1"/>
      <c r="ISF69" s="1"/>
      <c r="ISG69" s="1"/>
      <c r="ISH69" s="1"/>
      <c r="ISI69" s="1"/>
      <c r="ISJ69" s="1"/>
      <c r="ISK69" s="1"/>
      <c r="ISL69" s="1"/>
      <c r="ISM69" s="1"/>
      <c r="ISN69" s="1"/>
      <c r="ISO69" s="1"/>
      <c r="ISP69" s="1"/>
      <c r="ISQ69" s="1"/>
      <c r="ISR69" s="1"/>
      <c r="ISS69" s="1"/>
      <c r="IST69" s="1"/>
      <c r="ISU69" s="1"/>
      <c r="ISV69" s="1"/>
      <c r="ISW69" s="1"/>
      <c r="ISX69" s="1"/>
      <c r="ISY69" s="1"/>
      <c r="ISZ69" s="1"/>
      <c r="ITA69" s="1"/>
      <c r="ITB69" s="1"/>
      <c r="ITC69" s="1"/>
      <c r="ITD69" s="1"/>
      <c r="ITE69" s="1"/>
      <c r="ITF69" s="1"/>
      <c r="ITG69" s="1"/>
      <c r="ITH69" s="1"/>
      <c r="ITI69" s="1"/>
      <c r="ITJ69" s="1"/>
      <c r="ITK69" s="1"/>
      <c r="ITL69" s="1"/>
      <c r="ITM69" s="1"/>
      <c r="ITN69" s="1"/>
      <c r="ITO69" s="1"/>
      <c r="ITP69" s="1"/>
      <c r="ITQ69" s="1"/>
      <c r="ITR69" s="1"/>
      <c r="ITS69" s="1"/>
      <c r="ITT69" s="1"/>
      <c r="ITU69" s="1"/>
      <c r="ITV69" s="1"/>
      <c r="ITW69" s="1"/>
      <c r="ITX69" s="1"/>
      <c r="ITY69" s="1"/>
      <c r="ITZ69" s="1"/>
      <c r="IUA69" s="1"/>
      <c r="IUB69" s="1"/>
      <c r="IUC69" s="1"/>
      <c r="IUD69" s="1"/>
      <c r="IUE69" s="1"/>
      <c r="IUF69" s="1"/>
      <c r="IUG69" s="1"/>
      <c r="IUH69" s="1"/>
      <c r="IUI69" s="1"/>
      <c r="IUJ69" s="1"/>
      <c r="IUK69" s="1"/>
      <c r="IUL69" s="1"/>
      <c r="IUM69" s="1"/>
      <c r="IUN69" s="1"/>
      <c r="IUO69" s="1"/>
      <c r="IUP69" s="1"/>
      <c r="IUQ69" s="1"/>
      <c r="IUR69" s="1"/>
      <c r="IUS69" s="1"/>
      <c r="IUT69" s="1"/>
      <c r="IUU69" s="1"/>
      <c r="IUV69" s="1"/>
      <c r="IUW69" s="1"/>
      <c r="IUX69" s="1"/>
      <c r="IUY69" s="1"/>
      <c r="IUZ69" s="1"/>
      <c r="IVA69" s="1"/>
      <c r="IVB69" s="1"/>
      <c r="IVC69" s="1"/>
      <c r="IVD69" s="1"/>
      <c r="IVE69" s="1"/>
      <c r="IVF69" s="1"/>
      <c r="IVG69" s="1"/>
      <c r="IVH69" s="1"/>
      <c r="IVI69" s="1"/>
      <c r="IVJ69" s="1"/>
      <c r="IVK69" s="1"/>
      <c r="IVL69" s="1"/>
      <c r="IVM69" s="1"/>
      <c r="IVN69" s="1"/>
      <c r="IVO69" s="1"/>
      <c r="IVP69" s="1"/>
      <c r="IVQ69" s="1"/>
      <c r="IVR69" s="1"/>
      <c r="IVS69" s="1"/>
      <c r="IVT69" s="1"/>
      <c r="IVU69" s="1"/>
      <c r="IVV69" s="1"/>
      <c r="IVW69" s="1"/>
      <c r="IVX69" s="1"/>
      <c r="IVY69" s="1"/>
      <c r="IVZ69" s="1"/>
      <c r="IWA69" s="1"/>
      <c r="IWB69" s="1"/>
      <c r="IWC69" s="1"/>
      <c r="IWD69" s="1"/>
      <c r="IWE69" s="1"/>
      <c r="IWF69" s="1"/>
      <c r="IWG69" s="1"/>
      <c r="IWH69" s="1"/>
      <c r="IWI69" s="1"/>
      <c r="IWJ69" s="1"/>
      <c r="IWK69" s="1"/>
      <c r="IWL69" s="1"/>
      <c r="IWM69" s="1"/>
      <c r="IWN69" s="1"/>
      <c r="IWO69" s="1"/>
      <c r="IWP69" s="1"/>
      <c r="IWQ69" s="1"/>
      <c r="IWR69" s="1"/>
      <c r="IWS69" s="1"/>
      <c r="IWT69" s="1"/>
      <c r="IWU69" s="1"/>
      <c r="IWV69" s="1"/>
      <c r="IWW69" s="1"/>
      <c r="IWX69" s="1"/>
      <c r="IWY69" s="1"/>
      <c r="IWZ69" s="1"/>
      <c r="IXA69" s="1"/>
      <c r="IXB69" s="1"/>
      <c r="IXC69" s="1"/>
      <c r="IXD69" s="1"/>
      <c r="IXE69" s="1"/>
      <c r="IXF69" s="1"/>
      <c r="IXG69" s="1"/>
      <c r="IXH69" s="1"/>
      <c r="IXI69" s="1"/>
      <c r="IXJ69" s="1"/>
      <c r="IXK69" s="1"/>
      <c r="IXL69" s="1"/>
      <c r="IXM69" s="1"/>
      <c r="IXN69" s="1"/>
      <c r="IXO69" s="1"/>
      <c r="IXP69" s="1"/>
      <c r="IXQ69" s="1"/>
      <c r="IXR69" s="1"/>
      <c r="IXS69" s="1"/>
      <c r="IXT69" s="1"/>
      <c r="IXU69" s="1"/>
      <c r="IXV69" s="1"/>
      <c r="IXW69" s="1"/>
      <c r="IXX69" s="1"/>
      <c r="IXY69" s="1"/>
      <c r="IXZ69" s="1"/>
      <c r="IYA69" s="1"/>
      <c r="IYB69" s="1"/>
      <c r="IYC69" s="1"/>
      <c r="IYD69" s="1"/>
      <c r="IYE69" s="1"/>
      <c r="IYF69" s="1"/>
      <c r="IYG69" s="1"/>
      <c r="IYH69" s="1"/>
      <c r="IYI69" s="1"/>
      <c r="IYJ69" s="1"/>
      <c r="IYK69" s="1"/>
      <c r="IYL69" s="1"/>
      <c r="IYM69" s="1"/>
      <c r="IYN69" s="1"/>
      <c r="IYO69" s="1"/>
      <c r="IYP69" s="1"/>
      <c r="IYQ69" s="1"/>
      <c r="IYR69" s="1"/>
      <c r="IYS69" s="1"/>
      <c r="IYT69" s="1"/>
      <c r="IYU69" s="1"/>
      <c r="IYV69" s="1"/>
      <c r="IYW69" s="1"/>
      <c r="IYX69" s="1"/>
      <c r="IYY69" s="1"/>
      <c r="IYZ69" s="1"/>
      <c r="IZA69" s="1"/>
      <c r="IZB69" s="1"/>
      <c r="IZC69" s="1"/>
      <c r="IZD69" s="1"/>
      <c r="IZE69" s="1"/>
      <c r="IZF69" s="1"/>
      <c r="IZG69" s="1"/>
      <c r="IZH69" s="1"/>
      <c r="IZI69" s="1"/>
      <c r="IZJ69" s="1"/>
      <c r="IZK69" s="1"/>
      <c r="IZL69" s="1"/>
      <c r="IZM69" s="1"/>
      <c r="IZN69" s="1"/>
      <c r="IZO69" s="1"/>
      <c r="IZP69" s="1"/>
      <c r="IZQ69" s="1"/>
      <c r="IZR69" s="1"/>
      <c r="IZS69" s="1"/>
      <c r="IZT69" s="1"/>
      <c r="IZU69" s="1"/>
      <c r="IZV69" s="1"/>
      <c r="IZW69" s="1"/>
      <c r="IZX69" s="1"/>
      <c r="IZY69" s="1"/>
      <c r="IZZ69" s="1"/>
      <c r="JAA69" s="1"/>
      <c r="JAB69" s="1"/>
      <c r="JAC69" s="1"/>
      <c r="JAD69" s="1"/>
      <c r="JAE69" s="1"/>
      <c r="JAF69" s="1"/>
      <c r="JAG69" s="1"/>
      <c r="JAH69" s="1"/>
      <c r="JAI69" s="1"/>
      <c r="JAJ69" s="1"/>
      <c r="JAK69" s="1"/>
      <c r="JAL69" s="1"/>
      <c r="JAM69" s="1"/>
      <c r="JAN69" s="1"/>
      <c r="JAO69" s="1"/>
      <c r="JAP69" s="1"/>
      <c r="JAQ69" s="1"/>
      <c r="JAR69" s="1"/>
      <c r="JAS69" s="1"/>
      <c r="JAT69" s="1"/>
      <c r="JAU69" s="1"/>
      <c r="JAV69" s="1"/>
      <c r="JAW69" s="1"/>
      <c r="JAX69" s="1"/>
      <c r="JAY69" s="1"/>
      <c r="JAZ69" s="1"/>
      <c r="JBA69" s="1"/>
      <c r="JBB69" s="1"/>
      <c r="JBC69" s="1"/>
      <c r="JBD69" s="1"/>
      <c r="JBE69" s="1"/>
      <c r="JBF69" s="1"/>
      <c r="JBG69" s="1"/>
      <c r="JBH69" s="1"/>
      <c r="JBI69" s="1"/>
      <c r="JBJ69" s="1"/>
      <c r="JBK69" s="1"/>
      <c r="JBL69" s="1"/>
      <c r="JBM69" s="1"/>
      <c r="JBN69" s="1"/>
      <c r="JBO69" s="1"/>
      <c r="JBP69" s="1"/>
      <c r="JBQ69" s="1"/>
      <c r="JBR69" s="1"/>
      <c r="JBS69" s="1"/>
      <c r="JBT69" s="1"/>
      <c r="JBU69" s="1"/>
      <c r="JBV69" s="1"/>
      <c r="JBW69" s="1"/>
      <c r="JBX69" s="1"/>
      <c r="JBY69" s="1"/>
      <c r="JBZ69" s="1"/>
      <c r="JCA69" s="1"/>
      <c r="JCB69" s="1"/>
      <c r="JCC69" s="1"/>
      <c r="JCD69" s="1"/>
      <c r="JCE69" s="1"/>
      <c r="JCF69" s="1"/>
      <c r="JCG69" s="1"/>
      <c r="JCH69" s="1"/>
      <c r="JCI69" s="1"/>
      <c r="JCJ69" s="1"/>
      <c r="JCK69" s="1"/>
      <c r="JCL69" s="1"/>
      <c r="JCM69" s="1"/>
      <c r="JCN69" s="1"/>
      <c r="JCO69" s="1"/>
      <c r="JCP69" s="1"/>
      <c r="JCQ69" s="1"/>
      <c r="JCR69" s="1"/>
      <c r="JCS69" s="1"/>
      <c r="JCT69" s="1"/>
      <c r="JCU69" s="1"/>
      <c r="JCV69" s="1"/>
      <c r="JCW69" s="1"/>
      <c r="JCX69" s="1"/>
      <c r="JCY69" s="1"/>
      <c r="JCZ69" s="1"/>
      <c r="JDA69" s="1"/>
      <c r="JDB69" s="1"/>
      <c r="JDC69" s="1"/>
      <c r="JDD69" s="1"/>
      <c r="JDE69" s="1"/>
      <c r="JDF69" s="1"/>
      <c r="JDG69" s="1"/>
      <c r="JDH69" s="1"/>
      <c r="JDI69" s="1"/>
      <c r="JDJ69" s="1"/>
      <c r="JDK69" s="1"/>
      <c r="JDL69" s="1"/>
      <c r="JDM69" s="1"/>
      <c r="JDN69" s="1"/>
      <c r="JDO69" s="1"/>
      <c r="JDP69" s="1"/>
      <c r="JDQ69" s="1"/>
      <c r="JDR69" s="1"/>
      <c r="JDS69" s="1"/>
      <c r="JDT69" s="1"/>
      <c r="JDU69" s="1"/>
      <c r="JDV69" s="1"/>
      <c r="JDW69" s="1"/>
      <c r="JDX69" s="1"/>
      <c r="JDY69" s="1"/>
      <c r="JDZ69" s="1"/>
      <c r="JEA69" s="1"/>
      <c r="JEB69" s="1"/>
      <c r="JEC69" s="1"/>
      <c r="JED69" s="1"/>
      <c r="JEE69" s="1"/>
      <c r="JEF69" s="1"/>
      <c r="JEG69" s="1"/>
      <c r="JEH69" s="1"/>
      <c r="JEI69" s="1"/>
      <c r="JEJ69" s="1"/>
      <c r="JEK69" s="1"/>
      <c r="JEL69" s="1"/>
      <c r="JEM69" s="1"/>
      <c r="JEN69" s="1"/>
      <c r="JEO69" s="1"/>
      <c r="JEP69" s="1"/>
      <c r="JEQ69" s="1"/>
      <c r="JER69" s="1"/>
      <c r="JES69" s="1"/>
      <c r="JET69" s="1"/>
      <c r="JEU69" s="1"/>
      <c r="JEV69" s="1"/>
      <c r="JEW69" s="1"/>
      <c r="JEX69" s="1"/>
      <c r="JEY69" s="1"/>
      <c r="JEZ69" s="1"/>
      <c r="JFA69" s="1"/>
      <c r="JFB69" s="1"/>
      <c r="JFC69" s="1"/>
      <c r="JFD69" s="1"/>
      <c r="JFE69" s="1"/>
      <c r="JFF69" s="1"/>
      <c r="JFG69" s="1"/>
      <c r="JFH69" s="1"/>
      <c r="JFI69" s="1"/>
      <c r="JFJ69" s="1"/>
      <c r="JFK69" s="1"/>
      <c r="JFL69" s="1"/>
      <c r="JFM69" s="1"/>
      <c r="JFN69" s="1"/>
      <c r="JFO69" s="1"/>
      <c r="JFP69" s="1"/>
      <c r="JFQ69" s="1"/>
      <c r="JFR69" s="1"/>
      <c r="JFS69" s="1"/>
      <c r="JFT69" s="1"/>
      <c r="JFU69" s="1"/>
      <c r="JFV69" s="1"/>
      <c r="JFW69" s="1"/>
      <c r="JFX69" s="1"/>
      <c r="JFY69" s="1"/>
      <c r="JFZ69" s="1"/>
      <c r="JGA69" s="1"/>
      <c r="JGB69" s="1"/>
      <c r="JGC69" s="1"/>
      <c r="JGD69" s="1"/>
      <c r="JGE69" s="1"/>
      <c r="JGF69" s="1"/>
      <c r="JGG69" s="1"/>
      <c r="JGH69" s="1"/>
      <c r="JGI69" s="1"/>
      <c r="JGJ69" s="1"/>
      <c r="JGK69" s="1"/>
      <c r="JGL69" s="1"/>
      <c r="JGM69" s="1"/>
      <c r="JGN69" s="1"/>
      <c r="JGO69" s="1"/>
      <c r="JGP69" s="1"/>
      <c r="JGQ69" s="1"/>
      <c r="JGR69" s="1"/>
      <c r="JGS69" s="1"/>
      <c r="JGT69" s="1"/>
      <c r="JGU69" s="1"/>
      <c r="JGV69" s="1"/>
      <c r="JGW69" s="1"/>
      <c r="JGX69" s="1"/>
      <c r="JGY69" s="1"/>
      <c r="JGZ69" s="1"/>
      <c r="JHA69" s="1"/>
      <c r="JHB69" s="1"/>
      <c r="JHC69" s="1"/>
      <c r="JHD69" s="1"/>
      <c r="JHE69" s="1"/>
      <c r="JHF69" s="1"/>
      <c r="JHG69" s="1"/>
      <c r="JHH69" s="1"/>
      <c r="JHI69" s="1"/>
      <c r="JHJ69" s="1"/>
      <c r="JHK69" s="1"/>
      <c r="JHL69" s="1"/>
      <c r="JHM69" s="1"/>
      <c r="JHN69" s="1"/>
      <c r="JHO69" s="1"/>
      <c r="JHP69" s="1"/>
      <c r="JHQ69" s="1"/>
      <c r="JHR69" s="1"/>
      <c r="JHS69" s="1"/>
      <c r="JHT69" s="1"/>
      <c r="JHU69" s="1"/>
      <c r="JHV69" s="1"/>
      <c r="JHW69" s="1"/>
      <c r="JHX69" s="1"/>
      <c r="JHY69" s="1"/>
      <c r="JHZ69" s="1"/>
      <c r="JIA69" s="1"/>
      <c r="JIB69" s="1"/>
      <c r="JIC69" s="1"/>
      <c r="JID69" s="1"/>
      <c r="JIE69" s="1"/>
      <c r="JIF69" s="1"/>
      <c r="JIG69" s="1"/>
      <c r="JIH69" s="1"/>
      <c r="JII69" s="1"/>
      <c r="JIJ69" s="1"/>
      <c r="JIK69" s="1"/>
      <c r="JIL69" s="1"/>
      <c r="JIM69" s="1"/>
      <c r="JIN69" s="1"/>
      <c r="JIO69" s="1"/>
      <c r="JIP69" s="1"/>
      <c r="JIQ69" s="1"/>
      <c r="JIR69" s="1"/>
      <c r="JIS69" s="1"/>
      <c r="JIT69" s="1"/>
      <c r="JIU69" s="1"/>
      <c r="JIV69" s="1"/>
      <c r="JIW69" s="1"/>
      <c r="JIX69" s="1"/>
      <c r="JIY69" s="1"/>
      <c r="JIZ69" s="1"/>
      <c r="JJA69" s="1"/>
      <c r="JJB69" s="1"/>
      <c r="JJC69" s="1"/>
      <c r="JJD69" s="1"/>
      <c r="JJE69" s="1"/>
      <c r="JJF69" s="1"/>
      <c r="JJG69" s="1"/>
      <c r="JJH69" s="1"/>
      <c r="JJI69" s="1"/>
      <c r="JJJ69" s="1"/>
      <c r="JJK69" s="1"/>
      <c r="JJL69" s="1"/>
      <c r="JJM69" s="1"/>
      <c r="JJN69" s="1"/>
      <c r="JJO69" s="1"/>
      <c r="JJP69" s="1"/>
      <c r="JJQ69" s="1"/>
      <c r="JJR69" s="1"/>
      <c r="JJS69" s="1"/>
      <c r="JJT69" s="1"/>
      <c r="JJU69" s="1"/>
      <c r="JJV69" s="1"/>
      <c r="JJW69" s="1"/>
      <c r="JJX69" s="1"/>
      <c r="JJY69" s="1"/>
      <c r="JJZ69" s="1"/>
      <c r="JKA69" s="1"/>
      <c r="JKB69" s="1"/>
      <c r="JKC69" s="1"/>
      <c r="JKD69" s="1"/>
      <c r="JKE69" s="1"/>
      <c r="JKF69" s="1"/>
      <c r="JKG69" s="1"/>
      <c r="JKH69" s="1"/>
      <c r="JKI69" s="1"/>
      <c r="JKJ69" s="1"/>
      <c r="JKK69" s="1"/>
      <c r="JKL69" s="1"/>
      <c r="JKM69" s="1"/>
      <c r="JKN69" s="1"/>
      <c r="JKO69" s="1"/>
      <c r="JKP69" s="1"/>
      <c r="JKQ69" s="1"/>
      <c r="JKR69" s="1"/>
      <c r="JKS69" s="1"/>
      <c r="JKT69" s="1"/>
      <c r="JKU69" s="1"/>
      <c r="JKV69" s="1"/>
      <c r="JKW69" s="1"/>
      <c r="JKX69" s="1"/>
      <c r="JKY69" s="1"/>
      <c r="JKZ69" s="1"/>
      <c r="JLA69" s="1"/>
      <c r="JLB69" s="1"/>
      <c r="JLC69" s="1"/>
      <c r="JLD69" s="1"/>
      <c r="JLE69" s="1"/>
      <c r="JLF69" s="1"/>
      <c r="JLG69" s="1"/>
      <c r="JLH69" s="1"/>
      <c r="JLI69" s="1"/>
      <c r="JLJ69" s="1"/>
      <c r="JLK69" s="1"/>
      <c r="JLL69" s="1"/>
      <c r="JLM69" s="1"/>
      <c r="JLN69" s="1"/>
      <c r="JLO69" s="1"/>
      <c r="JLP69" s="1"/>
      <c r="JLQ69" s="1"/>
      <c r="JLR69" s="1"/>
      <c r="JLS69" s="1"/>
      <c r="JLT69" s="1"/>
      <c r="JLU69" s="1"/>
      <c r="JLV69" s="1"/>
      <c r="JLW69" s="1"/>
      <c r="JLX69" s="1"/>
      <c r="JLY69" s="1"/>
      <c r="JLZ69" s="1"/>
      <c r="JMA69" s="1"/>
      <c r="JMB69" s="1"/>
      <c r="JMC69" s="1"/>
      <c r="JMD69" s="1"/>
      <c r="JME69" s="1"/>
      <c r="JMF69" s="1"/>
      <c r="JMG69" s="1"/>
      <c r="JMH69" s="1"/>
      <c r="JMI69" s="1"/>
      <c r="JMJ69" s="1"/>
      <c r="JMK69" s="1"/>
      <c r="JML69" s="1"/>
      <c r="JMM69" s="1"/>
      <c r="JMN69" s="1"/>
      <c r="JMO69" s="1"/>
      <c r="JMP69" s="1"/>
      <c r="JMQ69" s="1"/>
      <c r="JMR69" s="1"/>
      <c r="JMS69" s="1"/>
      <c r="JMT69" s="1"/>
      <c r="JMU69" s="1"/>
      <c r="JMV69" s="1"/>
      <c r="JMW69" s="1"/>
      <c r="JMX69" s="1"/>
      <c r="JMY69" s="1"/>
      <c r="JMZ69" s="1"/>
      <c r="JNA69" s="1"/>
      <c r="JNB69" s="1"/>
      <c r="JNC69" s="1"/>
      <c r="JND69" s="1"/>
      <c r="JNE69" s="1"/>
      <c r="JNF69" s="1"/>
      <c r="JNG69" s="1"/>
      <c r="JNH69" s="1"/>
      <c r="JNI69" s="1"/>
      <c r="JNJ69" s="1"/>
      <c r="JNK69" s="1"/>
      <c r="JNL69" s="1"/>
      <c r="JNM69" s="1"/>
      <c r="JNN69" s="1"/>
      <c r="JNO69" s="1"/>
      <c r="JNP69" s="1"/>
      <c r="JNQ69" s="1"/>
      <c r="JNR69" s="1"/>
      <c r="JNS69" s="1"/>
      <c r="JNT69" s="1"/>
      <c r="JNU69" s="1"/>
      <c r="JNV69" s="1"/>
      <c r="JNW69" s="1"/>
      <c r="JNX69" s="1"/>
      <c r="JNY69" s="1"/>
      <c r="JNZ69" s="1"/>
      <c r="JOA69" s="1"/>
      <c r="JOB69" s="1"/>
      <c r="JOC69" s="1"/>
      <c r="JOD69" s="1"/>
      <c r="JOE69" s="1"/>
      <c r="JOF69" s="1"/>
      <c r="JOG69" s="1"/>
      <c r="JOH69" s="1"/>
      <c r="JOI69" s="1"/>
      <c r="JOJ69" s="1"/>
      <c r="JOK69" s="1"/>
      <c r="JOL69" s="1"/>
      <c r="JOM69" s="1"/>
      <c r="JON69" s="1"/>
      <c r="JOO69" s="1"/>
      <c r="JOP69" s="1"/>
      <c r="JOQ69" s="1"/>
      <c r="JOR69" s="1"/>
      <c r="JOS69" s="1"/>
      <c r="JOT69" s="1"/>
      <c r="JOU69" s="1"/>
      <c r="JOV69" s="1"/>
      <c r="JOW69" s="1"/>
      <c r="JOX69" s="1"/>
      <c r="JOY69" s="1"/>
      <c r="JOZ69" s="1"/>
      <c r="JPA69" s="1"/>
      <c r="JPB69" s="1"/>
      <c r="JPC69" s="1"/>
      <c r="JPD69" s="1"/>
      <c r="JPE69" s="1"/>
      <c r="JPF69" s="1"/>
      <c r="JPG69" s="1"/>
      <c r="JPH69" s="1"/>
      <c r="JPI69" s="1"/>
      <c r="JPJ69" s="1"/>
      <c r="JPK69" s="1"/>
      <c r="JPL69" s="1"/>
      <c r="JPM69" s="1"/>
      <c r="JPN69" s="1"/>
      <c r="JPO69" s="1"/>
      <c r="JPP69" s="1"/>
      <c r="JPQ69" s="1"/>
      <c r="JPR69" s="1"/>
      <c r="JPS69" s="1"/>
      <c r="JPT69" s="1"/>
      <c r="JPU69" s="1"/>
      <c r="JPV69" s="1"/>
      <c r="JPW69" s="1"/>
      <c r="JPX69" s="1"/>
      <c r="JPY69" s="1"/>
      <c r="JPZ69" s="1"/>
      <c r="JQA69" s="1"/>
      <c r="JQB69" s="1"/>
      <c r="JQC69" s="1"/>
      <c r="JQD69" s="1"/>
      <c r="JQE69" s="1"/>
      <c r="JQF69" s="1"/>
      <c r="JQG69" s="1"/>
      <c r="JQH69" s="1"/>
      <c r="JQI69" s="1"/>
      <c r="JQJ69" s="1"/>
      <c r="JQK69" s="1"/>
      <c r="JQL69" s="1"/>
      <c r="JQM69" s="1"/>
      <c r="JQN69" s="1"/>
      <c r="JQO69" s="1"/>
      <c r="JQP69" s="1"/>
      <c r="JQQ69" s="1"/>
      <c r="JQR69" s="1"/>
      <c r="JQS69" s="1"/>
      <c r="JQT69" s="1"/>
      <c r="JQU69" s="1"/>
      <c r="JQV69" s="1"/>
      <c r="JQW69" s="1"/>
      <c r="JQX69" s="1"/>
      <c r="JQY69" s="1"/>
      <c r="JQZ69" s="1"/>
      <c r="JRA69" s="1"/>
      <c r="JRB69" s="1"/>
      <c r="JRC69" s="1"/>
      <c r="JRD69" s="1"/>
      <c r="JRE69" s="1"/>
      <c r="JRF69" s="1"/>
      <c r="JRG69" s="1"/>
      <c r="JRH69" s="1"/>
      <c r="JRI69" s="1"/>
      <c r="JRJ69" s="1"/>
      <c r="JRK69" s="1"/>
      <c r="JRL69" s="1"/>
      <c r="JRM69" s="1"/>
      <c r="JRN69" s="1"/>
      <c r="JRO69" s="1"/>
      <c r="JRP69" s="1"/>
      <c r="JRQ69" s="1"/>
      <c r="JRR69" s="1"/>
      <c r="JRS69" s="1"/>
      <c r="JRT69" s="1"/>
      <c r="JRU69" s="1"/>
      <c r="JRV69" s="1"/>
      <c r="JRW69" s="1"/>
      <c r="JRX69" s="1"/>
      <c r="JRY69" s="1"/>
      <c r="JRZ69" s="1"/>
      <c r="JSA69" s="1"/>
      <c r="JSB69" s="1"/>
      <c r="JSC69" s="1"/>
      <c r="JSD69" s="1"/>
      <c r="JSE69" s="1"/>
      <c r="JSF69" s="1"/>
      <c r="JSG69" s="1"/>
      <c r="JSH69" s="1"/>
      <c r="JSI69" s="1"/>
      <c r="JSJ69" s="1"/>
      <c r="JSK69" s="1"/>
      <c r="JSL69" s="1"/>
      <c r="JSM69" s="1"/>
      <c r="JSN69" s="1"/>
      <c r="JSO69" s="1"/>
      <c r="JSP69" s="1"/>
      <c r="JSQ69" s="1"/>
      <c r="JSR69" s="1"/>
      <c r="JSS69" s="1"/>
      <c r="JST69" s="1"/>
      <c r="JSU69" s="1"/>
      <c r="JSV69" s="1"/>
      <c r="JSW69" s="1"/>
      <c r="JSX69" s="1"/>
      <c r="JSY69" s="1"/>
      <c r="JSZ69" s="1"/>
      <c r="JTA69" s="1"/>
      <c r="JTB69" s="1"/>
      <c r="JTC69" s="1"/>
      <c r="JTD69" s="1"/>
      <c r="JTE69" s="1"/>
      <c r="JTF69" s="1"/>
      <c r="JTG69" s="1"/>
      <c r="JTH69" s="1"/>
      <c r="JTI69" s="1"/>
      <c r="JTJ69" s="1"/>
      <c r="JTK69" s="1"/>
      <c r="JTL69" s="1"/>
      <c r="JTM69" s="1"/>
      <c r="JTN69" s="1"/>
      <c r="JTO69" s="1"/>
      <c r="JTP69" s="1"/>
      <c r="JTQ69" s="1"/>
      <c r="JTR69" s="1"/>
      <c r="JTS69" s="1"/>
      <c r="JTT69" s="1"/>
      <c r="JTU69" s="1"/>
      <c r="JTV69" s="1"/>
      <c r="JTW69" s="1"/>
      <c r="JTX69" s="1"/>
      <c r="JTY69" s="1"/>
      <c r="JTZ69" s="1"/>
      <c r="JUA69" s="1"/>
      <c r="JUB69" s="1"/>
      <c r="JUC69" s="1"/>
      <c r="JUD69" s="1"/>
      <c r="JUE69" s="1"/>
      <c r="JUF69" s="1"/>
      <c r="JUG69" s="1"/>
      <c r="JUH69" s="1"/>
      <c r="JUI69" s="1"/>
      <c r="JUJ69" s="1"/>
      <c r="JUK69" s="1"/>
      <c r="JUL69" s="1"/>
      <c r="JUM69" s="1"/>
      <c r="JUN69" s="1"/>
      <c r="JUO69" s="1"/>
      <c r="JUP69" s="1"/>
      <c r="JUQ69" s="1"/>
      <c r="JUR69" s="1"/>
      <c r="JUS69" s="1"/>
      <c r="JUT69" s="1"/>
      <c r="JUU69" s="1"/>
      <c r="JUV69" s="1"/>
      <c r="JUW69" s="1"/>
      <c r="JUX69" s="1"/>
      <c r="JUY69" s="1"/>
      <c r="JUZ69" s="1"/>
      <c r="JVA69" s="1"/>
      <c r="JVB69" s="1"/>
      <c r="JVC69" s="1"/>
      <c r="JVD69" s="1"/>
      <c r="JVE69" s="1"/>
      <c r="JVF69" s="1"/>
      <c r="JVG69" s="1"/>
      <c r="JVH69" s="1"/>
      <c r="JVI69" s="1"/>
      <c r="JVJ69" s="1"/>
      <c r="JVK69" s="1"/>
      <c r="JVL69" s="1"/>
      <c r="JVM69" s="1"/>
      <c r="JVN69" s="1"/>
      <c r="JVO69" s="1"/>
      <c r="JVP69" s="1"/>
      <c r="JVQ69" s="1"/>
      <c r="JVR69" s="1"/>
      <c r="JVS69" s="1"/>
      <c r="JVT69" s="1"/>
      <c r="JVU69" s="1"/>
      <c r="JVV69" s="1"/>
      <c r="JVW69" s="1"/>
      <c r="JVX69" s="1"/>
      <c r="JVY69" s="1"/>
      <c r="JVZ69" s="1"/>
      <c r="JWA69" s="1"/>
      <c r="JWB69" s="1"/>
      <c r="JWC69" s="1"/>
      <c r="JWD69" s="1"/>
      <c r="JWE69" s="1"/>
      <c r="JWF69" s="1"/>
      <c r="JWG69" s="1"/>
      <c r="JWH69" s="1"/>
      <c r="JWI69" s="1"/>
      <c r="JWJ69" s="1"/>
      <c r="JWK69" s="1"/>
      <c r="JWL69" s="1"/>
      <c r="JWM69" s="1"/>
      <c r="JWN69" s="1"/>
      <c r="JWO69" s="1"/>
      <c r="JWP69" s="1"/>
      <c r="JWQ69" s="1"/>
      <c r="JWR69" s="1"/>
      <c r="JWS69" s="1"/>
      <c r="JWT69" s="1"/>
      <c r="JWU69" s="1"/>
      <c r="JWV69" s="1"/>
      <c r="JWW69" s="1"/>
      <c r="JWX69" s="1"/>
      <c r="JWY69" s="1"/>
      <c r="JWZ69" s="1"/>
      <c r="JXA69" s="1"/>
      <c r="JXB69" s="1"/>
      <c r="JXC69" s="1"/>
      <c r="JXD69" s="1"/>
      <c r="JXE69" s="1"/>
      <c r="JXF69" s="1"/>
      <c r="JXG69" s="1"/>
      <c r="JXH69" s="1"/>
      <c r="JXI69" s="1"/>
      <c r="JXJ69" s="1"/>
      <c r="JXK69" s="1"/>
      <c r="JXL69" s="1"/>
      <c r="JXM69" s="1"/>
      <c r="JXN69" s="1"/>
      <c r="JXO69" s="1"/>
      <c r="JXP69" s="1"/>
      <c r="JXQ69" s="1"/>
      <c r="JXR69" s="1"/>
      <c r="JXS69" s="1"/>
      <c r="JXT69" s="1"/>
      <c r="JXU69" s="1"/>
      <c r="JXV69" s="1"/>
      <c r="JXW69" s="1"/>
      <c r="JXX69" s="1"/>
      <c r="JXY69" s="1"/>
      <c r="JXZ69" s="1"/>
      <c r="JYA69" s="1"/>
      <c r="JYB69" s="1"/>
      <c r="JYC69" s="1"/>
      <c r="JYD69" s="1"/>
      <c r="JYE69" s="1"/>
      <c r="JYF69" s="1"/>
      <c r="JYG69" s="1"/>
      <c r="JYH69" s="1"/>
      <c r="JYI69" s="1"/>
      <c r="JYJ69" s="1"/>
      <c r="JYK69" s="1"/>
      <c r="JYL69" s="1"/>
      <c r="JYM69" s="1"/>
      <c r="JYN69" s="1"/>
      <c r="JYO69" s="1"/>
      <c r="JYP69" s="1"/>
      <c r="JYQ69" s="1"/>
      <c r="JYR69" s="1"/>
      <c r="JYS69" s="1"/>
      <c r="JYT69" s="1"/>
      <c r="JYU69" s="1"/>
      <c r="JYV69" s="1"/>
      <c r="JYW69" s="1"/>
      <c r="JYX69" s="1"/>
      <c r="JYY69" s="1"/>
      <c r="JYZ69" s="1"/>
      <c r="JZA69" s="1"/>
      <c r="JZB69" s="1"/>
      <c r="JZC69" s="1"/>
      <c r="JZD69" s="1"/>
      <c r="JZE69" s="1"/>
      <c r="JZF69" s="1"/>
      <c r="JZG69" s="1"/>
      <c r="JZH69" s="1"/>
      <c r="JZI69" s="1"/>
      <c r="JZJ69" s="1"/>
      <c r="JZK69" s="1"/>
      <c r="JZL69" s="1"/>
      <c r="JZM69" s="1"/>
      <c r="JZN69" s="1"/>
      <c r="JZO69" s="1"/>
      <c r="JZP69" s="1"/>
      <c r="JZQ69" s="1"/>
      <c r="JZR69" s="1"/>
      <c r="JZS69" s="1"/>
      <c r="JZT69" s="1"/>
      <c r="JZU69" s="1"/>
      <c r="JZV69" s="1"/>
      <c r="JZW69" s="1"/>
      <c r="JZX69" s="1"/>
      <c r="JZY69" s="1"/>
      <c r="JZZ69" s="1"/>
      <c r="KAA69" s="1"/>
      <c r="KAB69" s="1"/>
      <c r="KAC69" s="1"/>
      <c r="KAD69" s="1"/>
      <c r="KAE69" s="1"/>
      <c r="KAF69" s="1"/>
      <c r="KAG69" s="1"/>
      <c r="KAH69" s="1"/>
      <c r="KAI69" s="1"/>
      <c r="KAJ69" s="1"/>
      <c r="KAK69" s="1"/>
      <c r="KAL69" s="1"/>
      <c r="KAM69" s="1"/>
      <c r="KAN69" s="1"/>
      <c r="KAO69" s="1"/>
      <c r="KAP69" s="1"/>
      <c r="KAQ69" s="1"/>
      <c r="KAR69" s="1"/>
      <c r="KAS69" s="1"/>
      <c r="KAT69" s="1"/>
      <c r="KAU69" s="1"/>
      <c r="KAV69" s="1"/>
      <c r="KAW69" s="1"/>
      <c r="KAX69" s="1"/>
      <c r="KAY69" s="1"/>
      <c r="KAZ69" s="1"/>
      <c r="KBA69" s="1"/>
      <c r="KBB69" s="1"/>
      <c r="KBC69" s="1"/>
      <c r="KBD69" s="1"/>
      <c r="KBE69" s="1"/>
      <c r="KBF69" s="1"/>
      <c r="KBG69" s="1"/>
      <c r="KBH69" s="1"/>
      <c r="KBI69" s="1"/>
      <c r="KBJ69" s="1"/>
      <c r="KBK69" s="1"/>
      <c r="KBL69" s="1"/>
      <c r="KBM69" s="1"/>
      <c r="KBN69" s="1"/>
      <c r="KBO69" s="1"/>
      <c r="KBP69" s="1"/>
      <c r="KBQ69" s="1"/>
      <c r="KBR69" s="1"/>
      <c r="KBS69" s="1"/>
      <c r="KBT69" s="1"/>
      <c r="KBU69" s="1"/>
      <c r="KBV69" s="1"/>
      <c r="KBW69" s="1"/>
      <c r="KBX69" s="1"/>
      <c r="KBY69" s="1"/>
      <c r="KBZ69" s="1"/>
      <c r="KCA69" s="1"/>
      <c r="KCB69" s="1"/>
      <c r="KCC69" s="1"/>
      <c r="KCD69" s="1"/>
      <c r="KCE69" s="1"/>
      <c r="KCF69" s="1"/>
      <c r="KCG69" s="1"/>
      <c r="KCH69" s="1"/>
      <c r="KCI69" s="1"/>
      <c r="KCJ69" s="1"/>
      <c r="KCK69" s="1"/>
      <c r="KCL69" s="1"/>
      <c r="KCM69" s="1"/>
      <c r="KCN69" s="1"/>
      <c r="KCO69" s="1"/>
      <c r="KCP69" s="1"/>
      <c r="KCQ69" s="1"/>
      <c r="KCR69" s="1"/>
      <c r="KCS69" s="1"/>
      <c r="KCT69" s="1"/>
      <c r="KCU69" s="1"/>
      <c r="KCV69" s="1"/>
      <c r="KCW69" s="1"/>
      <c r="KCX69" s="1"/>
      <c r="KCY69" s="1"/>
      <c r="KCZ69" s="1"/>
      <c r="KDA69" s="1"/>
      <c r="KDB69" s="1"/>
      <c r="KDC69" s="1"/>
      <c r="KDD69" s="1"/>
      <c r="KDE69" s="1"/>
      <c r="KDF69" s="1"/>
      <c r="KDG69" s="1"/>
      <c r="KDH69" s="1"/>
      <c r="KDI69" s="1"/>
      <c r="KDJ69" s="1"/>
      <c r="KDK69" s="1"/>
      <c r="KDL69" s="1"/>
      <c r="KDM69" s="1"/>
      <c r="KDN69" s="1"/>
      <c r="KDO69" s="1"/>
      <c r="KDP69" s="1"/>
      <c r="KDQ69" s="1"/>
      <c r="KDR69" s="1"/>
      <c r="KDS69" s="1"/>
      <c r="KDT69" s="1"/>
      <c r="KDU69" s="1"/>
      <c r="KDV69" s="1"/>
      <c r="KDW69" s="1"/>
      <c r="KDX69" s="1"/>
      <c r="KDY69" s="1"/>
      <c r="KDZ69" s="1"/>
      <c r="KEA69" s="1"/>
      <c r="KEB69" s="1"/>
      <c r="KEC69" s="1"/>
      <c r="KED69" s="1"/>
      <c r="KEE69" s="1"/>
      <c r="KEF69" s="1"/>
      <c r="KEG69" s="1"/>
      <c r="KEH69" s="1"/>
      <c r="KEI69" s="1"/>
      <c r="KEJ69" s="1"/>
      <c r="KEK69" s="1"/>
      <c r="KEL69" s="1"/>
      <c r="KEM69" s="1"/>
      <c r="KEN69" s="1"/>
      <c r="KEO69" s="1"/>
      <c r="KEP69" s="1"/>
      <c r="KEQ69" s="1"/>
      <c r="KER69" s="1"/>
      <c r="KES69" s="1"/>
      <c r="KET69" s="1"/>
      <c r="KEU69" s="1"/>
      <c r="KEV69" s="1"/>
      <c r="KEW69" s="1"/>
      <c r="KEX69" s="1"/>
      <c r="KEY69" s="1"/>
      <c r="KEZ69" s="1"/>
      <c r="KFA69" s="1"/>
      <c r="KFB69" s="1"/>
      <c r="KFC69" s="1"/>
      <c r="KFD69" s="1"/>
      <c r="KFE69" s="1"/>
      <c r="KFF69" s="1"/>
      <c r="KFG69" s="1"/>
      <c r="KFH69" s="1"/>
      <c r="KFI69" s="1"/>
      <c r="KFJ69" s="1"/>
      <c r="KFK69" s="1"/>
      <c r="KFL69" s="1"/>
      <c r="KFM69" s="1"/>
      <c r="KFN69" s="1"/>
      <c r="KFO69" s="1"/>
      <c r="KFP69" s="1"/>
      <c r="KFQ69" s="1"/>
      <c r="KFR69" s="1"/>
      <c r="KFS69" s="1"/>
      <c r="KFT69" s="1"/>
      <c r="KFU69" s="1"/>
      <c r="KFV69" s="1"/>
      <c r="KFW69" s="1"/>
      <c r="KFX69" s="1"/>
      <c r="KFY69" s="1"/>
      <c r="KFZ69" s="1"/>
      <c r="KGA69" s="1"/>
      <c r="KGB69" s="1"/>
      <c r="KGC69" s="1"/>
      <c r="KGD69" s="1"/>
      <c r="KGE69" s="1"/>
      <c r="KGF69" s="1"/>
      <c r="KGG69" s="1"/>
      <c r="KGH69" s="1"/>
      <c r="KGI69" s="1"/>
      <c r="KGJ69" s="1"/>
      <c r="KGK69" s="1"/>
      <c r="KGL69" s="1"/>
      <c r="KGM69" s="1"/>
      <c r="KGN69" s="1"/>
      <c r="KGO69" s="1"/>
      <c r="KGP69" s="1"/>
      <c r="KGQ69" s="1"/>
      <c r="KGR69" s="1"/>
      <c r="KGS69" s="1"/>
      <c r="KGT69" s="1"/>
      <c r="KGU69" s="1"/>
      <c r="KGV69" s="1"/>
      <c r="KGW69" s="1"/>
      <c r="KGX69" s="1"/>
      <c r="KGY69" s="1"/>
      <c r="KGZ69" s="1"/>
      <c r="KHA69" s="1"/>
      <c r="KHB69" s="1"/>
      <c r="KHC69" s="1"/>
      <c r="KHD69" s="1"/>
      <c r="KHE69" s="1"/>
      <c r="KHF69" s="1"/>
      <c r="KHG69" s="1"/>
      <c r="KHH69" s="1"/>
      <c r="KHI69" s="1"/>
      <c r="KHJ69" s="1"/>
      <c r="KHK69" s="1"/>
      <c r="KHL69" s="1"/>
      <c r="KHM69" s="1"/>
      <c r="KHN69" s="1"/>
      <c r="KHO69" s="1"/>
      <c r="KHP69" s="1"/>
      <c r="KHQ69" s="1"/>
      <c r="KHR69" s="1"/>
      <c r="KHS69" s="1"/>
      <c r="KHT69" s="1"/>
      <c r="KHU69" s="1"/>
      <c r="KHV69" s="1"/>
      <c r="KHW69" s="1"/>
      <c r="KHX69" s="1"/>
      <c r="KHY69" s="1"/>
      <c r="KHZ69" s="1"/>
      <c r="KIA69" s="1"/>
      <c r="KIB69" s="1"/>
      <c r="KIC69" s="1"/>
      <c r="KID69" s="1"/>
      <c r="KIE69" s="1"/>
      <c r="KIF69" s="1"/>
      <c r="KIG69" s="1"/>
      <c r="KIH69" s="1"/>
      <c r="KII69" s="1"/>
      <c r="KIJ69" s="1"/>
      <c r="KIK69" s="1"/>
      <c r="KIL69" s="1"/>
      <c r="KIM69" s="1"/>
      <c r="KIN69" s="1"/>
      <c r="KIO69" s="1"/>
      <c r="KIP69" s="1"/>
      <c r="KIQ69" s="1"/>
      <c r="KIR69" s="1"/>
      <c r="KIS69" s="1"/>
      <c r="KIT69" s="1"/>
      <c r="KIU69" s="1"/>
      <c r="KIV69" s="1"/>
      <c r="KIW69" s="1"/>
      <c r="KIX69" s="1"/>
      <c r="KIY69" s="1"/>
      <c r="KIZ69" s="1"/>
      <c r="KJA69" s="1"/>
      <c r="KJB69" s="1"/>
      <c r="KJC69" s="1"/>
      <c r="KJD69" s="1"/>
      <c r="KJE69" s="1"/>
      <c r="KJF69" s="1"/>
      <c r="KJG69" s="1"/>
      <c r="KJH69" s="1"/>
      <c r="KJI69" s="1"/>
      <c r="KJJ69" s="1"/>
      <c r="KJK69" s="1"/>
      <c r="KJL69" s="1"/>
      <c r="KJM69" s="1"/>
      <c r="KJN69" s="1"/>
      <c r="KJO69" s="1"/>
      <c r="KJP69" s="1"/>
      <c r="KJQ69" s="1"/>
      <c r="KJR69" s="1"/>
      <c r="KJS69" s="1"/>
      <c r="KJT69" s="1"/>
      <c r="KJU69" s="1"/>
      <c r="KJV69" s="1"/>
      <c r="KJW69" s="1"/>
      <c r="KJX69" s="1"/>
      <c r="KJY69" s="1"/>
      <c r="KJZ69" s="1"/>
      <c r="KKA69" s="1"/>
      <c r="KKB69" s="1"/>
      <c r="KKC69" s="1"/>
      <c r="KKD69" s="1"/>
      <c r="KKE69" s="1"/>
      <c r="KKF69" s="1"/>
      <c r="KKG69" s="1"/>
      <c r="KKH69" s="1"/>
      <c r="KKI69" s="1"/>
      <c r="KKJ69" s="1"/>
      <c r="KKK69" s="1"/>
      <c r="KKL69" s="1"/>
      <c r="KKM69" s="1"/>
      <c r="KKN69" s="1"/>
      <c r="KKO69" s="1"/>
      <c r="KKP69" s="1"/>
      <c r="KKQ69" s="1"/>
      <c r="KKR69" s="1"/>
      <c r="KKS69" s="1"/>
      <c r="KKT69" s="1"/>
      <c r="KKU69" s="1"/>
      <c r="KKV69" s="1"/>
      <c r="KKW69" s="1"/>
      <c r="KKX69" s="1"/>
      <c r="KKY69" s="1"/>
      <c r="KKZ69" s="1"/>
      <c r="KLA69" s="1"/>
      <c r="KLB69" s="1"/>
      <c r="KLC69" s="1"/>
      <c r="KLD69" s="1"/>
      <c r="KLE69" s="1"/>
      <c r="KLF69" s="1"/>
      <c r="KLG69" s="1"/>
      <c r="KLH69" s="1"/>
      <c r="KLI69" s="1"/>
      <c r="KLJ69" s="1"/>
      <c r="KLK69" s="1"/>
      <c r="KLL69" s="1"/>
      <c r="KLM69" s="1"/>
      <c r="KLN69" s="1"/>
      <c r="KLO69" s="1"/>
      <c r="KLP69" s="1"/>
      <c r="KLQ69" s="1"/>
      <c r="KLR69" s="1"/>
      <c r="KLS69" s="1"/>
      <c r="KLT69" s="1"/>
      <c r="KLU69" s="1"/>
      <c r="KLV69" s="1"/>
      <c r="KLW69" s="1"/>
      <c r="KLX69" s="1"/>
      <c r="KLY69" s="1"/>
      <c r="KLZ69" s="1"/>
      <c r="KMA69" s="1"/>
      <c r="KMB69" s="1"/>
      <c r="KMC69" s="1"/>
      <c r="KMD69" s="1"/>
      <c r="KME69" s="1"/>
      <c r="KMF69" s="1"/>
      <c r="KMG69" s="1"/>
      <c r="KMH69" s="1"/>
      <c r="KMI69" s="1"/>
      <c r="KMJ69" s="1"/>
      <c r="KMK69" s="1"/>
      <c r="KML69" s="1"/>
      <c r="KMM69" s="1"/>
      <c r="KMN69" s="1"/>
      <c r="KMO69" s="1"/>
      <c r="KMP69" s="1"/>
      <c r="KMQ69" s="1"/>
      <c r="KMR69" s="1"/>
      <c r="KMS69" s="1"/>
      <c r="KMT69" s="1"/>
      <c r="KMU69" s="1"/>
      <c r="KMV69" s="1"/>
      <c r="KMW69" s="1"/>
      <c r="KMX69" s="1"/>
      <c r="KMY69" s="1"/>
      <c r="KMZ69" s="1"/>
      <c r="KNA69" s="1"/>
      <c r="KNB69" s="1"/>
      <c r="KNC69" s="1"/>
      <c r="KND69" s="1"/>
      <c r="KNE69" s="1"/>
      <c r="KNF69" s="1"/>
      <c r="KNG69" s="1"/>
      <c r="KNH69" s="1"/>
      <c r="KNI69" s="1"/>
      <c r="KNJ69" s="1"/>
      <c r="KNK69" s="1"/>
      <c r="KNL69" s="1"/>
      <c r="KNM69" s="1"/>
      <c r="KNN69" s="1"/>
      <c r="KNO69" s="1"/>
      <c r="KNP69" s="1"/>
      <c r="KNQ69" s="1"/>
      <c r="KNR69" s="1"/>
      <c r="KNS69" s="1"/>
      <c r="KNT69" s="1"/>
      <c r="KNU69" s="1"/>
      <c r="KNV69" s="1"/>
      <c r="KNW69" s="1"/>
      <c r="KNX69" s="1"/>
      <c r="KNY69" s="1"/>
      <c r="KNZ69" s="1"/>
      <c r="KOA69" s="1"/>
      <c r="KOB69" s="1"/>
      <c r="KOC69" s="1"/>
      <c r="KOD69" s="1"/>
      <c r="KOE69" s="1"/>
      <c r="KOF69" s="1"/>
      <c r="KOG69" s="1"/>
      <c r="KOH69" s="1"/>
      <c r="KOI69" s="1"/>
      <c r="KOJ69" s="1"/>
      <c r="KOK69" s="1"/>
      <c r="KOL69" s="1"/>
      <c r="KOM69" s="1"/>
      <c r="KON69" s="1"/>
      <c r="KOO69" s="1"/>
      <c r="KOP69" s="1"/>
      <c r="KOQ69" s="1"/>
      <c r="KOR69" s="1"/>
      <c r="KOS69" s="1"/>
      <c r="KOT69" s="1"/>
      <c r="KOU69" s="1"/>
      <c r="KOV69" s="1"/>
      <c r="KOW69" s="1"/>
      <c r="KOX69" s="1"/>
      <c r="KOY69" s="1"/>
      <c r="KOZ69" s="1"/>
      <c r="KPA69" s="1"/>
      <c r="KPB69" s="1"/>
      <c r="KPC69" s="1"/>
      <c r="KPD69" s="1"/>
      <c r="KPE69" s="1"/>
      <c r="KPF69" s="1"/>
      <c r="KPG69" s="1"/>
      <c r="KPH69" s="1"/>
      <c r="KPI69" s="1"/>
      <c r="KPJ69" s="1"/>
      <c r="KPK69" s="1"/>
      <c r="KPL69" s="1"/>
      <c r="KPM69" s="1"/>
      <c r="KPN69" s="1"/>
      <c r="KPO69" s="1"/>
      <c r="KPP69" s="1"/>
      <c r="KPQ69" s="1"/>
      <c r="KPR69" s="1"/>
      <c r="KPS69" s="1"/>
      <c r="KPT69" s="1"/>
      <c r="KPU69" s="1"/>
      <c r="KPV69" s="1"/>
      <c r="KPW69" s="1"/>
      <c r="KPX69" s="1"/>
      <c r="KPY69" s="1"/>
      <c r="KPZ69" s="1"/>
      <c r="KQA69" s="1"/>
      <c r="KQB69" s="1"/>
      <c r="KQC69" s="1"/>
      <c r="KQD69" s="1"/>
      <c r="KQE69" s="1"/>
      <c r="KQF69" s="1"/>
      <c r="KQG69" s="1"/>
      <c r="KQH69" s="1"/>
      <c r="KQI69" s="1"/>
      <c r="KQJ69" s="1"/>
      <c r="KQK69" s="1"/>
      <c r="KQL69" s="1"/>
      <c r="KQM69" s="1"/>
      <c r="KQN69" s="1"/>
      <c r="KQO69" s="1"/>
      <c r="KQP69" s="1"/>
      <c r="KQQ69" s="1"/>
      <c r="KQR69" s="1"/>
      <c r="KQS69" s="1"/>
      <c r="KQT69" s="1"/>
      <c r="KQU69" s="1"/>
      <c r="KQV69" s="1"/>
      <c r="KQW69" s="1"/>
      <c r="KQX69" s="1"/>
      <c r="KQY69" s="1"/>
      <c r="KQZ69" s="1"/>
      <c r="KRA69" s="1"/>
      <c r="KRB69" s="1"/>
      <c r="KRC69" s="1"/>
      <c r="KRD69" s="1"/>
      <c r="KRE69" s="1"/>
      <c r="KRF69" s="1"/>
      <c r="KRG69" s="1"/>
      <c r="KRH69" s="1"/>
      <c r="KRI69" s="1"/>
      <c r="KRJ69" s="1"/>
      <c r="KRK69" s="1"/>
      <c r="KRL69" s="1"/>
      <c r="KRM69" s="1"/>
      <c r="KRN69" s="1"/>
      <c r="KRO69" s="1"/>
      <c r="KRP69" s="1"/>
      <c r="KRQ69" s="1"/>
      <c r="KRR69" s="1"/>
      <c r="KRS69" s="1"/>
      <c r="KRT69" s="1"/>
      <c r="KRU69" s="1"/>
      <c r="KRV69" s="1"/>
      <c r="KRW69" s="1"/>
      <c r="KRX69" s="1"/>
      <c r="KRY69" s="1"/>
      <c r="KRZ69" s="1"/>
      <c r="KSA69" s="1"/>
      <c r="KSB69" s="1"/>
      <c r="KSC69" s="1"/>
      <c r="KSD69" s="1"/>
      <c r="KSE69" s="1"/>
      <c r="KSF69" s="1"/>
      <c r="KSG69" s="1"/>
      <c r="KSH69" s="1"/>
      <c r="KSI69" s="1"/>
      <c r="KSJ69" s="1"/>
      <c r="KSK69" s="1"/>
      <c r="KSL69" s="1"/>
      <c r="KSM69" s="1"/>
      <c r="KSN69" s="1"/>
      <c r="KSO69" s="1"/>
      <c r="KSP69" s="1"/>
      <c r="KSQ69" s="1"/>
      <c r="KSR69" s="1"/>
      <c r="KSS69" s="1"/>
      <c r="KST69" s="1"/>
      <c r="KSU69" s="1"/>
      <c r="KSV69" s="1"/>
      <c r="KSW69" s="1"/>
      <c r="KSX69" s="1"/>
      <c r="KSY69" s="1"/>
      <c r="KSZ69" s="1"/>
      <c r="KTA69" s="1"/>
      <c r="KTB69" s="1"/>
      <c r="KTC69" s="1"/>
      <c r="KTD69" s="1"/>
      <c r="KTE69" s="1"/>
      <c r="KTF69" s="1"/>
      <c r="KTG69" s="1"/>
      <c r="KTH69" s="1"/>
      <c r="KTI69" s="1"/>
      <c r="KTJ69" s="1"/>
      <c r="KTK69" s="1"/>
      <c r="KTL69" s="1"/>
      <c r="KTM69" s="1"/>
      <c r="KTN69" s="1"/>
      <c r="KTO69" s="1"/>
      <c r="KTP69" s="1"/>
      <c r="KTQ69" s="1"/>
      <c r="KTR69" s="1"/>
      <c r="KTS69" s="1"/>
      <c r="KTT69" s="1"/>
      <c r="KTU69" s="1"/>
      <c r="KTV69" s="1"/>
      <c r="KTW69" s="1"/>
      <c r="KTX69" s="1"/>
      <c r="KTY69" s="1"/>
      <c r="KTZ69" s="1"/>
      <c r="KUA69" s="1"/>
      <c r="KUB69" s="1"/>
      <c r="KUC69" s="1"/>
      <c r="KUD69" s="1"/>
      <c r="KUE69" s="1"/>
      <c r="KUF69" s="1"/>
      <c r="KUG69" s="1"/>
      <c r="KUH69" s="1"/>
      <c r="KUI69" s="1"/>
      <c r="KUJ69" s="1"/>
      <c r="KUK69" s="1"/>
      <c r="KUL69" s="1"/>
      <c r="KUM69" s="1"/>
      <c r="KUN69" s="1"/>
      <c r="KUO69" s="1"/>
      <c r="KUP69" s="1"/>
      <c r="KUQ69" s="1"/>
      <c r="KUR69" s="1"/>
      <c r="KUS69" s="1"/>
      <c r="KUT69" s="1"/>
      <c r="KUU69" s="1"/>
      <c r="KUV69" s="1"/>
      <c r="KUW69" s="1"/>
      <c r="KUX69" s="1"/>
      <c r="KUY69" s="1"/>
      <c r="KUZ69" s="1"/>
      <c r="KVA69" s="1"/>
      <c r="KVB69" s="1"/>
      <c r="KVC69" s="1"/>
      <c r="KVD69" s="1"/>
      <c r="KVE69" s="1"/>
      <c r="KVF69" s="1"/>
      <c r="KVG69" s="1"/>
      <c r="KVH69" s="1"/>
      <c r="KVI69" s="1"/>
      <c r="KVJ69" s="1"/>
      <c r="KVK69" s="1"/>
      <c r="KVL69" s="1"/>
      <c r="KVM69" s="1"/>
      <c r="KVN69" s="1"/>
      <c r="KVO69" s="1"/>
      <c r="KVP69" s="1"/>
      <c r="KVQ69" s="1"/>
      <c r="KVR69" s="1"/>
      <c r="KVS69" s="1"/>
      <c r="KVT69" s="1"/>
      <c r="KVU69" s="1"/>
      <c r="KVV69" s="1"/>
      <c r="KVW69" s="1"/>
      <c r="KVX69" s="1"/>
      <c r="KVY69" s="1"/>
      <c r="KVZ69" s="1"/>
      <c r="KWA69" s="1"/>
      <c r="KWB69" s="1"/>
      <c r="KWC69" s="1"/>
      <c r="KWD69" s="1"/>
      <c r="KWE69" s="1"/>
      <c r="KWF69" s="1"/>
      <c r="KWG69" s="1"/>
      <c r="KWH69" s="1"/>
      <c r="KWI69" s="1"/>
      <c r="KWJ69" s="1"/>
      <c r="KWK69" s="1"/>
      <c r="KWL69" s="1"/>
      <c r="KWM69" s="1"/>
      <c r="KWN69" s="1"/>
      <c r="KWO69" s="1"/>
      <c r="KWP69" s="1"/>
      <c r="KWQ69" s="1"/>
      <c r="KWR69" s="1"/>
      <c r="KWS69" s="1"/>
      <c r="KWT69" s="1"/>
      <c r="KWU69" s="1"/>
      <c r="KWV69" s="1"/>
      <c r="KWW69" s="1"/>
      <c r="KWX69" s="1"/>
      <c r="KWY69" s="1"/>
      <c r="KWZ69" s="1"/>
      <c r="KXA69" s="1"/>
      <c r="KXB69" s="1"/>
      <c r="KXC69" s="1"/>
      <c r="KXD69" s="1"/>
      <c r="KXE69" s="1"/>
      <c r="KXF69" s="1"/>
      <c r="KXG69" s="1"/>
      <c r="KXH69" s="1"/>
      <c r="KXI69" s="1"/>
      <c r="KXJ69" s="1"/>
      <c r="KXK69" s="1"/>
      <c r="KXL69" s="1"/>
      <c r="KXM69" s="1"/>
      <c r="KXN69" s="1"/>
      <c r="KXO69" s="1"/>
      <c r="KXP69" s="1"/>
      <c r="KXQ69" s="1"/>
      <c r="KXR69" s="1"/>
      <c r="KXS69" s="1"/>
      <c r="KXT69" s="1"/>
      <c r="KXU69" s="1"/>
      <c r="KXV69" s="1"/>
      <c r="KXW69" s="1"/>
      <c r="KXX69" s="1"/>
      <c r="KXY69" s="1"/>
      <c r="KXZ69" s="1"/>
      <c r="KYA69" s="1"/>
      <c r="KYB69" s="1"/>
      <c r="KYC69" s="1"/>
      <c r="KYD69" s="1"/>
      <c r="KYE69" s="1"/>
      <c r="KYF69" s="1"/>
      <c r="KYG69" s="1"/>
      <c r="KYH69" s="1"/>
      <c r="KYI69" s="1"/>
      <c r="KYJ69" s="1"/>
      <c r="KYK69" s="1"/>
      <c r="KYL69" s="1"/>
      <c r="KYM69" s="1"/>
      <c r="KYN69" s="1"/>
      <c r="KYO69" s="1"/>
      <c r="KYP69" s="1"/>
      <c r="KYQ69" s="1"/>
      <c r="KYR69" s="1"/>
      <c r="KYS69" s="1"/>
      <c r="KYT69" s="1"/>
      <c r="KYU69" s="1"/>
      <c r="KYV69" s="1"/>
      <c r="KYW69" s="1"/>
      <c r="KYX69" s="1"/>
      <c r="KYY69" s="1"/>
      <c r="KYZ69" s="1"/>
      <c r="KZA69" s="1"/>
      <c r="KZB69" s="1"/>
      <c r="KZC69" s="1"/>
      <c r="KZD69" s="1"/>
      <c r="KZE69" s="1"/>
      <c r="KZF69" s="1"/>
      <c r="KZG69" s="1"/>
      <c r="KZH69" s="1"/>
      <c r="KZI69" s="1"/>
      <c r="KZJ69" s="1"/>
      <c r="KZK69" s="1"/>
      <c r="KZL69" s="1"/>
      <c r="KZM69" s="1"/>
      <c r="KZN69" s="1"/>
      <c r="KZO69" s="1"/>
      <c r="KZP69" s="1"/>
      <c r="KZQ69" s="1"/>
      <c r="KZR69" s="1"/>
      <c r="KZS69" s="1"/>
      <c r="KZT69" s="1"/>
      <c r="KZU69" s="1"/>
      <c r="KZV69" s="1"/>
      <c r="KZW69" s="1"/>
      <c r="KZX69" s="1"/>
      <c r="KZY69" s="1"/>
      <c r="KZZ69" s="1"/>
      <c r="LAA69" s="1"/>
      <c r="LAB69" s="1"/>
      <c r="LAC69" s="1"/>
      <c r="LAD69" s="1"/>
      <c r="LAE69" s="1"/>
      <c r="LAF69" s="1"/>
      <c r="LAG69" s="1"/>
      <c r="LAH69" s="1"/>
      <c r="LAI69" s="1"/>
      <c r="LAJ69" s="1"/>
      <c r="LAK69" s="1"/>
      <c r="LAL69" s="1"/>
      <c r="LAM69" s="1"/>
      <c r="LAN69" s="1"/>
      <c r="LAO69" s="1"/>
      <c r="LAP69" s="1"/>
      <c r="LAQ69" s="1"/>
      <c r="LAR69" s="1"/>
      <c r="LAS69" s="1"/>
      <c r="LAT69" s="1"/>
      <c r="LAU69" s="1"/>
      <c r="LAV69" s="1"/>
      <c r="LAW69" s="1"/>
      <c r="LAX69" s="1"/>
      <c r="LAY69" s="1"/>
      <c r="LAZ69" s="1"/>
      <c r="LBA69" s="1"/>
      <c r="LBB69" s="1"/>
      <c r="LBC69" s="1"/>
      <c r="LBD69" s="1"/>
      <c r="LBE69" s="1"/>
      <c r="LBF69" s="1"/>
      <c r="LBG69" s="1"/>
      <c r="LBH69" s="1"/>
      <c r="LBI69" s="1"/>
      <c r="LBJ69" s="1"/>
      <c r="LBK69" s="1"/>
      <c r="LBL69" s="1"/>
      <c r="LBM69" s="1"/>
      <c r="LBN69" s="1"/>
      <c r="LBO69" s="1"/>
      <c r="LBP69" s="1"/>
      <c r="LBQ69" s="1"/>
      <c r="LBR69" s="1"/>
      <c r="LBS69" s="1"/>
      <c r="LBT69" s="1"/>
      <c r="LBU69" s="1"/>
      <c r="LBV69" s="1"/>
      <c r="LBW69" s="1"/>
      <c r="LBX69" s="1"/>
      <c r="LBY69" s="1"/>
      <c r="LBZ69" s="1"/>
      <c r="LCA69" s="1"/>
      <c r="LCB69" s="1"/>
      <c r="LCC69" s="1"/>
      <c r="LCD69" s="1"/>
      <c r="LCE69" s="1"/>
      <c r="LCF69" s="1"/>
      <c r="LCG69" s="1"/>
      <c r="LCH69" s="1"/>
      <c r="LCI69" s="1"/>
      <c r="LCJ69" s="1"/>
      <c r="LCK69" s="1"/>
      <c r="LCL69" s="1"/>
      <c r="LCM69" s="1"/>
      <c r="LCN69" s="1"/>
      <c r="LCO69" s="1"/>
      <c r="LCP69" s="1"/>
      <c r="LCQ69" s="1"/>
      <c r="LCR69" s="1"/>
      <c r="LCS69" s="1"/>
      <c r="LCT69" s="1"/>
      <c r="LCU69" s="1"/>
      <c r="LCV69" s="1"/>
      <c r="LCW69" s="1"/>
      <c r="LCX69" s="1"/>
      <c r="LCY69" s="1"/>
      <c r="LCZ69" s="1"/>
      <c r="LDA69" s="1"/>
      <c r="LDB69" s="1"/>
      <c r="LDC69" s="1"/>
      <c r="LDD69" s="1"/>
      <c r="LDE69" s="1"/>
      <c r="LDF69" s="1"/>
      <c r="LDG69" s="1"/>
      <c r="LDH69" s="1"/>
      <c r="LDI69" s="1"/>
      <c r="LDJ69" s="1"/>
      <c r="LDK69" s="1"/>
      <c r="LDL69" s="1"/>
      <c r="LDM69" s="1"/>
      <c r="LDN69" s="1"/>
      <c r="LDO69" s="1"/>
      <c r="LDP69" s="1"/>
      <c r="LDQ69" s="1"/>
      <c r="LDR69" s="1"/>
      <c r="LDS69" s="1"/>
      <c r="LDT69" s="1"/>
      <c r="LDU69" s="1"/>
      <c r="LDV69" s="1"/>
      <c r="LDW69" s="1"/>
      <c r="LDX69" s="1"/>
      <c r="LDY69" s="1"/>
      <c r="LDZ69" s="1"/>
      <c r="LEA69" s="1"/>
      <c r="LEB69" s="1"/>
      <c r="LEC69" s="1"/>
      <c r="LED69" s="1"/>
      <c r="LEE69" s="1"/>
      <c r="LEF69" s="1"/>
      <c r="LEG69" s="1"/>
      <c r="LEH69" s="1"/>
      <c r="LEI69" s="1"/>
      <c r="LEJ69" s="1"/>
      <c r="LEK69" s="1"/>
      <c r="LEL69" s="1"/>
      <c r="LEM69" s="1"/>
      <c r="LEN69" s="1"/>
      <c r="LEO69" s="1"/>
      <c r="LEP69" s="1"/>
      <c r="LEQ69" s="1"/>
      <c r="LER69" s="1"/>
      <c r="LES69" s="1"/>
      <c r="LET69" s="1"/>
      <c r="LEU69" s="1"/>
      <c r="LEV69" s="1"/>
      <c r="LEW69" s="1"/>
      <c r="LEX69" s="1"/>
      <c r="LEY69" s="1"/>
      <c r="LEZ69" s="1"/>
      <c r="LFA69" s="1"/>
      <c r="LFB69" s="1"/>
      <c r="LFC69" s="1"/>
      <c r="LFD69" s="1"/>
      <c r="LFE69" s="1"/>
      <c r="LFF69" s="1"/>
      <c r="LFG69" s="1"/>
      <c r="LFH69" s="1"/>
      <c r="LFI69" s="1"/>
      <c r="LFJ69" s="1"/>
      <c r="LFK69" s="1"/>
      <c r="LFL69" s="1"/>
      <c r="LFM69" s="1"/>
      <c r="LFN69" s="1"/>
      <c r="LFO69" s="1"/>
      <c r="LFP69" s="1"/>
      <c r="LFQ69" s="1"/>
      <c r="LFR69" s="1"/>
      <c r="LFS69" s="1"/>
      <c r="LFT69" s="1"/>
      <c r="LFU69" s="1"/>
      <c r="LFV69" s="1"/>
      <c r="LFW69" s="1"/>
      <c r="LFX69" s="1"/>
      <c r="LFY69" s="1"/>
      <c r="LFZ69" s="1"/>
      <c r="LGA69" s="1"/>
      <c r="LGB69" s="1"/>
      <c r="LGC69" s="1"/>
      <c r="LGD69" s="1"/>
      <c r="LGE69" s="1"/>
      <c r="LGF69" s="1"/>
      <c r="LGG69" s="1"/>
      <c r="LGH69" s="1"/>
      <c r="LGI69" s="1"/>
      <c r="LGJ69" s="1"/>
      <c r="LGK69" s="1"/>
      <c r="LGL69" s="1"/>
      <c r="LGM69" s="1"/>
      <c r="LGN69" s="1"/>
      <c r="LGO69" s="1"/>
      <c r="LGP69" s="1"/>
      <c r="LGQ69" s="1"/>
      <c r="LGR69" s="1"/>
      <c r="LGS69" s="1"/>
      <c r="LGT69" s="1"/>
      <c r="LGU69" s="1"/>
      <c r="LGV69" s="1"/>
      <c r="LGW69" s="1"/>
      <c r="LGX69" s="1"/>
      <c r="LGY69" s="1"/>
      <c r="LGZ69" s="1"/>
      <c r="LHA69" s="1"/>
      <c r="LHB69" s="1"/>
      <c r="LHC69" s="1"/>
      <c r="LHD69" s="1"/>
      <c r="LHE69" s="1"/>
      <c r="LHF69" s="1"/>
      <c r="LHG69" s="1"/>
      <c r="LHH69" s="1"/>
      <c r="LHI69" s="1"/>
      <c r="LHJ69" s="1"/>
      <c r="LHK69" s="1"/>
      <c r="LHL69" s="1"/>
      <c r="LHM69" s="1"/>
      <c r="LHN69" s="1"/>
      <c r="LHO69" s="1"/>
      <c r="LHP69" s="1"/>
      <c r="LHQ69" s="1"/>
      <c r="LHR69" s="1"/>
      <c r="LHS69" s="1"/>
      <c r="LHT69" s="1"/>
      <c r="LHU69" s="1"/>
      <c r="LHV69" s="1"/>
      <c r="LHW69" s="1"/>
      <c r="LHX69" s="1"/>
      <c r="LHY69" s="1"/>
      <c r="LHZ69" s="1"/>
      <c r="LIA69" s="1"/>
      <c r="LIB69" s="1"/>
      <c r="LIC69" s="1"/>
      <c r="LID69" s="1"/>
      <c r="LIE69" s="1"/>
      <c r="LIF69" s="1"/>
      <c r="LIG69" s="1"/>
      <c r="LIH69" s="1"/>
      <c r="LII69" s="1"/>
      <c r="LIJ69" s="1"/>
      <c r="LIK69" s="1"/>
      <c r="LIL69" s="1"/>
      <c r="LIM69" s="1"/>
      <c r="LIN69" s="1"/>
      <c r="LIO69" s="1"/>
      <c r="LIP69" s="1"/>
      <c r="LIQ69" s="1"/>
      <c r="LIR69" s="1"/>
      <c r="LIS69" s="1"/>
      <c r="LIT69" s="1"/>
      <c r="LIU69" s="1"/>
      <c r="LIV69" s="1"/>
      <c r="LIW69" s="1"/>
      <c r="LIX69" s="1"/>
      <c r="LIY69" s="1"/>
      <c r="LIZ69" s="1"/>
      <c r="LJA69" s="1"/>
      <c r="LJB69" s="1"/>
      <c r="LJC69" s="1"/>
      <c r="LJD69" s="1"/>
      <c r="LJE69" s="1"/>
      <c r="LJF69" s="1"/>
      <c r="LJG69" s="1"/>
      <c r="LJH69" s="1"/>
      <c r="LJI69" s="1"/>
      <c r="LJJ69" s="1"/>
      <c r="LJK69" s="1"/>
      <c r="LJL69" s="1"/>
      <c r="LJM69" s="1"/>
      <c r="LJN69" s="1"/>
      <c r="LJO69" s="1"/>
      <c r="LJP69" s="1"/>
      <c r="LJQ69" s="1"/>
      <c r="LJR69" s="1"/>
      <c r="LJS69" s="1"/>
      <c r="LJT69" s="1"/>
      <c r="LJU69" s="1"/>
      <c r="LJV69" s="1"/>
      <c r="LJW69" s="1"/>
      <c r="LJX69" s="1"/>
      <c r="LJY69" s="1"/>
      <c r="LJZ69" s="1"/>
      <c r="LKA69" s="1"/>
      <c r="LKB69" s="1"/>
      <c r="LKC69" s="1"/>
      <c r="LKD69" s="1"/>
      <c r="LKE69" s="1"/>
      <c r="LKF69" s="1"/>
      <c r="LKG69" s="1"/>
      <c r="LKH69" s="1"/>
      <c r="LKI69" s="1"/>
      <c r="LKJ69" s="1"/>
      <c r="LKK69" s="1"/>
      <c r="LKL69" s="1"/>
      <c r="LKM69" s="1"/>
      <c r="LKN69" s="1"/>
      <c r="LKO69" s="1"/>
      <c r="LKP69" s="1"/>
      <c r="LKQ69" s="1"/>
      <c r="LKR69" s="1"/>
      <c r="LKS69" s="1"/>
      <c r="LKT69" s="1"/>
      <c r="LKU69" s="1"/>
      <c r="LKV69" s="1"/>
      <c r="LKW69" s="1"/>
      <c r="LKX69" s="1"/>
      <c r="LKY69" s="1"/>
      <c r="LKZ69" s="1"/>
      <c r="LLA69" s="1"/>
      <c r="LLB69" s="1"/>
      <c r="LLC69" s="1"/>
      <c r="LLD69" s="1"/>
      <c r="LLE69" s="1"/>
      <c r="LLF69" s="1"/>
      <c r="LLG69" s="1"/>
      <c r="LLH69" s="1"/>
      <c r="LLI69" s="1"/>
      <c r="LLJ69" s="1"/>
      <c r="LLK69" s="1"/>
      <c r="LLL69" s="1"/>
      <c r="LLM69" s="1"/>
      <c r="LLN69" s="1"/>
      <c r="LLO69" s="1"/>
      <c r="LLP69" s="1"/>
      <c r="LLQ69" s="1"/>
      <c r="LLR69" s="1"/>
      <c r="LLS69" s="1"/>
      <c r="LLT69" s="1"/>
      <c r="LLU69" s="1"/>
      <c r="LLV69" s="1"/>
      <c r="LLW69" s="1"/>
      <c r="LLX69" s="1"/>
      <c r="LLY69" s="1"/>
      <c r="LLZ69" s="1"/>
      <c r="LMA69" s="1"/>
      <c r="LMB69" s="1"/>
      <c r="LMC69" s="1"/>
      <c r="LMD69" s="1"/>
      <c r="LME69" s="1"/>
      <c r="LMF69" s="1"/>
      <c r="LMG69" s="1"/>
      <c r="LMH69" s="1"/>
      <c r="LMI69" s="1"/>
      <c r="LMJ69" s="1"/>
      <c r="LMK69" s="1"/>
      <c r="LML69" s="1"/>
      <c r="LMM69" s="1"/>
      <c r="LMN69" s="1"/>
      <c r="LMO69" s="1"/>
      <c r="LMP69" s="1"/>
      <c r="LMQ69" s="1"/>
      <c r="LMR69" s="1"/>
      <c r="LMS69" s="1"/>
      <c r="LMT69" s="1"/>
      <c r="LMU69" s="1"/>
      <c r="LMV69" s="1"/>
      <c r="LMW69" s="1"/>
      <c r="LMX69" s="1"/>
      <c r="LMY69" s="1"/>
      <c r="LMZ69" s="1"/>
      <c r="LNA69" s="1"/>
      <c r="LNB69" s="1"/>
      <c r="LNC69" s="1"/>
      <c r="LND69" s="1"/>
      <c r="LNE69" s="1"/>
      <c r="LNF69" s="1"/>
      <c r="LNG69" s="1"/>
      <c r="LNH69" s="1"/>
      <c r="LNI69" s="1"/>
      <c r="LNJ69" s="1"/>
      <c r="LNK69" s="1"/>
      <c r="LNL69" s="1"/>
      <c r="LNM69" s="1"/>
      <c r="LNN69" s="1"/>
      <c r="LNO69" s="1"/>
      <c r="LNP69" s="1"/>
      <c r="LNQ69" s="1"/>
      <c r="LNR69" s="1"/>
      <c r="LNS69" s="1"/>
      <c r="LNT69" s="1"/>
      <c r="LNU69" s="1"/>
      <c r="LNV69" s="1"/>
      <c r="LNW69" s="1"/>
      <c r="LNX69" s="1"/>
      <c r="LNY69" s="1"/>
      <c r="LNZ69" s="1"/>
      <c r="LOA69" s="1"/>
      <c r="LOB69" s="1"/>
      <c r="LOC69" s="1"/>
      <c r="LOD69" s="1"/>
      <c r="LOE69" s="1"/>
      <c r="LOF69" s="1"/>
      <c r="LOG69" s="1"/>
      <c r="LOH69" s="1"/>
      <c r="LOI69" s="1"/>
      <c r="LOJ69" s="1"/>
      <c r="LOK69" s="1"/>
      <c r="LOL69" s="1"/>
      <c r="LOM69" s="1"/>
      <c r="LON69" s="1"/>
      <c r="LOO69" s="1"/>
      <c r="LOP69" s="1"/>
      <c r="LOQ69" s="1"/>
      <c r="LOR69" s="1"/>
      <c r="LOS69" s="1"/>
      <c r="LOT69" s="1"/>
      <c r="LOU69" s="1"/>
      <c r="LOV69" s="1"/>
      <c r="LOW69" s="1"/>
      <c r="LOX69" s="1"/>
      <c r="LOY69" s="1"/>
      <c r="LOZ69" s="1"/>
      <c r="LPA69" s="1"/>
      <c r="LPB69" s="1"/>
      <c r="LPC69" s="1"/>
      <c r="LPD69" s="1"/>
      <c r="LPE69" s="1"/>
      <c r="LPF69" s="1"/>
      <c r="LPG69" s="1"/>
      <c r="LPH69" s="1"/>
      <c r="LPI69" s="1"/>
      <c r="LPJ69" s="1"/>
      <c r="LPK69" s="1"/>
      <c r="LPL69" s="1"/>
      <c r="LPM69" s="1"/>
      <c r="LPN69" s="1"/>
      <c r="LPO69" s="1"/>
      <c r="LPP69" s="1"/>
      <c r="LPQ69" s="1"/>
      <c r="LPR69" s="1"/>
      <c r="LPS69" s="1"/>
      <c r="LPT69" s="1"/>
      <c r="LPU69" s="1"/>
      <c r="LPV69" s="1"/>
      <c r="LPW69" s="1"/>
      <c r="LPX69" s="1"/>
      <c r="LPY69" s="1"/>
      <c r="LPZ69" s="1"/>
      <c r="LQA69" s="1"/>
      <c r="LQB69" s="1"/>
      <c r="LQC69" s="1"/>
      <c r="LQD69" s="1"/>
      <c r="LQE69" s="1"/>
      <c r="LQF69" s="1"/>
      <c r="LQG69" s="1"/>
      <c r="LQH69" s="1"/>
      <c r="LQI69" s="1"/>
      <c r="LQJ69" s="1"/>
      <c r="LQK69" s="1"/>
      <c r="LQL69" s="1"/>
      <c r="LQM69" s="1"/>
      <c r="LQN69" s="1"/>
      <c r="LQO69" s="1"/>
      <c r="LQP69" s="1"/>
      <c r="LQQ69" s="1"/>
      <c r="LQR69" s="1"/>
      <c r="LQS69" s="1"/>
      <c r="LQT69" s="1"/>
      <c r="LQU69" s="1"/>
      <c r="LQV69" s="1"/>
      <c r="LQW69" s="1"/>
      <c r="LQX69" s="1"/>
      <c r="LQY69" s="1"/>
      <c r="LQZ69" s="1"/>
      <c r="LRA69" s="1"/>
      <c r="LRB69" s="1"/>
      <c r="LRC69" s="1"/>
      <c r="LRD69" s="1"/>
      <c r="LRE69" s="1"/>
      <c r="LRF69" s="1"/>
      <c r="LRG69" s="1"/>
      <c r="LRH69" s="1"/>
      <c r="LRI69" s="1"/>
      <c r="LRJ69" s="1"/>
      <c r="LRK69" s="1"/>
      <c r="LRL69" s="1"/>
      <c r="LRM69" s="1"/>
      <c r="LRN69" s="1"/>
      <c r="LRO69" s="1"/>
      <c r="LRP69" s="1"/>
      <c r="LRQ69" s="1"/>
      <c r="LRR69" s="1"/>
      <c r="LRS69" s="1"/>
      <c r="LRT69" s="1"/>
      <c r="LRU69" s="1"/>
      <c r="LRV69" s="1"/>
      <c r="LRW69" s="1"/>
      <c r="LRX69" s="1"/>
      <c r="LRY69" s="1"/>
      <c r="LRZ69" s="1"/>
      <c r="LSA69" s="1"/>
      <c r="LSB69" s="1"/>
      <c r="LSC69" s="1"/>
      <c r="LSD69" s="1"/>
      <c r="LSE69" s="1"/>
      <c r="LSF69" s="1"/>
      <c r="LSG69" s="1"/>
      <c r="LSH69" s="1"/>
      <c r="LSI69" s="1"/>
      <c r="LSJ69" s="1"/>
      <c r="LSK69" s="1"/>
      <c r="LSL69" s="1"/>
      <c r="LSM69" s="1"/>
      <c r="LSN69" s="1"/>
      <c r="LSO69" s="1"/>
      <c r="LSP69" s="1"/>
      <c r="LSQ69" s="1"/>
      <c r="LSR69" s="1"/>
      <c r="LSS69" s="1"/>
      <c r="LST69" s="1"/>
      <c r="LSU69" s="1"/>
      <c r="LSV69" s="1"/>
      <c r="LSW69" s="1"/>
      <c r="LSX69" s="1"/>
      <c r="LSY69" s="1"/>
      <c r="LSZ69" s="1"/>
      <c r="LTA69" s="1"/>
      <c r="LTB69" s="1"/>
      <c r="LTC69" s="1"/>
      <c r="LTD69" s="1"/>
      <c r="LTE69" s="1"/>
      <c r="LTF69" s="1"/>
      <c r="LTG69" s="1"/>
      <c r="LTH69" s="1"/>
      <c r="LTI69" s="1"/>
      <c r="LTJ69" s="1"/>
      <c r="LTK69" s="1"/>
      <c r="LTL69" s="1"/>
      <c r="LTM69" s="1"/>
      <c r="LTN69" s="1"/>
      <c r="LTO69" s="1"/>
      <c r="LTP69" s="1"/>
      <c r="LTQ69" s="1"/>
      <c r="LTR69" s="1"/>
      <c r="LTS69" s="1"/>
      <c r="LTT69" s="1"/>
      <c r="LTU69" s="1"/>
      <c r="LTV69" s="1"/>
      <c r="LTW69" s="1"/>
      <c r="LTX69" s="1"/>
      <c r="LTY69" s="1"/>
      <c r="LTZ69" s="1"/>
      <c r="LUA69" s="1"/>
      <c r="LUB69" s="1"/>
      <c r="LUC69" s="1"/>
      <c r="LUD69" s="1"/>
      <c r="LUE69" s="1"/>
      <c r="LUF69" s="1"/>
      <c r="LUG69" s="1"/>
      <c r="LUH69" s="1"/>
      <c r="LUI69" s="1"/>
      <c r="LUJ69" s="1"/>
      <c r="LUK69" s="1"/>
      <c r="LUL69" s="1"/>
      <c r="LUM69" s="1"/>
      <c r="LUN69" s="1"/>
      <c r="LUO69" s="1"/>
      <c r="LUP69" s="1"/>
      <c r="LUQ69" s="1"/>
      <c r="LUR69" s="1"/>
      <c r="LUS69" s="1"/>
      <c r="LUT69" s="1"/>
      <c r="LUU69" s="1"/>
      <c r="LUV69" s="1"/>
      <c r="LUW69" s="1"/>
      <c r="LUX69" s="1"/>
      <c r="LUY69" s="1"/>
      <c r="LUZ69" s="1"/>
      <c r="LVA69" s="1"/>
      <c r="LVB69" s="1"/>
      <c r="LVC69" s="1"/>
      <c r="LVD69" s="1"/>
      <c r="LVE69" s="1"/>
      <c r="LVF69" s="1"/>
      <c r="LVG69" s="1"/>
      <c r="LVH69" s="1"/>
      <c r="LVI69" s="1"/>
      <c r="LVJ69" s="1"/>
      <c r="LVK69" s="1"/>
      <c r="LVL69" s="1"/>
      <c r="LVM69" s="1"/>
      <c r="LVN69" s="1"/>
      <c r="LVO69" s="1"/>
      <c r="LVP69" s="1"/>
      <c r="LVQ69" s="1"/>
      <c r="LVR69" s="1"/>
      <c r="LVS69" s="1"/>
      <c r="LVT69" s="1"/>
      <c r="LVU69" s="1"/>
      <c r="LVV69" s="1"/>
      <c r="LVW69" s="1"/>
      <c r="LVX69" s="1"/>
      <c r="LVY69" s="1"/>
      <c r="LVZ69" s="1"/>
      <c r="LWA69" s="1"/>
      <c r="LWB69" s="1"/>
      <c r="LWC69" s="1"/>
      <c r="LWD69" s="1"/>
      <c r="LWE69" s="1"/>
      <c r="LWF69" s="1"/>
      <c r="LWG69" s="1"/>
      <c r="LWH69" s="1"/>
      <c r="LWI69" s="1"/>
      <c r="LWJ69" s="1"/>
      <c r="LWK69" s="1"/>
      <c r="LWL69" s="1"/>
      <c r="LWM69" s="1"/>
      <c r="LWN69" s="1"/>
      <c r="LWO69" s="1"/>
      <c r="LWP69" s="1"/>
      <c r="LWQ69" s="1"/>
      <c r="LWR69" s="1"/>
      <c r="LWS69" s="1"/>
      <c r="LWT69" s="1"/>
      <c r="LWU69" s="1"/>
      <c r="LWV69" s="1"/>
      <c r="LWW69" s="1"/>
      <c r="LWX69" s="1"/>
      <c r="LWY69" s="1"/>
      <c r="LWZ69" s="1"/>
      <c r="LXA69" s="1"/>
      <c r="LXB69" s="1"/>
      <c r="LXC69" s="1"/>
      <c r="LXD69" s="1"/>
      <c r="LXE69" s="1"/>
      <c r="LXF69" s="1"/>
      <c r="LXG69" s="1"/>
      <c r="LXH69" s="1"/>
      <c r="LXI69" s="1"/>
      <c r="LXJ69" s="1"/>
      <c r="LXK69" s="1"/>
      <c r="LXL69" s="1"/>
      <c r="LXM69" s="1"/>
      <c r="LXN69" s="1"/>
      <c r="LXO69" s="1"/>
      <c r="LXP69" s="1"/>
      <c r="LXQ69" s="1"/>
      <c r="LXR69" s="1"/>
      <c r="LXS69" s="1"/>
      <c r="LXT69" s="1"/>
      <c r="LXU69" s="1"/>
      <c r="LXV69" s="1"/>
      <c r="LXW69" s="1"/>
      <c r="LXX69" s="1"/>
      <c r="LXY69" s="1"/>
      <c r="LXZ69" s="1"/>
      <c r="LYA69" s="1"/>
      <c r="LYB69" s="1"/>
      <c r="LYC69" s="1"/>
      <c r="LYD69" s="1"/>
      <c r="LYE69" s="1"/>
      <c r="LYF69" s="1"/>
      <c r="LYG69" s="1"/>
      <c r="LYH69" s="1"/>
      <c r="LYI69" s="1"/>
      <c r="LYJ69" s="1"/>
      <c r="LYK69" s="1"/>
      <c r="LYL69" s="1"/>
      <c r="LYM69" s="1"/>
      <c r="LYN69" s="1"/>
      <c r="LYO69" s="1"/>
      <c r="LYP69" s="1"/>
      <c r="LYQ69" s="1"/>
      <c r="LYR69" s="1"/>
      <c r="LYS69" s="1"/>
      <c r="LYT69" s="1"/>
      <c r="LYU69" s="1"/>
      <c r="LYV69" s="1"/>
      <c r="LYW69" s="1"/>
      <c r="LYX69" s="1"/>
      <c r="LYY69" s="1"/>
      <c r="LYZ69" s="1"/>
      <c r="LZA69" s="1"/>
      <c r="LZB69" s="1"/>
      <c r="LZC69" s="1"/>
      <c r="LZD69" s="1"/>
      <c r="LZE69" s="1"/>
      <c r="LZF69" s="1"/>
      <c r="LZG69" s="1"/>
      <c r="LZH69" s="1"/>
      <c r="LZI69" s="1"/>
      <c r="LZJ69" s="1"/>
      <c r="LZK69" s="1"/>
      <c r="LZL69" s="1"/>
      <c r="LZM69" s="1"/>
      <c r="LZN69" s="1"/>
      <c r="LZO69" s="1"/>
      <c r="LZP69" s="1"/>
      <c r="LZQ69" s="1"/>
      <c r="LZR69" s="1"/>
      <c r="LZS69" s="1"/>
      <c r="LZT69" s="1"/>
      <c r="LZU69" s="1"/>
      <c r="LZV69" s="1"/>
      <c r="LZW69" s="1"/>
      <c r="LZX69" s="1"/>
      <c r="LZY69" s="1"/>
      <c r="LZZ69" s="1"/>
      <c r="MAA69" s="1"/>
      <c r="MAB69" s="1"/>
      <c r="MAC69" s="1"/>
      <c r="MAD69" s="1"/>
      <c r="MAE69" s="1"/>
      <c r="MAF69" s="1"/>
      <c r="MAG69" s="1"/>
      <c r="MAH69" s="1"/>
      <c r="MAI69" s="1"/>
      <c r="MAJ69" s="1"/>
      <c r="MAK69" s="1"/>
      <c r="MAL69" s="1"/>
      <c r="MAM69" s="1"/>
      <c r="MAN69" s="1"/>
      <c r="MAO69" s="1"/>
      <c r="MAP69" s="1"/>
      <c r="MAQ69" s="1"/>
      <c r="MAR69" s="1"/>
      <c r="MAS69" s="1"/>
      <c r="MAT69" s="1"/>
      <c r="MAU69" s="1"/>
      <c r="MAV69" s="1"/>
      <c r="MAW69" s="1"/>
      <c r="MAX69" s="1"/>
      <c r="MAY69" s="1"/>
      <c r="MAZ69" s="1"/>
      <c r="MBA69" s="1"/>
      <c r="MBB69" s="1"/>
      <c r="MBC69" s="1"/>
      <c r="MBD69" s="1"/>
      <c r="MBE69" s="1"/>
      <c r="MBF69" s="1"/>
      <c r="MBG69" s="1"/>
      <c r="MBH69" s="1"/>
      <c r="MBI69" s="1"/>
      <c r="MBJ69" s="1"/>
      <c r="MBK69" s="1"/>
      <c r="MBL69" s="1"/>
      <c r="MBM69" s="1"/>
      <c r="MBN69" s="1"/>
      <c r="MBO69" s="1"/>
      <c r="MBP69" s="1"/>
      <c r="MBQ69" s="1"/>
      <c r="MBR69" s="1"/>
      <c r="MBS69" s="1"/>
      <c r="MBT69" s="1"/>
      <c r="MBU69" s="1"/>
      <c r="MBV69" s="1"/>
      <c r="MBW69" s="1"/>
      <c r="MBX69" s="1"/>
      <c r="MBY69" s="1"/>
      <c r="MBZ69" s="1"/>
      <c r="MCA69" s="1"/>
      <c r="MCB69" s="1"/>
      <c r="MCC69" s="1"/>
      <c r="MCD69" s="1"/>
      <c r="MCE69" s="1"/>
      <c r="MCF69" s="1"/>
      <c r="MCG69" s="1"/>
      <c r="MCH69" s="1"/>
      <c r="MCI69" s="1"/>
      <c r="MCJ69" s="1"/>
      <c r="MCK69" s="1"/>
      <c r="MCL69" s="1"/>
      <c r="MCM69" s="1"/>
      <c r="MCN69" s="1"/>
      <c r="MCO69" s="1"/>
      <c r="MCP69" s="1"/>
      <c r="MCQ69" s="1"/>
      <c r="MCR69" s="1"/>
      <c r="MCS69" s="1"/>
      <c r="MCT69" s="1"/>
      <c r="MCU69" s="1"/>
      <c r="MCV69" s="1"/>
      <c r="MCW69" s="1"/>
      <c r="MCX69" s="1"/>
      <c r="MCY69" s="1"/>
      <c r="MCZ69" s="1"/>
      <c r="MDA69" s="1"/>
      <c r="MDB69" s="1"/>
      <c r="MDC69" s="1"/>
      <c r="MDD69" s="1"/>
      <c r="MDE69" s="1"/>
      <c r="MDF69" s="1"/>
      <c r="MDG69" s="1"/>
      <c r="MDH69" s="1"/>
      <c r="MDI69" s="1"/>
      <c r="MDJ69" s="1"/>
      <c r="MDK69" s="1"/>
      <c r="MDL69" s="1"/>
      <c r="MDM69" s="1"/>
      <c r="MDN69" s="1"/>
      <c r="MDO69" s="1"/>
      <c r="MDP69" s="1"/>
      <c r="MDQ69" s="1"/>
      <c r="MDR69" s="1"/>
      <c r="MDS69" s="1"/>
      <c r="MDT69" s="1"/>
      <c r="MDU69" s="1"/>
      <c r="MDV69" s="1"/>
      <c r="MDW69" s="1"/>
      <c r="MDX69" s="1"/>
      <c r="MDY69" s="1"/>
      <c r="MDZ69" s="1"/>
      <c r="MEA69" s="1"/>
      <c r="MEB69" s="1"/>
      <c r="MEC69" s="1"/>
      <c r="MED69" s="1"/>
      <c r="MEE69" s="1"/>
      <c r="MEF69" s="1"/>
      <c r="MEG69" s="1"/>
      <c r="MEH69" s="1"/>
      <c r="MEI69" s="1"/>
      <c r="MEJ69" s="1"/>
      <c r="MEK69" s="1"/>
      <c r="MEL69" s="1"/>
      <c r="MEM69" s="1"/>
      <c r="MEN69" s="1"/>
      <c r="MEO69" s="1"/>
      <c r="MEP69" s="1"/>
      <c r="MEQ69" s="1"/>
      <c r="MER69" s="1"/>
      <c r="MES69" s="1"/>
      <c r="MET69" s="1"/>
      <c r="MEU69" s="1"/>
      <c r="MEV69" s="1"/>
      <c r="MEW69" s="1"/>
      <c r="MEX69" s="1"/>
      <c r="MEY69" s="1"/>
      <c r="MEZ69" s="1"/>
      <c r="MFA69" s="1"/>
      <c r="MFB69" s="1"/>
      <c r="MFC69" s="1"/>
      <c r="MFD69" s="1"/>
      <c r="MFE69" s="1"/>
      <c r="MFF69" s="1"/>
      <c r="MFG69" s="1"/>
      <c r="MFH69" s="1"/>
      <c r="MFI69" s="1"/>
      <c r="MFJ69" s="1"/>
      <c r="MFK69" s="1"/>
      <c r="MFL69" s="1"/>
      <c r="MFM69" s="1"/>
      <c r="MFN69" s="1"/>
      <c r="MFO69" s="1"/>
      <c r="MFP69" s="1"/>
      <c r="MFQ69" s="1"/>
      <c r="MFR69" s="1"/>
      <c r="MFS69" s="1"/>
      <c r="MFT69" s="1"/>
      <c r="MFU69" s="1"/>
      <c r="MFV69" s="1"/>
      <c r="MFW69" s="1"/>
      <c r="MFX69" s="1"/>
      <c r="MFY69" s="1"/>
      <c r="MFZ69" s="1"/>
      <c r="MGA69" s="1"/>
      <c r="MGB69" s="1"/>
      <c r="MGC69" s="1"/>
      <c r="MGD69" s="1"/>
      <c r="MGE69" s="1"/>
      <c r="MGF69" s="1"/>
      <c r="MGG69" s="1"/>
      <c r="MGH69" s="1"/>
      <c r="MGI69" s="1"/>
      <c r="MGJ69" s="1"/>
      <c r="MGK69" s="1"/>
      <c r="MGL69" s="1"/>
      <c r="MGM69" s="1"/>
      <c r="MGN69" s="1"/>
      <c r="MGO69" s="1"/>
      <c r="MGP69" s="1"/>
      <c r="MGQ69" s="1"/>
      <c r="MGR69" s="1"/>
      <c r="MGS69" s="1"/>
      <c r="MGT69" s="1"/>
      <c r="MGU69" s="1"/>
      <c r="MGV69" s="1"/>
      <c r="MGW69" s="1"/>
      <c r="MGX69" s="1"/>
      <c r="MGY69" s="1"/>
      <c r="MGZ69" s="1"/>
      <c r="MHA69" s="1"/>
      <c r="MHB69" s="1"/>
      <c r="MHC69" s="1"/>
      <c r="MHD69" s="1"/>
      <c r="MHE69" s="1"/>
      <c r="MHF69" s="1"/>
      <c r="MHG69" s="1"/>
      <c r="MHH69" s="1"/>
      <c r="MHI69" s="1"/>
      <c r="MHJ69" s="1"/>
      <c r="MHK69" s="1"/>
      <c r="MHL69" s="1"/>
      <c r="MHM69" s="1"/>
      <c r="MHN69" s="1"/>
      <c r="MHO69" s="1"/>
      <c r="MHP69" s="1"/>
      <c r="MHQ69" s="1"/>
      <c r="MHR69" s="1"/>
      <c r="MHS69" s="1"/>
      <c r="MHT69" s="1"/>
      <c r="MHU69" s="1"/>
      <c r="MHV69" s="1"/>
      <c r="MHW69" s="1"/>
      <c r="MHX69" s="1"/>
      <c r="MHY69" s="1"/>
      <c r="MHZ69" s="1"/>
      <c r="MIA69" s="1"/>
      <c r="MIB69" s="1"/>
      <c r="MIC69" s="1"/>
      <c r="MID69" s="1"/>
      <c r="MIE69" s="1"/>
      <c r="MIF69" s="1"/>
      <c r="MIG69" s="1"/>
      <c r="MIH69" s="1"/>
      <c r="MII69" s="1"/>
      <c r="MIJ69" s="1"/>
      <c r="MIK69" s="1"/>
      <c r="MIL69" s="1"/>
      <c r="MIM69" s="1"/>
      <c r="MIN69" s="1"/>
      <c r="MIO69" s="1"/>
      <c r="MIP69" s="1"/>
      <c r="MIQ69" s="1"/>
      <c r="MIR69" s="1"/>
      <c r="MIS69" s="1"/>
      <c r="MIT69" s="1"/>
      <c r="MIU69" s="1"/>
      <c r="MIV69" s="1"/>
      <c r="MIW69" s="1"/>
      <c r="MIX69" s="1"/>
      <c r="MIY69" s="1"/>
      <c r="MIZ69" s="1"/>
      <c r="MJA69" s="1"/>
      <c r="MJB69" s="1"/>
      <c r="MJC69" s="1"/>
      <c r="MJD69" s="1"/>
      <c r="MJE69" s="1"/>
      <c r="MJF69" s="1"/>
      <c r="MJG69" s="1"/>
      <c r="MJH69" s="1"/>
      <c r="MJI69" s="1"/>
      <c r="MJJ69" s="1"/>
      <c r="MJK69" s="1"/>
      <c r="MJL69" s="1"/>
      <c r="MJM69" s="1"/>
      <c r="MJN69" s="1"/>
      <c r="MJO69" s="1"/>
      <c r="MJP69" s="1"/>
      <c r="MJQ69" s="1"/>
      <c r="MJR69" s="1"/>
      <c r="MJS69" s="1"/>
      <c r="MJT69" s="1"/>
      <c r="MJU69" s="1"/>
      <c r="MJV69" s="1"/>
      <c r="MJW69" s="1"/>
      <c r="MJX69" s="1"/>
      <c r="MJY69" s="1"/>
      <c r="MJZ69" s="1"/>
      <c r="MKA69" s="1"/>
      <c r="MKB69" s="1"/>
      <c r="MKC69" s="1"/>
      <c r="MKD69" s="1"/>
      <c r="MKE69" s="1"/>
      <c r="MKF69" s="1"/>
      <c r="MKG69" s="1"/>
      <c r="MKH69" s="1"/>
      <c r="MKI69" s="1"/>
      <c r="MKJ69" s="1"/>
      <c r="MKK69" s="1"/>
      <c r="MKL69" s="1"/>
      <c r="MKM69" s="1"/>
      <c r="MKN69" s="1"/>
      <c r="MKO69" s="1"/>
      <c r="MKP69" s="1"/>
      <c r="MKQ69" s="1"/>
      <c r="MKR69" s="1"/>
      <c r="MKS69" s="1"/>
      <c r="MKT69" s="1"/>
      <c r="MKU69" s="1"/>
      <c r="MKV69" s="1"/>
      <c r="MKW69" s="1"/>
      <c r="MKX69" s="1"/>
      <c r="MKY69" s="1"/>
      <c r="MKZ69" s="1"/>
      <c r="MLA69" s="1"/>
      <c r="MLB69" s="1"/>
      <c r="MLC69" s="1"/>
      <c r="MLD69" s="1"/>
      <c r="MLE69" s="1"/>
      <c r="MLF69" s="1"/>
      <c r="MLG69" s="1"/>
      <c r="MLH69" s="1"/>
      <c r="MLI69" s="1"/>
      <c r="MLJ69" s="1"/>
      <c r="MLK69" s="1"/>
      <c r="MLL69" s="1"/>
      <c r="MLM69" s="1"/>
      <c r="MLN69" s="1"/>
      <c r="MLO69" s="1"/>
      <c r="MLP69" s="1"/>
      <c r="MLQ69" s="1"/>
      <c r="MLR69" s="1"/>
      <c r="MLS69" s="1"/>
      <c r="MLT69" s="1"/>
      <c r="MLU69" s="1"/>
      <c r="MLV69" s="1"/>
      <c r="MLW69" s="1"/>
      <c r="MLX69" s="1"/>
      <c r="MLY69" s="1"/>
      <c r="MLZ69" s="1"/>
      <c r="MMA69" s="1"/>
      <c r="MMB69" s="1"/>
      <c r="MMC69" s="1"/>
      <c r="MMD69" s="1"/>
      <c r="MME69" s="1"/>
      <c r="MMF69" s="1"/>
      <c r="MMG69" s="1"/>
      <c r="MMH69" s="1"/>
      <c r="MMI69" s="1"/>
      <c r="MMJ69" s="1"/>
      <c r="MMK69" s="1"/>
      <c r="MML69" s="1"/>
      <c r="MMM69" s="1"/>
      <c r="MMN69" s="1"/>
      <c r="MMO69" s="1"/>
      <c r="MMP69" s="1"/>
      <c r="MMQ69" s="1"/>
      <c r="MMR69" s="1"/>
      <c r="MMS69" s="1"/>
      <c r="MMT69" s="1"/>
      <c r="MMU69" s="1"/>
      <c r="MMV69" s="1"/>
      <c r="MMW69" s="1"/>
      <c r="MMX69" s="1"/>
      <c r="MMY69" s="1"/>
      <c r="MMZ69" s="1"/>
      <c r="MNA69" s="1"/>
      <c r="MNB69" s="1"/>
      <c r="MNC69" s="1"/>
      <c r="MND69" s="1"/>
      <c r="MNE69" s="1"/>
      <c r="MNF69" s="1"/>
      <c r="MNG69" s="1"/>
      <c r="MNH69" s="1"/>
      <c r="MNI69" s="1"/>
      <c r="MNJ69" s="1"/>
      <c r="MNK69" s="1"/>
      <c r="MNL69" s="1"/>
      <c r="MNM69" s="1"/>
      <c r="MNN69" s="1"/>
      <c r="MNO69" s="1"/>
      <c r="MNP69" s="1"/>
      <c r="MNQ69" s="1"/>
      <c r="MNR69" s="1"/>
      <c r="MNS69" s="1"/>
      <c r="MNT69" s="1"/>
      <c r="MNU69" s="1"/>
      <c r="MNV69" s="1"/>
      <c r="MNW69" s="1"/>
      <c r="MNX69" s="1"/>
      <c r="MNY69" s="1"/>
      <c r="MNZ69" s="1"/>
      <c r="MOA69" s="1"/>
      <c r="MOB69" s="1"/>
      <c r="MOC69" s="1"/>
      <c r="MOD69" s="1"/>
      <c r="MOE69" s="1"/>
      <c r="MOF69" s="1"/>
      <c r="MOG69" s="1"/>
      <c r="MOH69" s="1"/>
      <c r="MOI69" s="1"/>
      <c r="MOJ69" s="1"/>
      <c r="MOK69" s="1"/>
      <c r="MOL69" s="1"/>
      <c r="MOM69" s="1"/>
      <c r="MON69" s="1"/>
      <c r="MOO69" s="1"/>
      <c r="MOP69" s="1"/>
      <c r="MOQ69" s="1"/>
      <c r="MOR69" s="1"/>
      <c r="MOS69" s="1"/>
      <c r="MOT69" s="1"/>
      <c r="MOU69" s="1"/>
      <c r="MOV69" s="1"/>
      <c r="MOW69" s="1"/>
      <c r="MOX69" s="1"/>
      <c r="MOY69" s="1"/>
      <c r="MOZ69" s="1"/>
      <c r="MPA69" s="1"/>
      <c r="MPB69" s="1"/>
      <c r="MPC69" s="1"/>
      <c r="MPD69" s="1"/>
      <c r="MPE69" s="1"/>
      <c r="MPF69" s="1"/>
      <c r="MPG69" s="1"/>
      <c r="MPH69" s="1"/>
      <c r="MPI69" s="1"/>
      <c r="MPJ69" s="1"/>
      <c r="MPK69" s="1"/>
      <c r="MPL69" s="1"/>
      <c r="MPM69" s="1"/>
      <c r="MPN69" s="1"/>
      <c r="MPO69" s="1"/>
      <c r="MPP69" s="1"/>
      <c r="MPQ69" s="1"/>
      <c r="MPR69" s="1"/>
      <c r="MPS69" s="1"/>
      <c r="MPT69" s="1"/>
      <c r="MPU69" s="1"/>
      <c r="MPV69" s="1"/>
      <c r="MPW69" s="1"/>
      <c r="MPX69" s="1"/>
      <c r="MPY69" s="1"/>
      <c r="MPZ69" s="1"/>
      <c r="MQA69" s="1"/>
      <c r="MQB69" s="1"/>
      <c r="MQC69" s="1"/>
      <c r="MQD69" s="1"/>
      <c r="MQE69" s="1"/>
      <c r="MQF69" s="1"/>
      <c r="MQG69" s="1"/>
      <c r="MQH69" s="1"/>
      <c r="MQI69" s="1"/>
      <c r="MQJ69" s="1"/>
      <c r="MQK69" s="1"/>
      <c r="MQL69" s="1"/>
      <c r="MQM69" s="1"/>
      <c r="MQN69" s="1"/>
      <c r="MQO69" s="1"/>
      <c r="MQP69" s="1"/>
      <c r="MQQ69" s="1"/>
      <c r="MQR69" s="1"/>
      <c r="MQS69" s="1"/>
      <c r="MQT69" s="1"/>
      <c r="MQU69" s="1"/>
      <c r="MQV69" s="1"/>
      <c r="MQW69" s="1"/>
      <c r="MQX69" s="1"/>
      <c r="MQY69" s="1"/>
      <c r="MQZ69" s="1"/>
      <c r="MRA69" s="1"/>
      <c r="MRB69" s="1"/>
      <c r="MRC69" s="1"/>
      <c r="MRD69" s="1"/>
      <c r="MRE69" s="1"/>
      <c r="MRF69" s="1"/>
      <c r="MRG69" s="1"/>
      <c r="MRH69" s="1"/>
      <c r="MRI69" s="1"/>
      <c r="MRJ69" s="1"/>
      <c r="MRK69" s="1"/>
      <c r="MRL69" s="1"/>
      <c r="MRM69" s="1"/>
      <c r="MRN69" s="1"/>
      <c r="MRO69" s="1"/>
      <c r="MRP69" s="1"/>
      <c r="MRQ69" s="1"/>
      <c r="MRR69" s="1"/>
      <c r="MRS69" s="1"/>
      <c r="MRT69" s="1"/>
      <c r="MRU69" s="1"/>
      <c r="MRV69" s="1"/>
      <c r="MRW69" s="1"/>
      <c r="MRX69" s="1"/>
      <c r="MRY69" s="1"/>
      <c r="MRZ69" s="1"/>
      <c r="MSA69" s="1"/>
      <c r="MSB69" s="1"/>
      <c r="MSC69" s="1"/>
      <c r="MSD69" s="1"/>
      <c r="MSE69" s="1"/>
      <c r="MSF69" s="1"/>
      <c r="MSG69" s="1"/>
      <c r="MSH69" s="1"/>
      <c r="MSI69" s="1"/>
      <c r="MSJ69" s="1"/>
      <c r="MSK69" s="1"/>
      <c r="MSL69" s="1"/>
      <c r="MSM69" s="1"/>
      <c r="MSN69" s="1"/>
      <c r="MSO69" s="1"/>
      <c r="MSP69" s="1"/>
      <c r="MSQ69" s="1"/>
      <c r="MSR69" s="1"/>
      <c r="MSS69" s="1"/>
      <c r="MST69" s="1"/>
      <c r="MSU69" s="1"/>
      <c r="MSV69" s="1"/>
      <c r="MSW69" s="1"/>
      <c r="MSX69" s="1"/>
      <c r="MSY69" s="1"/>
      <c r="MSZ69" s="1"/>
      <c r="MTA69" s="1"/>
      <c r="MTB69" s="1"/>
      <c r="MTC69" s="1"/>
      <c r="MTD69" s="1"/>
      <c r="MTE69" s="1"/>
      <c r="MTF69" s="1"/>
      <c r="MTG69" s="1"/>
      <c r="MTH69" s="1"/>
      <c r="MTI69" s="1"/>
      <c r="MTJ69" s="1"/>
      <c r="MTK69" s="1"/>
      <c r="MTL69" s="1"/>
      <c r="MTM69" s="1"/>
      <c r="MTN69" s="1"/>
      <c r="MTO69" s="1"/>
      <c r="MTP69" s="1"/>
      <c r="MTQ69" s="1"/>
      <c r="MTR69" s="1"/>
      <c r="MTS69" s="1"/>
      <c r="MTT69" s="1"/>
      <c r="MTU69" s="1"/>
      <c r="MTV69" s="1"/>
      <c r="MTW69" s="1"/>
      <c r="MTX69" s="1"/>
      <c r="MTY69" s="1"/>
      <c r="MTZ69" s="1"/>
      <c r="MUA69" s="1"/>
      <c r="MUB69" s="1"/>
      <c r="MUC69" s="1"/>
      <c r="MUD69" s="1"/>
      <c r="MUE69" s="1"/>
      <c r="MUF69" s="1"/>
      <c r="MUG69" s="1"/>
      <c r="MUH69" s="1"/>
      <c r="MUI69" s="1"/>
      <c r="MUJ69" s="1"/>
      <c r="MUK69" s="1"/>
      <c r="MUL69" s="1"/>
      <c r="MUM69" s="1"/>
      <c r="MUN69" s="1"/>
      <c r="MUO69" s="1"/>
      <c r="MUP69" s="1"/>
      <c r="MUQ69" s="1"/>
      <c r="MUR69" s="1"/>
      <c r="MUS69" s="1"/>
      <c r="MUT69" s="1"/>
      <c r="MUU69" s="1"/>
      <c r="MUV69" s="1"/>
      <c r="MUW69" s="1"/>
      <c r="MUX69" s="1"/>
      <c r="MUY69" s="1"/>
      <c r="MUZ69" s="1"/>
      <c r="MVA69" s="1"/>
      <c r="MVB69" s="1"/>
      <c r="MVC69" s="1"/>
      <c r="MVD69" s="1"/>
      <c r="MVE69" s="1"/>
      <c r="MVF69" s="1"/>
      <c r="MVG69" s="1"/>
      <c r="MVH69" s="1"/>
      <c r="MVI69" s="1"/>
      <c r="MVJ69" s="1"/>
      <c r="MVK69" s="1"/>
      <c r="MVL69" s="1"/>
      <c r="MVM69" s="1"/>
      <c r="MVN69" s="1"/>
      <c r="MVO69" s="1"/>
      <c r="MVP69" s="1"/>
      <c r="MVQ69" s="1"/>
      <c r="MVR69" s="1"/>
      <c r="MVS69" s="1"/>
      <c r="MVT69" s="1"/>
      <c r="MVU69" s="1"/>
      <c r="MVV69" s="1"/>
      <c r="MVW69" s="1"/>
      <c r="MVX69" s="1"/>
      <c r="MVY69" s="1"/>
      <c r="MVZ69" s="1"/>
      <c r="MWA69" s="1"/>
      <c r="MWB69" s="1"/>
      <c r="MWC69" s="1"/>
      <c r="MWD69" s="1"/>
      <c r="MWE69" s="1"/>
      <c r="MWF69" s="1"/>
      <c r="MWG69" s="1"/>
      <c r="MWH69" s="1"/>
      <c r="MWI69" s="1"/>
      <c r="MWJ69" s="1"/>
      <c r="MWK69" s="1"/>
      <c r="MWL69" s="1"/>
      <c r="MWM69" s="1"/>
      <c r="MWN69" s="1"/>
      <c r="MWO69" s="1"/>
      <c r="MWP69" s="1"/>
      <c r="MWQ69" s="1"/>
      <c r="MWR69" s="1"/>
      <c r="MWS69" s="1"/>
      <c r="MWT69" s="1"/>
      <c r="MWU69" s="1"/>
      <c r="MWV69" s="1"/>
      <c r="MWW69" s="1"/>
      <c r="MWX69" s="1"/>
      <c r="MWY69" s="1"/>
      <c r="MWZ69" s="1"/>
      <c r="MXA69" s="1"/>
      <c r="MXB69" s="1"/>
      <c r="MXC69" s="1"/>
      <c r="MXD69" s="1"/>
      <c r="MXE69" s="1"/>
      <c r="MXF69" s="1"/>
      <c r="MXG69" s="1"/>
      <c r="MXH69" s="1"/>
      <c r="MXI69" s="1"/>
      <c r="MXJ69" s="1"/>
      <c r="MXK69" s="1"/>
      <c r="MXL69" s="1"/>
      <c r="MXM69" s="1"/>
      <c r="MXN69" s="1"/>
      <c r="MXO69" s="1"/>
      <c r="MXP69" s="1"/>
      <c r="MXQ69" s="1"/>
      <c r="MXR69" s="1"/>
      <c r="MXS69" s="1"/>
      <c r="MXT69" s="1"/>
      <c r="MXU69" s="1"/>
      <c r="MXV69" s="1"/>
      <c r="MXW69" s="1"/>
      <c r="MXX69" s="1"/>
      <c r="MXY69" s="1"/>
      <c r="MXZ69" s="1"/>
      <c r="MYA69" s="1"/>
      <c r="MYB69" s="1"/>
      <c r="MYC69" s="1"/>
      <c r="MYD69" s="1"/>
      <c r="MYE69" s="1"/>
      <c r="MYF69" s="1"/>
      <c r="MYG69" s="1"/>
      <c r="MYH69" s="1"/>
      <c r="MYI69" s="1"/>
      <c r="MYJ69" s="1"/>
      <c r="MYK69" s="1"/>
      <c r="MYL69" s="1"/>
      <c r="MYM69" s="1"/>
      <c r="MYN69" s="1"/>
      <c r="MYO69" s="1"/>
      <c r="MYP69" s="1"/>
      <c r="MYQ69" s="1"/>
      <c r="MYR69" s="1"/>
      <c r="MYS69" s="1"/>
      <c r="MYT69" s="1"/>
      <c r="MYU69" s="1"/>
      <c r="MYV69" s="1"/>
      <c r="MYW69" s="1"/>
      <c r="MYX69" s="1"/>
      <c r="MYY69" s="1"/>
      <c r="MYZ69" s="1"/>
      <c r="MZA69" s="1"/>
      <c r="MZB69" s="1"/>
      <c r="MZC69" s="1"/>
      <c r="MZD69" s="1"/>
      <c r="MZE69" s="1"/>
      <c r="MZF69" s="1"/>
      <c r="MZG69" s="1"/>
      <c r="MZH69" s="1"/>
      <c r="MZI69" s="1"/>
      <c r="MZJ69" s="1"/>
      <c r="MZK69" s="1"/>
      <c r="MZL69" s="1"/>
      <c r="MZM69" s="1"/>
      <c r="MZN69" s="1"/>
      <c r="MZO69" s="1"/>
      <c r="MZP69" s="1"/>
      <c r="MZQ69" s="1"/>
      <c r="MZR69" s="1"/>
      <c r="MZS69" s="1"/>
      <c r="MZT69" s="1"/>
      <c r="MZU69" s="1"/>
      <c r="MZV69" s="1"/>
      <c r="MZW69" s="1"/>
      <c r="MZX69" s="1"/>
      <c r="MZY69" s="1"/>
      <c r="MZZ69" s="1"/>
      <c r="NAA69" s="1"/>
      <c r="NAB69" s="1"/>
      <c r="NAC69" s="1"/>
      <c r="NAD69" s="1"/>
      <c r="NAE69" s="1"/>
      <c r="NAF69" s="1"/>
      <c r="NAG69" s="1"/>
      <c r="NAH69" s="1"/>
      <c r="NAI69" s="1"/>
      <c r="NAJ69" s="1"/>
      <c r="NAK69" s="1"/>
      <c r="NAL69" s="1"/>
      <c r="NAM69" s="1"/>
      <c r="NAN69" s="1"/>
      <c r="NAO69" s="1"/>
      <c r="NAP69" s="1"/>
      <c r="NAQ69" s="1"/>
      <c r="NAR69" s="1"/>
      <c r="NAS69" s="1"/>
      <c r="NAT69" s="1"/>
      <c r="NAU69" s="1"/>
      <c r="NAV69" s="1"/>
      <c r="NAW69" s="1"/>
      <c r="NAX69" s="1"/>
      <c r="NAY69" s="1"/>
      <c r="NAZ69" s="1"/>
      <c r="NBA69" s="1"/>
      <c r="NBB69" s="1"/>
      <c r="NBC69" s="1"/>
      <c r="NBD69" s="1"/>
      <c r="NBE69" s="1"/>
      <c r="NBF69" s="1"/>
      <c r="NBG69" s="1"/>
      <c r="NBH69" s="1"/>
      <c r="NBI69" s="1"/>
      <c r="NBJ69" s="1"/>
      <c r="NBK69" s="1"/>
      <c r="NBL69" s="1"/>
      <c r="NBM69" s="1"/>
      <c r="NBN69" s="1"/>
      <c r="NBO69" s="1"/>
      <c r="NBP69" s="1"/>
      <c r="NBQ69" s="1"/>
      <c r="NBR69" s="1"/>
      <c r="NBS69" s="1"/>
      <c r="NBT69" s="1"/>
      <c r="NBU69" s="1"/>
      <c r="NBV69" s="1"/>
      <c r="NBW69" s="1"/>
      <c r="NBX69" s="1"/>
      <c r="NBY69" s="1"/>
      <c r="NBZ69" s="1"/>
      <c r="NCA69" s="1"/>
      <c r="NCB69" s="1"/>
      <c r="NCC69" s="1"/>
      <c r="NCD69" s="1"/>
      <c r="NCE69" s="1"/>
      <c r="NCF69" s="1"/>
      <c r="NCG69" s="1"/>
      <c r="NCH69" s="1"/>
      <c r="NCI69" s="1"/>
      <c r="NCJ69" s="1"/>
      <c r="NCK69" s="1"/>
      <c r="NCL69" s="1"/>
      <c r="NCM69" s="1"/>
      <c r="NCN69" s="1"/>
      <c r="NCO69" s="1"/>
      <c r="NCP69" s="1"/>
      <c r="NCQ69" s="1"/>
      <c r="NCR69" s="1"/>
      <c r="NCS69" s="1"/>
      <c r="NCT69" s="1"/>
      <c r="NCU69" s="1"/>
      <c r="NCV69" s="1"/>
      <c r="NCW69" s="1"/>
      <c r="NCX69" s="1"/>
      <c r="NCY69" s="1"/>
      <c r="NCZ69" s="1"/>
      <c r="NDA69" s="1"/>
      <c r="NDB69" s="1"/>
      <c r="NDC69" s="1"/>
      <c r="NDD69" s="1"/>
      <c r="NDE69" s="1"/>
      <c r="NDF69" s="1"/>
      <c r="NDG69" s="1"/>
      <c r="NDH69" s="1"/>
      <c r="NDI69" s="1"/>
      <c r="NDJ69" s="1"/>
      <c r="NDK69" s="1"/>
      <c r="NDL69" s="1"/>
      <c r="NDM69" s="1"/>
      <c r="NDN69" s="1"/>
      <c r="NDO69" s="1"/>
      <c r="NDP69" s="1"/>
      <c r="NDQ69" s="1"/>
      <c r="NDR69" s="1"/>
      <c r="NDS69" s="1"/>
      <c r="NDT69" s="1"/>
      <c r="NDU69" s="1"/>
      <c r="NDV69" s="1"/>
      <c r="NDW69" s="1"/>
      <c r="NDX69" s="1"/>
      <c r="NDY69" s="1"/>
      <c r="NDZ69" s="1"/>
      <c r="NEA69" s="1"/>
      <c r="NEB69" s="1"/>
      <c r="NEC69" s="1"/>
      <c r="NED69" s="1"/>
      <c r="NEE69" s="1"/>
      <c r="NEF69" s="1"/>
      <c r="NEG69" s="1"/>
      <c r="NEH69" s="1"/>
      <c r="NEI69" s="1"/>
      <c r="NEJ69" s="1"/>
      <c r="NEK69" s="1"/>
      <c r="NEL69" s="1"/>
      <c r="NEM69" s="1"/>
      <c r="NEN69" s="1"/>
      <c r="NEO69" s="1"/>
      <c r="NEP69" s="1"/>
      <c r="NEQ69" s="1"/>
      <c r="NER69" s="1"/>
      <c r="NES69" s="1"/>
      <c r="NET69" s="1"/>
      <c r="NEU69" s="1"/>
      <c r="NEV69" s="1"/>
      <c r="NEW69" s="1"/>
      <c r="NEX69" s="1"/>
      <c r="NEY69" s="1"/>
      <c r="NEZ69" s="1"/>
      <c r="NFA69" s="1"/>
      <c r="NFB69" s="1"/>
      <c r="NFC69" s="1"/>
      <c r="NFD69" s="1"/>
      <c r="NFE69" s="1"/>
      <c r="NFF69" s="1"/>
      <c r="NFG69" s="1"/>
      <c r="NFH69" s="1"/>
      <c r="NFI69" s="1"/>
      <c r="NFJ69" s="1"/>
      <c r="NFK69" s="1"/>
      <c r="NFL69" s="1"/>
      <c r="NFM69" s="1"/>
      <c r="NFN69" s="1"/>
      <c r="NFO69" s="1"/>
      <c r="NFP69" s="1"/>
      <c r="NFQ69" s="1"/>
      <c r="NFR69" s="1"/>
      <c r="NFS69" s="1"/>
      <c r="NFT69" s="1"/>
      <c r="NFU69" s="1"/>
      <c r="NFV69" s="1"/>
      <c r="NFW69" s="1"/>
      <c r="NFX69" s="1"/>
      <c r="NFY69" s="1"/>
      <c r="NFZ69" s="1"/>
      <c r="NGA69" s="1"/>
      <c r="NGB69" s="1"/>
      <c r="NGC69" s="1"/>
      <c r="NGD69" s="1"/>
      <c r="NGE69" s="1"/>
      <c r="NGF69" s="1"/>
      <c r="NGG69" s="1"/>
      <c r="NGH69" s="1"/>
      <c r="NGI69" s="1"/>
      <c r="NGJ69" s="1"/>
      <c r="NGK69" s="1"/>
      <c r="NGL69" s="1"/>
      <c r="NGM69" s="1"/>
      <c r="NGN69" s="1"/>
      <c r="NGO69" s="1"/>
      <c r="NGP69" s="1"/>
      <c r="NGQ69" s="1"/>
      <c r="NGR69" s="1"/>
      <c r="NGS69" s="1"/>
      <c r="NGT69" s="1"/>
      <c r="NGU69" s="1"/>
      <c r="NGV69" s="1"/>
      <c r="NGW69" s="1"/>
      <c r="NGX69" s="1"/>
      <c r="NGY69" s="1"/>
      <c r="NGZ69" s="1"/>
      <c r="NHA69" s="1"/>
      <c r="NHB69" s="1"/>
      <c r="NHC69" s="1"/>
      <c r="NHD69" s="1"/>
      <c r="NHE69" s="1"/>
      <c r="NHF69" s="1"/>
      <c r="NHG69" s="1"/>
      <c r="NHH69" s="1"/>
      <c r="NHI69" s="1"/>
      <c r="NHJ69" s="1"/>
      <c r="NHK69" s="1"/>
      <c r="NHL69" s="1"/>
      <c r="NHM69" s="1"/>
      <c r="NHN69" s="1"/>
      <c r="NHO69" s="1"/>
      <c r="NHP69" s="1"/>
      <c r="NHQ69" s="1"/>
      <c r="NHR69" s="1"/>
      <c r="NHS69" s="1"/>
      <c r="NHT69" s="1"/>
      <c r="NHU69" s="1"/>
      <c r="NHV69" s="1"/>
      <c r="NHW69" s="1"/>
      <c r="NHX69" s="1"/>
      <c r="NHY69" s="1"/>
      <c r="NHZ69" s="1"/>
      <c r="NIA69" s="1"/>
      <c r="NIB69" s="1"/>
      <c r="NIC69" s="1"/>
      <c r="NID69" s="1"/>
      <c r="NIE69" s="1"/>
      <c r="NIF69" s="1"/>
      <c r="NIG69" s="1"/>
      <c r="NIH69" s="1"/>
      <c r="NII69" s="1"/>
      <c r="NIJ69" s="1"/>
      <c r="NIK69" s="1"/>
      <c r="NIL69" s="1"/>
      <c r="NIM69" s="1"/>
      <c r="NIN69" s="1"/>
      <c r="NIO69" s="1"/>
      <c r="NIP69" s="1"/>
      <c r="NIQ69" s="1"/>
      <c r="NIR69" s="1"/>
      <c r="NIS69" s="1"/>
      <c r="NIT69" s="1"/>
      <c r="NIU69" s="1"/>
      <c r="NIV69" s="1"/>
      <c r="NIW69" s="1"/>
      <c r="NIX69" s="1"/>
      <c r="NIY69" s="1"/>
      <c r="NIZ69" s="1"/>
      <c r="NJA69" s="1"/>
      <c r="NJB69" s="1"/>
      <c r="NJC69" s="1"/>
      <c r="NJD69" s="1"/>
      <c r="NJE69" s="1"/>
      <c r="NJF69" s="1"/>
      <c r="NJG69" s="1"/>
      <c r="NJH69" s="1"/>
      <c r="NJI69" s="1"/>
      <c r="NJJ69" s="1"/>
      <c r="NJK69" s="1"/>
      <c r="NJL69" s="1"/>
      <c r="NJM69" s="1"/>
      <c r="NJN69" s="1"/>
      <c r="NJO69" s="1"/>
      <c r="NJP69" s="1"/>
      <c r="NJQ69" s="1"/>
      <c r="NJR69" s="1"/>
      <c r="NJS69" s="1"/>
      <c r="NJT69" s="1"/>
      <c r="NJU69" s="1"/>
      <c r="NJV69" s="1"/>
      <c r="NJW69" s="1"/>
      <c r="NJX69" s="1"/>
      <c r="NJY69" s="1"/>
      <c r="NJZ69" s="1"/>
      <c r="NKA69" s="1"/>
      <c r="NKB69" s="1"/>
      <c r="NKC69" s="1"/>
      <c r="NKD69" s="1"/>
      <c r="NKE69" s="1"/>
      <c r="NKF69" s="1"/>
      <c r="NKG69" s="1"/>
      <c r="NKH69" s="1"/>
      <c r="NKI69" s="1"/>
      <c r="NKJ69" s="1"/>
      <c r="NKK69" s="1"/>
      <c r="NKL69" s="1"/>
      <c r="NKM69" s="1"/>
      <c r="NKN69" s="1"/>
      <c r="NKO69" s="1"/>
      <c r="NKP69" s="1"/>
      <c r="NKQ69" s="1"/>
      <c r="NKR69" s="1"/>
      <c r="NKS69" s="1"/>
      <c r="NKT69" s="1"/>
      <c r="NKU69" s="1"/>
      <c r="NKV69" s="1"/>
      <c r="NKW69" s="1"/>
      <c r="NKX69" s="1"/>
      <c r="NKY69" s="1"/>
      <c r="NKZ69" s="1"/>
      <c r="NLA69" s="1"/>
      <c r="NLB69" s="1"/>
      <c r="NLC69" s="1"/>
      <c r="NLD69" s="1"/>
      <c r="NLE69" s="1"/>
      <c r="NLF69" s="1"/>
      <c r="NLG69" s="1"/>
      <c r="NLH69" s="1"/>
      <c r="NLI69" s="1"/>
      <c r="NLJ69" s="1"/>
      <c r="NLK69" s="1"/>
      <c r="NLL69" s="1"/>
      <c r="NLM69" s="1"/>
      <c r="NLN69" s="1"/>
      <c r="NLO69" s="1"/>
      <c r="NLP69" s="1"/>
      <c r="NLQ69" s="1"/>
      <c r="NLR69" s="1"/>
      <c r="NLS69" s="1"/>
      <c r="NLT69" s="1"/>
      <c r="NLU69" s="1"/>
      <c r="NLV69" s="1"/>
      <c r="NLW69" s="1"/>
      <c r="NLX69" s="1"/>
      <c r="NLY69" s="1"/>
      <c r="NLZ69" s="1"/>
      <c r="NMA69" s="1"/>
      <c r="NMB69" s="1"/>
      <c r="NMC69" s="1"/>
      <c r="NMD69" s="1"/>
      <c r="NME69" s="1"/>
      <c r="NMF69" s="1"/>
      <c r="NMG69" s="1"/>
      <c r="NMH69" s="1"/>
      <c r="NMI69" s="1"/>
      <c r="NMJ69" s="1"/>
      <c r="NMK69" s="1"/>
      <c r="NML69" s="1"/>
      <c r="NMM69" s="1"/>
      <c r="NMN69" s="1"/>
      <c r="NMO69" s="1"/>
      <c r="NMP69" s="1"/>
      <c r="NMQ69" s="1"/>
      <c r="NMR69" s="1"/>
      <c r="NMS69" s="1"/>
      <c r="NMT69" s="1"/>
      <c r="NMU69" s="1"/>
      <c r="NMV69" s="1"/>
      <c r="NMW69" s="1"/>
      <c r="NMX69" s="1"/>
      <c r="NMY69" s="1"/>
      <c r="NMZ69" s="1"/>
      <c r="NNA69" s="1"/>
      <c r="NNB69" s="1"/>
      <c r="NNC69" s="1"/>
      <c r="NND69" s="1"/>
      <c r="NNE69" s="1"/>
      <c r="NNF69" s="1"/>
      <c r="NNG69" s="1"/>
      <c r="NNH69" s="1"/>
      <c r="NNI69" s="1"/>
      <c r="NNJ69" s="1"/>
      <c r="NNK69" s="1"/>
      <c r="NNL69" s="1"/>
      <c r="NNM69" s="1"/>
      <c r="NNN69" s="1"/>
      <c r="NNO69" s="1"/>
      <c r="NNP69" s="1"/>
      <c r="NNQ69" s="1"/>
      <c r="NNR69" s="1"/>
      <c r="NNS69" s="1"/>
      <c r="NNT69" s="1"/>
      <c r="NNU69" s="1"/>
      <c r="NNV69" s="1"/>
      <c r="NNW69" s="1"/>
      <c r="NNX69" s="1"/>
      <c r="NNY69" s="1"/>
      <c r="NNZ69" s="1"/>
      <c r="NOA69" s="1"/>
      <c r="NOB69" s="1"/>
      <c r="NOC69" s="1"/>
      <c r="NOD69" s="1"/>
      <c r="NOE69" s="1"/>
      <c r="NOF69" s="1"/>
      <c r="NOG69" s="1"/>
      <c r="NOH69" s="1"/>
      <c r="NOI69" s="1"/>
      <c r="NOJ69" s="1"/>
      <c r="NOK69" s="1"/>
      <c r="NOL69" s="1"/>
      <c r="NOM69" s="1"/>
      <c r="NON69" s="1"/>
      <c r="NOO69" s="1"/>
      <c r="NOP69" s="1"/>
      <c r="NOQ69" s="1"/>
      <c r="NOR69" s="1"/>
      <c r="NOS69" s="1"/>
      <c r="NOT69" s="1"/>
      <c r="NOU69" s="1"/>
      <c r="NOV69" s="1"/>
      <c r="NOW69" s="1"/>
      <c r="NOX69" s="1"/>
      <c r="NOY69" s="1"/>
      <c r="NOZ69" s="1"/>
      <c r="NPA69" s="1"/>
      <c r="NPB69" s="1"/>
      <c r="NPC69" s="1"/>
      <c r="NPD69" s="1"/>
      <c r="NPE69" s="1"/>
      <c r="NPF69" s="1"/>
      <c r="NPG69" s="1"/>
      <c r="NPH69" s="1"/>
      <c r="NPI69" s="1"/>
      <c r="NPJ69" s="1"/>
      <c r="NPK69" s="1"/>
      <c r="NPL69" s="1"/>
      <c r="NPM69" s="1"/>
      <c r="NPN69" s="1"/>
      <c r="NPO69" s="1"/>
      <c r="NPP69" s="1"/>
      <c r="NPQ69" s="1"/>
      <c r="NPR69" s="1"/>
      <c r="NPS69" s="1"/>
      <c r="NPT69" s="1"/>
      <c r="NPU69" s="1"/>
      <c r="NPV69" s="1"/>
      <c r="NPW69" s="1"/>
      <c r="NPX69" s="1"/>
      <c r="NPY69" s="1"/>
      <c r="NPZ69" s="1"/>
      <c r="NQA69" s="1"/>
      <c r="NQB69" s="1"/>
      <c r="NQC69" s="1"/>
      <c r="NQD69" s="1"/>
      <c r="NQE69" s="1"/>
      <c r="NQF69" s="1"/>
      <c r="NQG69" s="1"/>
      <c r="NQH69" s="1"/>
      <c r="NQI69" s="1"/>
      <c r="NQJ69" s="1"/>
      <c r="NQK69" s="1"/>
      <c r="NQL69" s="1"/>
      <c r="NQM69" s="1"/>
      <c r="NQN69" s="1"/>
      <c r="NQO69" s="1"/>
      <c r="NQP69" s="1"/>
      <c r="NQQ69" s="1"/>
      <c r="NQR69" s="1"/>
      <c r="NQS69" s="1"/>
      <c r="NQT69" s="1"/>
      <c r="NQU69" s="1"/>
      <c r="NQV69" s="1"/>
      <c r="NQW69" s="1"/>
      <c r="NQX69" s="1"/>
      <c r="NQY69" s="1"/>
      <c r="NQZ69" s="1"/>
      <c r="NRA69" s="1"/>
      <c r="NRB69" s="1"/>
      <c r="NRC69" s="1"/>
      <c r="NRD69" s="1"/>
      <c r="NRE69" s="1"/>
      <c r="NRF69" s="1"/>
      <c r="NRG69" s="1"/>
      <c r="NRH69" s="1"/>
      <c r="NRI69" s="1"/>
      <c r="NRJ69" s="1"/>
      <c r="NRK69" s="1"/>
      <c r="NRL69" s="1"/>
      <c r="NRM69" s="1"/>
      <c r="NRN69" s="1"/>
      <c r="NRO69" s="1"/>
      <c r="NRP69" s="1"/>
      <c r="NRQ69" s="1"/>
      <c r="NRR69" s="1"/>
      <c r="NRS69" s="1"/>
      <c r="NRT69" s="1"/>
      <c r="NRU69" s="1"/>
      <c r="NRV69" s="1"/>
      <c r="NRW69" s="1"/>
      <c r="NRX69" s="1"/>
      <c r="NRY69" s="1"/>
      <c r="NRZ69" s="1"/>
      <c r="NSA69" s="1"/>
      <c r="NSB69" s="1"/>
      <c r="NSC69" s="1"/>
      <c r="NSD69" s="1"/>
      <c r="NSE69" s="1"/>
      <c r="NSF69" s="1"/>
      <c r="NSG69" s="1"/>
      <c r="NSH69" s="1"/>
      <c r="NSI69" s="1"/>
      <c r="NSJ69" s="1"/>
      <c r="NSK69" s="1"/>
      <c r="NSL69" s="1"/>
      <c r="NSM69" s="1"/>
      <c r="NSN69" s="1"/>
      <c r="NSO69" s="1"/>
      <c r="NSP69" s="1"/>
      <c r="NSQ69" s="1"/>
      <c r="NSR69" s="1"/>
      <c r="NSS69" s="1"/>
      <c r="NST69" s="1"/>
      <c r="NSU69" s="1"/>
      <c r="NSV69" s="1"/>
      <c r="NSW69" s="1"/>
      <c r="NSX69" s="1"/>
      <c r="NSY69" s="1"/>
      <c r="NSZ69" s="1"/>
      <c r="NTA69" s="1"/>
      <c r="NTB69" s="1"/>
      <c r="NTC69" s="1"/>
      <c r="NTD69" s="1"/>
      <c r="NTE69" s="1"/>
      <c r="NTF69" s="1"/>
      <c r="NTG69" s="1"/>
      <c r="NTH69" s="1"/>
      <c r="NTI69" s="1"/>
      <c r="NTJ69" s="1"/>
      <c r="NTK69" s="1"/>
      <c r="NTL69" s="1"/>
      <c r="NTM69" s="1"/>
      <c r="NTN69" s="1"/>
      <c r="NTO69" s="1"/>
      <c r="NTP69" s="1"/>
      <c r="NTQ69" s="1"/>
      <c r="NTR69" s="1"/>
      <c r="NTS69" s="1"/>
      <c r="NTT69" s="1"/>
      <c r="NTU69" s="1"/>
      <c r="NTV69" s="1"/>
      <c r="NTW69" s="1"/>
      <c r="NTX69" s="1"/>
      <c r="NTY69" s="1"/>
      <c r="NTZ69" s="1"/>
      <c r="NUA69" s="1"/>
      <c r="NUB69" s="1"/>
      <c r="NUC69" s="1"/>
      <c r="NUD69" s="1"/>
      <c r="NUE69" s="1"/>
      <c r="NUF69" s="1"/>
      <c r="NUG69" s="1"/>
      <c r="NUH69" s="1"/>
      <c r="NUI69" s="1"/>
      <c r="NUJ69" s="1"/>
      <c r="NUK69" s="1"/>
      <c r="NUL69" s="1"/>
      <c r="NUM69" s="1"/>
      <c r="NUN69" s="1"/>
      <c r="NUO69" s="1"/>
      <c r="NUP69" s="1"/>
      <c r="NUQ69" s="1"/>
      <c r="NUR69" s="1"/>
      <c r="NUS69" s="1"/>
      <c r="NUT69" s="1"/>
      <c r="NUU69" s="1"/>
      <c r="NUV69" s="1"/>
      <c r="NUW69" s="1"/>
      <c r="NUX69" s="1"/>
      <c r="NUY69" s="1"/>
      <c r="NUZ69" s="1"/>
      <c r="NVA69" s="1"/>
      <c r="NVB69" s="1"/>
      <c r="NVC69" s="1"/>
      <c r="NVD69" s="1"/>
      <c r="NVE69" s="1"/>
      <c r="NVF69" s="1"/>
      <c r="NVG69" s="1"/>
      <c r="NVH69" s="1"/>
      <c r="NVI69" s="1"/>
      <c r="NVJ69" s="1"/>
      <c r="NVK69" s="1"/>
      <c r="NVL69" s="1"/>
      <c r="NVM69" s="1"/>
      <c r="NVN69" s="1"/>
      <c r="NVO69" s="1"/>
      <c r="NVP69" s="1"/>
      <c r="NVQ69" s="1"/>
      <c r="NVR69" s="1"/>
      <c r="NVS69" s="1"/>
      <c r="NVT69" s="1"/>
      <c r="NVU69" s="1"/>
      <c r="NVV69" s="1"/>
      <c r="NVW69" s="1"/>
      <c r="NVX69" s="1"/>
      <c r="NVY69" s="1"/>
      <c r="NVZ69" s="1"/>
      <c r="NWA69" s="1"/>
      <c r="NWB69" s="1"/>
      <c r="NWC69" s="1"/>
      <c r="NWD69" s="1"/>
      <c r="NWE69" s="1"/>
      <c r="NWF69" s="1"/>
      <c r="NWG69" s="1"/>
      <c r="NWH69" s="1"/>
      <c r="NWI69" s="1"/>
      <c r="NWJ69" s="1"/>
      <c r="NWK69" s="1"/>
      <c r="NWL69" s="1"/>
      <c r="NWM69" s="1"/>
      <c r="NWN69" s="1"/>
      <c r="NWO69" s="1"/>
      <c r="NWP69" s="1"/>
      <c r="NWQ69" s="1"/>
      <c r="NWR69" s="1"/>
      <c r="NWS69" s="1"/>
      <c r="NWT69" s="1"/>
      <c r="NWU69" s="1"/>
      <c r="NWV69" s="1"/>
      <c r="NWW69" s="1"/>
      <c r="NWX69" s="1"/>
      <c r="NWY69" s="1"/>
      <c r="NWZ69" s="1"/>
      <c r="NXA69" s="1"/>
      <c r="NXB69" s="1"/>
      <c r="NXC69" s="1"/>
      <c r="NXD69" s="1"/>
      <c r="NXE69" s="1"/>
      <c r="NXF69" s="1"/>
      <c r="NXG69" s="1"/>
      <c r="NXH69" s="1"/>
      <c r="NXI69" s="1"/>
      <c r="NXJ69" s="1"/>
      <c r="NXK69" s="1"/>
      <c r="NXL69" s="1"/>
      <c r="NXM69" s="1"/>
      <c r="NXN69" s="1"/>
      <c r="NXO69" s="1"/>
      <c r="NXP69" s="1"/>
      <c r="NXQ69" s="1"/>
      <c r="NXR69" s="1"/>
      <c r="NXS69" s="1"/>
      <c r="NXT69" s="1"/>
      <c r="NXU69" s="1"/>
      <c r="NXV69" s="1"/>
      <c r="NXW69" s="1"/>
      <c r="NXX69" s="1"/>
      <c r="NXY69" s="1"/>
      <c r="NXZ69" s="1"/>
      <c r="NYA69" s="1"/>
      <c r="NYB69" s="1"/>
      <c r="NYC69" s="1"/>
      <c r="NYD69" s="1"/>
      <c r="NYE69" s="1"/>
      <c r="NYF69" s="1"/>
      <c r="NYG69" s="1"/>
      <c r="NYH69" s="1"/>
      <c r="NYI69" s="1"/>
      <c r="NYJ69" s="1"/>
      <c r="NYK69" s="1"/>
      <c r="NYL69" s="1"/>
      <c r="NYM69" s="1"/>
      <c r="NYN69" s="1"/>
      <c r="NYO69" s="1"/>
      <c r="NYP69" s="1"/>
      <c r="NYQ69" s="1"/>
      <c r="NYR69" s="1"/>
      <c r="NYS69" s="1"/>
      <c r="NYT69" s="1"/>
      <c r="NYU69" s="1"/>
      <c r="NYV69" s="1"/>
      <c r="NYW69" s="1"/>
      <c r="NYX69" s="1"/>
      <c r="NYY69" s="1"/>
      <c r="NYZ69" s="1"/>
      <c r="NZA69" s="1"/>
      <c r="NZB69" s="1"/>
      <c r="NZC69" s="1"/>
      <c r="NZD69" s="1"/>
      <c r="NZE69" s="1"/>
      <c r="NZF69" s="1"/>
      <c r="NZG69" s="1"/>
      <c r="NZH69" s="1"/>
      <c r="NZI69" s="1"/>
      <c r="NZJ69" s="1"/>
      <c r="NZK69" s="1"/>
      <c r="NZL69" s="1"/>
      <c r="NZM69" s="1"/>
      <c r="NZN69" s="1"/>
      <c r="NZO69" s="1"/>
      <c r="NZP69" s="1"/>
      <c r="NZQ69" s="1"/>
      <c r="NZR69" s="1"/>
      <c r="NZS69" s="1"/>
      <c r="NZT69" s="1"/>
      <c r="NZU69" s="1"/>
      <c r="NZV69" s="1"/>
      <c r="NZW69" s="1"/>
      <c r="NZX69" s="1"/>
      <c r="NZY69" s="1"/>
      <c r="NZZ69" s="1"/>
      <c r="OAA69" s="1"/>
      <c r="OAB69" s="1"/>
      <c r="OAC69" s="1"/>
      <c r="OAD69" s="1"/>
      <c r="OAE69" s="1"/>
      <c r="OAF69" s="1"/>
      <c r="OAG69" s="1"/>
      <c r="OAH69" s="1"/>
      <c r="OAI69" s="1"/>
      <c r="OAJ69" s="1"/>
      <c r="OAK69" s="1"/>
      <c r="OAL69" s="1"/>
      <c r="OAM69" s="1"/>
      <c r="OAN69" s="1"/>
      <c r="OAO69" s="1"/>
      <c r="OAP69" s="1"/>
      <c r="OAQ69" s="1"/>
      <c r="OAR69" s="1"/>
      <c r="OAS69" s="1"/>
      <c r="OAT69" s="1"/>
      <c r="OAU69" s="1"/>
      <c r="OAV69" s="1"/>
      <c r="OAW69" s="1"/>
      <c r="OAX69" s="1"/>
      <c r="OAY69" s="1"/>
      <c r="OAZ69" s="1"/>
      <c r="OBA69" s="1"/>
      <c r="OBB69" s="1"/>
      <c r="OBC69" s="1"/>
      <c r="OBD69" s="1"/>
      <c r="OBE69" s="1"/>
      <c r="OBF69" s="1"/>
      <c r="OBG69" s="1"/>
      <c r="OBH69" s="1"/>
      <c r="OBI69" s="1"/>
      <c r="OBJ69" s="1"/>
      <c r="OBK69" s="1"/>
      <c r="OBL69" s="1"/>
      <c r="OBM69" s="1"/>
      <c r="OBN69" s="1"/>
      <c r="OBO69" s="1"/>
      <c r="OBP69" s="1"/>
      <c r="OBQ69" s="1"/>
      <c r="OBR69" s="1"/>
      <c r="OBS69" s="1"/>
      <c r="OBT69" s="1"/>
      <c r="OBU69" s="1"/>
      <c r="OBV69" s="1"/>
      <c r="OBW69" s="1"/>
      <c r="OBX69" s="1"/>
      <c r="OBY69" s="1"/>
      <c r="OBZ69" s="1"/>
      <c r="OCA69" s="1"/>
      <c r="OCB69" s="1"/>
      <c r="OCC69" s="1"/>
      <c r="OCD69" s="1"/>
      <c r="OCE69" s="1"/>
      <c r="OCF69" s="1"/>
      <c r="OCG69" s="1"/>
      <c r="OCH69" s="1"/>
      <c r="OCI69" s="1"/>
      <c r="OCJ69" s="1"/>
      <c r="OCK69" s="1"/>
      <c r="OCL69" s="1"/>
      <c r="OCM69" s="1"/>
      <c r="OCN69" s="1"/>
      <c r="OCO69" s="1"/>
      <c r="OCP69" s="1"/>
      <c r="OCQ69" s="1"/>
      <c r="OCR69" s="1"/>
      <c r="OCS69" s="1"/>
      <c r="OCT69" s="1"/>
      <c r="OCU69" s="1"/>
      <c r="OCV69" s="1"/>
      <c r="OCW69" s="1"/>
      <c r="OCX69" s="1"/>
      <c r="OCY69" s="1"/>
      <c r="OCZ69" s="1"/>
      <c r="ODA69" s="1"/>
      <c r="ODB69" s="1"/>
      <c r="ODC69" s="1"/>
      <c r="ODD69" s="1"/>
      <c r="ODE69" s="1"/>
      <c r="ODF69" s="1"/>
      <c r="ODG69" s="1"/>
      <c r="ODH69" s="1"/>
      <c r="ODI69" s="1"/>
      <c r="ODJ69" s="1"/>
      <c r="ODK69" s="1"/>
      <c r="ODL69" s="1"/>
      <c r="ODM69" s="1"/>
      <c r="ODN69" s="1"/>
      <c r="ODO69" s="1"/>
      <c r="ODP69" s="1"/>
      <c r="ODQ69" s="1"/>
      <c r="ODR69" s="1"/>
      <c r="ODS69" s="1"/>
      <c r="ODT69" s="1"/>
      <c r="ODU69" s="1"/>
      <c r="ODV69" s="1"/>
      <c r="ODW69" s="1"/>
      <c r="ODX69" s="1"/>
      <c r="ODY69" s="1"/>
      <c r="ODZ69" s="1"/>
      <c r="OEA69" s="1"/>
      <c r="OEB69" s="1"/>
      <c r="OEC69" s="1"/>
      <c r="OED69" s="1"/>
      <c r="OEE69" s="1"/>
      <c r="OEF69" s="1"/>
      <c r="OEG69" s="1"/>
      <c r="OEH69" s="1"/>
      <c r="OEI69" s="1"/>
      <c r="OEJ69" s="1"/>
      <c r="OEK69" s="1"/>
      <c r="OEL69" s="1"/>
      <c r="OEM69" s="1"/>
      <c r="OEN69" s="1"/>
      <c r="OEO69" s="1"/>
      <c r="OEP69" s="1"/>
      <c r="OEQ69" s="1"/>
      <c r="OER69" s="1"/>
      <c r="OES69" s="1"/>
      <c r="OET69" s="1"/>
      <c r="OEU69" s="1"/>
      <c r="OEV69" s="1"/>
      <c r="OEW69" s="1"/>
      <c r="OEX69" s="1"/>
      <c r="OEY69" s="1"/>
      <c r="OEZ69" s="1"/>
      <c r="OFA69" s="1"/>
      <c r="OFB69" s="1"/>
      <c r="OFC69" s="1"/>
      <c r="OFD69" s="1"/>
      <c r="OFE69" s="1"/>
      <c r="OFF69" s="1"/>
      <c r="OFG69" s="1"/>
      <c r="OFH69" s="1"/>
      <c r="OFI69" s="1"/>
      <c r="OFJ69" s="1"/>
      <c r="OFK69" s="1"/>
      <c r="OFL69" s="1"/>
      <c r="OFM69" s="1"/>
      <c r="OFN69" s="1"/>
      <c r="OFO69" s="1"/>
      <c r="OFP69" s="1"/>
      <c r="OFQ69" s="1"/>
      <c r="OFR69" s="1"/>
      <c r="OFS69" s="1"/>
      <c r="OFT69" s="1"/>
      <c r="OFU69" s="1"/>
      <c r="OFV69" s="1"/>
      <c r="OFW69" s="1"/>
      <c r="OFX69" s="1"/>
      <c r="OFY69" s="1"/>
      <c r="OFZ69" s="1"/>
      <c r="OGA69" s="1"/>
      <c r="OGB69" s="1"/>
      <c r="OGC69" s="1"/>
      <c r="OGD69" s="1"/>
      <c r="OGE69" s="1"/>
      <c r="OGF69" s="1"/>
      <c r="OGG69" s="1"/>
      <c r="OGH69" s="1"/>
      <c r="OGI69" s="1"/>
      <c r="OGJ69" s="1"/>
      <c r="OGK69" s="1"/>
      <c r="OGL69" s="1"/>
      <c r="OGM69" s="1"/>
      <c r="OGN69" s="1"/>
      <c r="OGO69" s="1"/>
      <c r="OGP69" s="1"/>
      <c r="OGQ69" s="1"/>
      <c r="OGR69" s="1"/>
      <c r="OGS69" s="1"/>
      <c r="OGT69" s="1"/>
      <c r="OGU69" s="1"/>
      <c r="OGV69" s="1"/>
      <c r="OGW69" s="1"/>
      <c r="OGX69" s="1"/>
      <c r="OGY69" s="1"/>
      <c r="OGZ69" s="1"/>
      <c r="OHA69" s="1"/>
      <c r="OHB69" s="1"/>
      <c r="OHC69" s="1"/>
      <c r="OHD69" s="1"/>
      <c r="OHE69" s="1"/>
      <c r="OHF69" s="1"/>
      <c r="OHG69" s="1"/>
      <c r="OHH69" s="1"/>
      <c r="OHI69" s="1"/>
      <c r="OHJ69" s="1"/>
      <c r="OHK69" s="1"/>
      <c r="OHL69" s="1"/>
      <c r="OHM69" s="1"/>
      <c r="OHN69" s="1"/>
      <c r="OHO69" s="1"/>
      <c r="OHP69" s="1"/>
      <c r="OHQ69" s="1"/>
      <c r="OHR69" s="1"/>
      <c r="OHS69" s="1"/>
      <c r="OHT69" s="1"/>
      <c r="OHU69" s="1"/>
      <c r="OHV69" s="1"/>
      <c r="OHW69" s="1"/>
      <c r="OHX69" s="1"/>
      <c r="OHY69" s="1"/>
      <c r="OHZ69" s="1"/>
      <c r="OIA69" s="1"/>
      <c r="OIB69" s="1"/>
      <c r="OIC69" s="1"/>
      <c r="OID69" s="1"/>
      <c r="OIE69" s="1"/>
      <c r="OIF69" s="1"/>
      <c r="OIG69" s="1"/>
      <c r="OIH69" s="1"/>
      <c r="OII69" s="1"/>
      <c r="OIJ69" s="1"/>
      <c r="OIK69" s="1"/>
      <c r="OIL69" s="1"/>
      <c r="OIM69" s="1"/>
      <c r="OIN69" s="1"/>
      <c r="OIO69" s="1"/>
      <c r="OIP69" s="1"/>
      <c r="OIQ69" s="1"/>
      <c r="OIR69" s="1"/>
      <c r="OIS69" s="1"/>
      <c r="OIT69" s="1"/>
      <c r="OIU69" s="1"/>
      <c r="OIV69" s="1"/>
      <c r="OIW69" s="1"/>
      <c r="OIX69" s="1"/>
      <c r="OIY69" s="1"/>
      <c r="OIZ69" s="1"/>
      <c r="OJA69" s="1"/>
      <c r="OJB69" s="1"/>
      <c r="OJC69" s="1"/>
      <c r="OJD69" s="1"/>
      <c r="OJE69" s="1"/>
      <c r="OJF69" s="1"/>
      <c r="OJG69" s="1"/>
      <c r="OJH69" s="1"/>
      <c r="OJI69" s="1"/>
      <c r="OJJ69" s="1"/>
      <c r="OJK69" s="1"/>
      <c r="OJL69" s="1"/>
      <c r="OJM69" s="1"/>
      <c r="OJN69" s="1"/>
      <c r="OJO69" s="1"/>
      <c r="OJP69" s="1"/>
      <c r="OJQ69" s="1"/>
      <c r="OJR69" s="1"/>
      <c r="OJS69" s="1"/>
      <c r="OJT69" s="1"/>
      <c r="OJU69" s="1"/>
      <c r="OJV69" s="1"/>
      <c r="OJW69" s="1"/>
      <c r="OJX69" s="1"/>
      <c r="OJY69" s="1"/>
      <c r="OJZ69" s="1"/>
      <c r="OKA69" s="1"/>
      <c r="OKB69" s="1"/>
      <c r="OKC69" s="1"/>
      <c r="OKD69" s="1"/>
      <c r="OKE69" s="1"/>
      <c r="OKF69" s="1"/>
      <c r="OKG69" s="1"/>
      <c r="OKH69" s="1"/>
      <c r="OKI69" s="1"/>
      <c r="OKJ69" s="1"/>
      <c r="OKK69" s="1"/>
      <c r="OKL69" s="1"/>
      <c r="OKM69" s="1"/>
      <c r="OKN69" s="1"/>
      <c r="OKO69" s="1"/>
      <c r="OKP69" s="1"/>
      <c r="OKQ69" s="1"/>
      <c r="OKR69" s="1"/>
      <c r="OKS69" s="1"/>
      <c r="OKT69" s="1"/>
      <c r="OKU69" s="1"/>
      <c r="OKV69" s="1"/>
      <c r="OKW69" s="1"/>
      <c r="OKX69" s="1"/>
      <c r="OKY69" s="1"/>
      <c r="OKZ69" s="1"/>
      <c r="OLA69" s="1"/>
      <c r="OLB69" s="1"/>
      <c r="OLC69" s="1"/>
      <c r="OLD69" s="1"/>
      <c r="OLE69" s="1"/>
      <c r="OLF69" s="1"/>
      <c r="OLG69" s="1"/>
      <c r="OLH69" s="1"/>
      <c r="OLI69" s="1"/>
      <c r="OLJ69" s="1"/>
      <c r="OLK69" s="1"/>
      <c r="OLL69" s="1"/>
      <c r="OLM69" s="1"/>
      <c r="OLN69" s="1"/>
      <c r="OLO69" s="1"/>
      <c r="OLP69" s="1"/>
      <c r="OLQ69" s="1"/>
      <c r="OLR69" s="1"/>
      <c r="OLS69" s="1"/>
      <c r="OLT69" s="1"/>
      <c r="OLU69" s="1"/>
      <c r="OLV69" s="1"/>
      <c r="OLW69" s="1"/>
      <c r="OLX69" s="1"/>
      <c r="OLY69" s="1"/>
      <c r="OLZ69" s="1"/>
      <c r="OMA69" s="1"/>
      <c r="OMB69" s="1"/>
      <c r="OMC69" s="1"/>
      <c r="OMD69" s="1"/>
      <c r="OME69" s="1"/>
      <c r="OMF69" s="1"/>
      <c r="OMG69" s="1"/>
      <c r="OMH69" s="1"/>
      <c r="OMI69" s="1"/>
      <c r="OMJ69" s="1"/>
      <c r="OMK69" s="1"/>
      <c r="OML69" s="1"/>
      <c r="OMM69" s="1"/>
      <c r="OMN69" s="1"/>
      <c r="OMO69" s="1"/>
      <c r="OMP69" s="1"/>
      <c r="OMQ69" s="1"/>
      <c r="OMR69" s="1"/>
      <c r="OMS69" s="1"/>
      <c r="OMT69" s="1"/>
      <c r="OMU69" s="1"/>
      <c r="OMV69" s="1"/>
      <c r="OMW69" s="1"/>
      <c r="OMX69" s="1"/>
      <c r="OMY69" s="1"/>
      <c r="OMZ69" s="1"/>
      <c r="ONA69" s="1"/>
      <c r="ONB69" s="1"/>
      <c r="ONC69" s="1"/>
      <c r="OND69" s="1"/>
      <c r="ONE69" s="1"/>
      <c r="ONF69" s="1"/>
      <c r="ONG69" s="1"/>
      <c r="ONH69" s="1"/>
      <c r="ONI69" s="1"/>
      <c r="ONJ69" s="1"/>
      <c r="ONK69" s="1"/>
      <c r="ONL69" s="1"/>
      <c r="ONM69" s="1"/>
      <c r="ONN69" s="1"/>
      <c r="ONO69" s="1"/>
      <c r="ONP69" s="1"/>
      <c r="ONQ69" s="1"/>
      <c r="ONR69" s="1"/>
      <c r="ONS69" s="1"/>
      <c r="ONT69" s="1"/>
      <c r="ONU69" s="1"/>
      <c r="ONV69" s="1"/>
      <c r="ONW69" s="1"/>
      <c r="ONX69" s="1"/>
      <c r="ONY69" s="1"/>
      <c r="ONZ69" s="1"/>
      <c r="OOA69" s="1"/>
      <c r="OOB69" s="1"/>
      <c r="OOC69" s="1"/>
      <c r="OOD69" s="1"/>
      <c r="OOE69" s="1"/>
      <c r="OOF69" s="1"/>
      <c r="OOG69" s="1"/>
      <c r="OOH69" s="1"/>
      <c r="OOI69" s="1"/>
      <c r="OOJ69" s="1"/>
      <c r="OOK69" s="1"/>
      <c r="OOL69" s="1"/>
      <c r="OOM69" s="1"/>
      <c r="OON69" s="1"/>
      <c r="OOO69" s="1"/>
      <c r="OOP69" s="1"/>
      <c r="OOQ69" s="1"/>
      <c r="OOR69" s="1"/>
      <c r="OOS69" s="1"/>
      <c r="OOT69" s="1"/>
      <c r="OOU69" s="1"/>
      <c r="OOV69" s="1"/>
      <c r="OOW69" s="1"/>
      <c r="OOX69" s="1"/>
      <c r="OOY69" s="1"/>
      <c r="OOZ69" s="1"/>
      <c r="OPA69" s="1"/>
      <c r="OPB69" s="1"/>
      <c r="OPC69" s="1"/>
      <c r="OPD69" s="1"/>
      <c r="OPE69" s="1"/>
      <c r="OPF69" s="1"/>
      <c r="OPG69" s="1"/>
      <c r="OPH69" s="1"/>
      <c r="OPI69" s="1"/>
      <c r="OPJ69" s="1"/>
      <c r="OPK69" s="1"/>
      <c r="OPL69" s="1"/>
      <c r="OPM69" s="1"/>
      <c r="OPN69" s="1"/>
      <c r="OPO69" s="1"/>
      <c r="OPP69" s="1"/>
      <c r="OPQ69" s="1"/>
      <c r="OPR69" s="1"/>
      <c r="OPS69" s="1"/>
      <c r="OPT69" s="1"/>
      <c r="OPU69" s="1"/>
      <c r="OPV69" s="1"/>
      <c r="OPW69" s="1"/>
      <c r="OPX69" s="1"/>
      <c r="OPY69" s="1"/>
      <c r="OPZ69" s="1"/>
      <c r="OQA69" s="1"/>
      <c r="OQB69" s="1"/>
      <c r="OQC69" s="1"/>
      <c r="OQD69" s="1"/>
      <c r="OQE69" s="1"/>
      <c r="OQF69" s="1"/>
      <c r="OQG69" s="1"/>
      <c r="OQH69" s="1"/>
      <c r="OQI69" s="1"/>
      <c r="OQJ69" s="1"/>
      <c r="OQK69" s="1"/>
      <c r="OQL69" s="1"/>
      <c r="OQM69" s="1"/>
      <c r="OQN69" s="1"/>
      <c r="OQO69" s="1"/>
      <c r="OQP69" s="1"/>
      <c r="OQQ69" s="1"/>
      <c r="OQR69" s="1"/>
      <c r="OQS69" s="1"/>
      <c r="OQT69" s="1"/>
      <c r="OQU69" s="1"/>
      <c r="OQV69" s="1"/>
      <c r="OQW69" s="1"/>
      <c r="OQX69" s="1"/>
      <c r="OQY69" s="1"/>
      <c r="OQZ69" s="1"/>
      <c r="ORA69" s="1"/>
      <c r="ORB69" s="1"/>
      <c r="ORC69" s="1"/>
      <c r="ORD69" s="1"/>
      <c r="ORE69" s="1"/>
      <c r="ORF69" s="1"/>
      <c r="ORG69" s="1"/>
      <c r="ORH69" s="1"/>
      <c r="ORI69" s="1"/>
      <c r="ORJ69" s="1"/>
      <c r="ORK69" s="1"/>
      <c r="ORL69" s="1"/>
      <c r="ORM69" s="1"/>
      <c r="ORN69" s="1"/>
      <c r="ORO69" s="1"/>
      <c r="ORP69" s="1"/>
      <c r="ORQ69" s="1"/>
      <c r="ORR69" s="1"/>
      <c r="ORS69" s="1"/>
      <c r="ORT69" s="1"/>
      <c r="ORU69" s="1"/>
      <c r="ORV69" s="1"/>
      <c r="ORW69" s="1"/>
      <c r="ORX69" s="1"/>
      <c r="ORY69" s="1"/>
      <c r="ORZ69" s="1"/>
      <c r="OSA69" s="1"/>
      <c r="OSB69" s="1"/>
      <c r="OSC69" s="1"/>
      <c r="OSD69" s="1"/>
      <c r="OSE69" s="1"/>
      <c r="OSF69" s="1"/>
      <c r="OSG69" s="1"/>
      <c r="OSH69" s="1"/>
      <c r="OSI69" s="1"/>
      <c r="OSJ69" s="1"/>
      <c r="OSK69" s="1"/>
      <c r="OSL69" s="1"/>
      <c r="OSM69" s="1"/>
      <c r="OSN69" s="1"/>
      <c r="OSO69" s="1"/>
      <c r="OSP69" s="1"/>
      <c r="OSQ69" s="1"/>
      <c r="OSR69" s="1"/>
      <c r="OSS69" s="1"/>
      <c r="OST69" s="1"/>
      <c r="OSU69" s="1"/>
      <c r="OSV69" s="1"/>
      <c r="OSW69" s="1"/>
      <c r="OSX69" s="1"/>
      <c r="OSY69" s="1"/>
      <c r="OSZ69" s="1"/>
      <c r="OTA69" s="1"/>
      <c r="OTB69" s="1"/>
      <c r="OTC69" s="1"/>
      <c r="OTD69" s="1"/>
      <c r="OTE69" s="1"/>
      <c r="OTF69" s="1"/>
      <c r="OTG69" s="1"/>
      <c r="OTH69" s="1"/>
      <c r="OTI69" s="1"/>
      <c r="OTJ69" s="1"/>
      <c r="OTK69" s="1"/>
      <c r="OTL69" s="1"/>
      <c r="OTM69" s="1"/>
      <c r="OTN69" s="1"/>
      <c r="OTO69" s="1"/>
      <c r="OTP69" s="1"/>
      <c r="OTQ69" s="1"/>
      <c r="OTR69" s="1"/>
      <c r="OTS69" s="1"/>
      <c r="OTT69" s="1"/>
      <c r="OTU69" s="1"/>
      <c r="OTV69" s="1"/>
      <c r="OTW69" s="1"/>
      <c r="OTX69" s="1"/>
      <c r="OTY69" s="1"/>
      <c r="OTZ69" s="1"/>
      <c r="OUA69" s="1"/>
      <c r="OUB69" s="1"/>
      <c r="OUC69" s="1"/>
      <c r="OUD69" s="1"/>
      <c r="OUE69" s="1"/>
      <c r="OUF69" s="1"/>
      <c r="OUG69" s="1"/>
      <c r="OUH69" s="1"/>
      <c r="OUI69" s="1"/>
      <c r="OUJ69" s="1"/>
      <c r="OUK69" s="1"/>
      <c r="OUL69" s="1"/>
      <c r="OUM69" s="1"/>
      <c r="OUN69" s="1"/>
      <c r="OUO69" s="1"/>
      <c r="OUP69" s="1"/>
      <c r="OUQ69" s="1"/>
      <c r="OUR69" s="1"/>
      <c r="OUS69" s="1"/>
      <c r="OUT69" s="1"/>
      <c r="OUU69" s="1"/>
      <c r="OUV69" s="1"/>
      <c r="OUW69" s="1"/>
      <c r="OUX69" s="1"/>
      <c r="OUY69" s="1"/>
      <c r="OUZ69" s="1"/>
      <c r="OVA69" s="1"/>
      <c r="OVB69" s="1"/>
      <c r="OVC69" s="1"/>
      <c r="OVD69" s="1"/>
      <c r="OVE69" s="1"/>
      <c r="OVF69" s="1"/>
      <c r="OVG69" s="1"/>
      <c r="OVH69" s="1"/>
      <c r="OVI69" s="1"/>
      <c r="OVJ69" s="1"/>
      <c r="OVK69" s="1"/>
      <c r="OVL69" s="1"/>
      <c r="OVM69" s="1"/>
      <c r="OVN69" s="1"/>
      <c r="OVO69" s="1"/>
      <c r="OVP69" s="1"/>
      <c r="OVQ69" s="1"/>
      <c r="OVR69" s="1"/>
      <c r="OVS69" s="1"/>
      <c r="OVT69" s="1"/>
      <c r="OVU69" s="1"/>
      <c r="OVV69" s="1"/>
      <c r="OVW69" s="1"/>
      <c r="OVX69" s="1"/>
      <c r="OVY69" s="1"/>
      <c r="OVZ69" s="1"/>
      <c r="OWA69" s="1"/>
      <c r="OWB69" s="1"/>
      <c r="OWC69" s="1"/>
      <c r="OWD69" s="1"/>
      <c r="OWE69" s="1"/>
      <c r="OWF69" s="1"/>
      <c r="OWG69" s="1"/>
      <c r="OWH69" s="1"/>
      <c r="OWI69" s="1"/>
      <c r="OWJ69" s="1"/>
      <c r="OWK69" s="1"/>
      <c r="OWL69" s="1"/>
      <c r="OWM69" s="1"/>
      <c r="OWN69" s="1"/>
      <c r="OWO69" s="1"/>
      <c r="OWP69" s="1"/>
      <c r="OWQ69" s="1"/>
      <c r="OWR69" s="1"/>
      <c r="OWS69" s="1"/>
      <c r="OWT69" s="1"/>
      <c r="OWU69" s="1"/>
      <c r="OWV69" s="1"/>
      <c r="OWW69" s="1"/>
      <c r="OWX69" s="1"/>
      <c r="OWY69" s="1"/>
      <c r="OWZ69" s="1"/>
      <c r="OXA69" s="1"/>
      <c r="OXB69" s="1"/>
      <c r="OXC69" s="1"/>
      <c r="OXD69" s="1"/>
      <c r="OXE69" s="1"/>
      <c r="OXF69" s="1"/>
      <c r="OXG69" s="1"/>
      <c r="OXH69" s="1"/>
      <c r="OXI69" s="1"/>
      <c r="OXJ69" s="1"/>
      <c r="OXK69" s="1"/>
      <c r="OXL69" s="1"/>
      <c r="OXM69" s="1"/>
      <c r="OXN69" s="1"/>
      <c r="OXO69" s="1"/>
      <c r="OXP69" s="1"/>
      <c r="OXQ69" s="1"/>
      <c r="OXR69" s="1"/>
      <c r="OXS69" s="1"/>
      <c r="OXT69" s="1"/>
      <c r="OXU69" s="1"/>
      <c r="OXV69" s="1"/>
      <c r="OXW69" s="1"/>
      <c r="OXX69" s="1"/>
      <c r="OXY69" s="1"/>
      <c r="OXZ69" s="1"/>
      <c r="OYA69" s="1"/>
      <c r="OYB69" s="1"/>
      <c r="OYC69" s="1"/>
      <c r="OYD69" s="1"/>
      <c r="OYE69" s="1"/>
      <c r="OYF69" s="1"/>
      <c r="OYG69" s="1"/>
      <c r="OYH69" s="1"/>
      <c r="OYI69" s="1"/>
      <c r="OYJ69" s="1"/>
      <c r="OYK69" s="1"/>
      <c r="OYL69" s="1"/>
      <c r="OYM69" s="1"/>
      <c r="OYN69" s="1"/>
      <c r="OYO69" s="1"/>
      <c r="OYP69" s="1"/>
      <c r="OYQ69" s="1"/>
      <c r="OYR69" s="1"/>
      <c r="OYS69" s="1"/>
      <c r="OYT69" s="1"/>
      <c r="OYU69" s="1"/>
      <c r="OYV69" s="1"/>
      <c r="OYW69" s="1"/>
      <c r="OYX69" s="1"/>
      <c r="OYY69" s="1"/>
      <c r="OYZ69" s="1"/>
      <c r="OZA69" s="1"/>
      <c r="OZB69" s="1"/>
      <c r="OZC69" s="1"/>
      <c r="OZD69" s="1"/>
      <c r="OZE69" s="1"/>
      <c r="OZF69" s="1"/>
      <c r="OZG69" s="1"/>
      <c r="OZH69" s="1"/>
      <c r="OZI69" s="1"/>
      <c r="OZJ69" s="1"/>
      <c r="OZK69" s="1"/>
      <c r="OZL69" s="1"/>
      <c r="OZM69" s="1"/>
      <c r="OZN69" s="1"/>
      <c r="OZO69" s="1"/>
      <c r="OZP69" s="1"/>
      <c r="OZQ69" s="1"/>
      <c r="OZR69" s="1"/>
      <c r="OZS69" s="1"/>
      <c r="OZT69" s="1"/>
      <c r="OZU69" s="1"/>
      <c r="OZV69" s="1"/>
      <c r="OZW69" s="1"/>
      <c r="OZX69" s="1"/>
      <c r="OZY69" s="1"/>
      <c r="OZZ69" s="1"/>
      <c r="PAA69" s="1"/>
      <c r="PAB69" s="1"/>
      <c r="PAC69" s="1"/>
      <c r="PAD69" s="1"/>
      <c r="PAE69" s="1"/>
      <c r="PAF69" s="1"/>
      <c r="PAG69" s="1"/>
      <c r="PAH69" s="1"/>
      <c r="PAI69" s="1"/>
      <c r="PAJ69" s="1"/>
      <c r="PAK69" s="1"/>
      <c r="PAL69" s="1"/>
      <c r="PAM69" s="1"/>
      <c r="PAN69" s="1"/>
      <c r="PAO69" s="1"/>
      <c r="PAP69" s="1"/>
      <c r="PAQ69" s="1"/>
      <c r="PAR69" s="1"/>
      <c r="PAS69" s="1"/>
      <c r="PAT69" s="1"/>
      <c r="PAU69" s="1"/>
      <c r="PAV69" s="1"/>
      <c r="PAW69" s="1"/>
      <c r="PAX69" s="1"/>
      <c r="PAY69" s="1"/>
      <c r="PAZ69" s="1"/>
      <c r="PBA69" s="1"/>
      <c r="PBB69" s="1"/>
      <c r="PBC69" s="1"/>
      <c r="PBD69" s="1"/>
      <c r="PBE69" s="1"/>
      <c r="PBF69" s="1"/>
      <c r="PBG69" s="1"/>
      <c r="PBH69" s="1"/>
      <c r="PBI69" s="1"/>
      <c r="PBJ69" s="1"/>
      <c r="PBK69" s="1"/>
      <c r="PBL69" s="1"/>
      <c r="PBM69" s="1"/>
      <c r="PBN69" s="1"/>
      <c r="PBO69" s="1"/>
      <c r="PBP69" s="1"/>
      <c r="PBQ69" s="1"/>
      <c r="PBR69" s="1"/>
      <c r="PBS69" s="1"/>
      <c r="PBT69" s="1"/>
      <c r="PBU69" s="1"/>
      <c r="PBV69" s="1"/>
      <c r="PBW69" s="1"/>
      <c r="PBX69" s="1"/>
      <c r="PBY69" s="1"/>
      <c r="PBZ69" s="1"/>
      <c r="PCA69" s="1"/>
      <c r="PCB69" s="1"/>
      <c r="PCC69" s="1"/>
      <c r="PCD69" s="1"/>
      <c r="PCE69" s="1"/>
      <c r="PCF69" s="1"/>
      <c r="PCG69" s="1"/>
      <c r="PCH69" s="1"/>
      <c r="PCI69" s="1"/>
      <c r="PCJ69" s="1"/>
      <c r="PCK69" s="1"/>
      <c r="PCL69" s="1"/>
      <c r="PCM69" s="1"/>
      <c r="PCN69" s="1"/>
      <c r="PCO69" s="1"/>
      <c r="PCP69" s="1"/>
      <c r="PCQ69" s="1"/>
      <c r="PCR69" s="1"/>
      <c r="PCS69" s="1"/>
      <c r="PCT69" s="1"/>
      <c r="PCU69" s="1"/>
      <c r="PCV69" s="1"/>
      <c r="PCW69" s="1"/>
      <c r="PCX69" s="1"/>
      <c r="PCY69" s="1"/>
      <c r="PCZ69" s="1"/>
      <c r="PDA69" s="1"/>
      <c r="PDB69" s="1"/>
      <c r="PDC69" s="1"/>
      <c r="PDD69" s="1"/>
      <c r="PDE69" s="1"/>
      <c r="PDF69" s="1"/>
      <c r="PDG69" s="1"/>
      <c r="PDH69" s="1"/>
      <c r="PDI69" s="1"/>
      <c r="PDJ69" s="1"/>
      <c r="PDK69" s="1"/>
      <c r="PDL69" s="1"/>
      <c r="PDM69" s="1"/>
      <c r="PDN69" s="1"/>
      <c r="PDO69" s="1"/>
      <c r="PDP69" s="1"/>
      <c r="PDQ69" s="1"/>
      <c r="PDR69" s="1"/>
      <c r="PDS69" s="1"/>
      <c r="PDT69" s="1"/>
      <c r="PDU69" s="1"/>
      <c r="PDV69" s="1"/>
      <c r="PDW69" s="1"/>
      <c r="PDX69" s="1"/>
      <c r="PDY69" s="1"/>
      <c r="PDZ69" s="1"/>
      <c r="PEA69" s="1"/>
      <c r="PEB69" s="1"/>
      <c r="PEC69" s="1"/>
      <c r="PED69" s="1"/>
      <c r="PEE69" s="1"/>
      <c r="PEF69" s="1"/>
      <c r="PEG69" s="1"/>
      <c r="PEH69" s="1"/>
      <c r="PEI69" s="1"/>
      <c r="PEJ69" s="1"/>
      <c r="PEK69" s="1"/>
      <c r="PEL69" s="1"/>
      <c r="PEM69" s="1"/>
      <c r="PEN69" s="1"/>
      <c r="PEO69" s="1"/>
      <c r="PEP69" s="1"/>
      <c r="PEQ69" s="1"/>
      <c r="PER69" s="1"/>
      <c r="PES69" s="1"/>
      <c r="PET69" s="1"/>
      <c r="PEU69" s="1"/>
      <c r="PEV69" s="1"/>
      <c r="PEW69" s="1"/>
      <c r="PEX69" s="1"/>
      <c r="PEY69" s="1"/>
      <c r="PEZ69" s="1"/>
      <c r="PFA69" s="1"/>
      <c r="PFB69" s="1"/>
      <c r="PFC69" s="1"/>
      <c r="PFD69" s="1"/>
      <c r="PFE69" s="1"/>
      <c r="PFF69" s="1"/>
      <c r="PFG69" s="1"/>
      <c r="PFH69" s="1"/>
      <c r="PFI69" s="1"/>
      <c r="PFJ69" s="1"/>
      <c r="PFK69" s="1"/>
      <c r="PFL69" s="1"/>
      <c r="PFM69" s="1"/>
      <c r="PFN69" s="1"/>
      <c r="PFO69" s="1"/>
      <c r="PFP69" s="1"/>
      <c r="PFQ69" s="1"/>
      <c r="PFR69" s="1"/>
      <c r="PFS69" s="1"/>
      <c r="PFT69" s="1"/>
      <c r="PFU69" s="1"/>
      <c r="PFV69" s="1"/>
      <c r="PFW69" s="1"/>
      <c r="PFX69" s="1"/>
      <c r="PFY69" s="1"/>
      <c r="PFZ69" s="1"/>
      <c r="PGA69" s="1"/>
      <c r="PGB69" s="1"/>
      <c r="PGC69" s="1"/>
      <c r="PGD69" s="1"/>
      <c r="PGE69" s="1"/>
      <c r="PGF69" s="1"/>
      <c r="PGG69" s="1"/>
      <c r="PGH69" s="1"/>
      <c r="PGI69" s="1"/>
      <c r="PGJ69" s="1"/>
      <c r="PGK69" s="1"/>
      <c r="PGL69" s="1"/>
      <c r="PGM69" s="1"/>
      <c r="PGN69" s="1"/>
      <c r="PGO69" s="1"/>
      <c r="PGP69" s="1"/>
      <c r="PGQ69" s="1"/>
      <c r="PGR69" s="1"/>
      <c r="PGS69" s="1"/>
      <c r="PGT69" s="1"/>
      <c r="PGU69" s="1"/>
      <c r="PGV69" s="1"/>
      <c r="PGW69" s="1"/>
      <c r="PGX69" s="1"/>
      <c r="PGY69" s="1"/>
      <c r="PGZ69" s="1"/>
      <c r="PHA69" s="1"/>
      <c r="PHB69" s="1"/>
      <c r="PHC69" s="1"/>
      <c r="PHD69" s="1"/>
      <c r="PHE69" s="1"/>
      <c r="PHF69" s="1"/>
      <c r="PHG69" s="1"/>
      <c r="PHH69" s="1"/>
      <c r="PHI69" s="1"/>
      <c r="PHJ69" s="1"/>
      <c r="PHK69" s="1"/>
      <c r="PHL69" s="1"/>
      <c r="PHM69" s="1"/>
      <c r="PHN69" s="1"/>
      <c r="PHO69" s="1"/>
      <c r="PHP69" s="1"/>
      <c r="PHQ69" s="1"/>
      <c r="PHR69" s="1"/>
      <c r="PHS69" s="1"/>
      <c r="PHT69" s="1"/>
      <c r="PHU69" s="1"/>
      <c r="PHV69" s="1"/>
      <c r="PHW69" s="1"/>
      <c r="PHX69" s="1"/>
      <c r="PHY69" s="1"/>
      <c r="PHZ69" s="1"/>
      <c r="PIA69" s="1"/>
      <c r="PIB69" s="1"/>
      <c r="PIC69" s="1"/>
      <c r="PID69" s="1"/>
      <c r="PIE69" s="1"/>
      <c r="PIF69" s="1"/>
      <c r="PIG69" s="1"/>
      <c r="PIH69" s="1"/>
      <c r="PII69" s="1"/>
      <c r="PIJ69" s="1"/>
      <c r="PIK69" s="1"/>
      <c r="PIL69" s="1"/>
      <c r="PIM69" s="1"/>
      <c r="PIN69" s="1"/>
      <c r="PIO69" s="1"/>
      <c r="PIP69" s="1"/>
      <c r="PIQ69" s="1"/>
      <c r="PIR69" s="1"/>
      <c r="PIS69" s="1"/>
      <c r="PIT69" s="1"/>
      <c r="PIU69" s="1"/>
      <c r="PIV69" s="1"/>
      <c r="PIW69" s="1"/>
      <c r="PIX69" s="1"/>
      <c r="PIY69" s="1"/>
      <c r="PIZ69" s="1"/>
      <c r="PJA69" s="1"/>
      <c r="PJB69" s="1"/>
      <c r="PJC69" s="1"/>
      <c r="PJD69" s="1"/>
      <c r="PJE69" s="1"/>
      <c r="PJF69" s="1"/>
      <c r="PJG69" s="1"/>
      <c r="PJH69" s="1"/>
      <c r="PJI69" s="1"/>
      <c r="PJJ69" s="1"/>
      <c r="PJK69" s="1"/>
      <c r="PJL69" s="1"/>
      <c r="PJM69" s="1"/>
      <c r="PJN69" s="1"/>
      <c r="PJO69" s="1"/>
      <c r="PJP69" s="1"/>
      <c r="PJQ69" s="1"/>
      <c r="PJR69" s="1"/>
      <c r="PJS69" s="1"/>
      <c r="PJT69" s="1"/>
      <c r="PJU69" s="1"/>
      <c r="PJV69" s="1"/>
      <c r="PJW69" s="1"/>
      <c r="PJX69" s="1"/>
      <c r="PJY69" s="1"/>
      <c r="PJZ69" s="1"/>
      <c r="PKA69" s="1"/>
      <c r="PKB69" s="1"/>
      <c r="PKC69" s="1"/>
      <c r="PKD69" s="1"/>
      <c r="PKE69" s="1"/>
      <c r="PKF69" s="1"/>
      <c r="PKG69" s="1"/>
      <c r="PKH69" s="1"/>
      <c r="PKI69" s="1"/>
      <c r="PKJ69" s="1"/>
      <c r="PKK69" s="1"/>
      <c r="PKL69" s="1"/>
      <c r="PKM69" s="1"/>
      <c r="PKN69" s="1"/>
      <c r="PKO69" s="1"/>
      <c r="PKP69" s="1"/>
      <c r="PKQ69" s="1"/>
      <c r="PKR69" s="1"/>
      <c r="PKS69" s="1"/>
      <c r="PKT69" s="1"/>
      <c r="PKU69" s="1"/>
      <c r="PKV69" s="1"/>
      <c r="PKW69" s="1"/>
      <c r="PKX69" s="1"/>
      <c r="PKY69" s="1"/>
      <c r="PKZ69" s="1"/>
      <c r="PLA69" s="1"/>
      <c r="PLB69" s="1"/>
      <c r="PLC69" s="1"/>
      <c r="PLD69" s="1"/>
      <c r="PLE69" s="1"/>
      <c r="PLF69" s="1"/>
      <c r="PLG69" s="1"/>
      <c r="PLH69" s="1"/>
      <c r="PLI69" s="1"/>
      <c r="PLJ69" s="1"/>
      <c r="PLK69" s="1"/>
      <c r="PLL69" s="1"/>
      <c r="PLM69" s="1"/>
      <c r="PLN69" s="1"/>
      <c r="PLO69" s="1"/>
      <c r="PLP69" s="1"/>
      <c r="PLQ69" s="1"/>
      <c r="PLR69" s="1"/>
      <c r="PLS69" s="1"/>
      <c r="PLT69" s="1"/>
      <c r="PLU69" s="1"/>
      <c r="PLV69" s="1"/>
      <c r="PLW69" s="1"/>
      <c r="PLX69" s="1"/>
      <c r="PLY69" s="1"/>
      <c r="PLZ69" s="1"/>
      <c r="PMA69" s="1"/>
      <c r="PMB69" s="1"/>
      <c r="PMC69" s="1"/>
      <c r="PMD69" s="1"/>
      <c r="PME69" s="1"/>
      <c r="PMF69" s="1"/>
      <c r="PMG69" s="1"/>
      <c r="PMH69" s="1"/>
      <c r="PMI69" s="1"/>
      <c r="PMJ69" s="1"/>
      <c r="PMK69" s="1"/>
      <c r="PML69" s="1"/>
      <c r="PMM69" s="1"/>
      <c r="PMN69" s="1"/>
      <c r="PMO69" s="1"/>
      <c r="PMP69" s="1"/>
      <c r="PMQ69" s="1"/>
      <c r="PMR69" s="1"/>
      <c r="PMS69" s="1"/>
      <c r="PMT69" s="1"/>
      <c r="PMU69" s="1"/>
      <c r="PMV69" s="1"/>
      <c r="PMW69" s="1"/>
      <c r="PMX69" s="1"/>
      <c r="PMY69" s="1"/>
      <c r="PMZ69" s="1"/>
      <c r="PNA69" s="1"/>
      <c r="PNB69" s="1"/>
      <c r="PNC69" s="1"/>
      <c r="PND69" s="1"/>
      <c r="PNE69" s="1"/>
      <c r="PNF69" s="1"/>
      <c r="PNG69" s="1"/>
      <c r="PNH69" s="1"/>
      <c r="PNI69" s="1"/>
      <c r="PNJ69" s="1"/>
      <c r="PNK69" s="1"/>
      <c r="PNL69" s="1"/>
      <c r="PNM69" s="1"/>
      <c r="PNN69" s="1"/>
      <c r="PNO69" s="1"/>
      <c r="PNP69" s="1"/>
      <c r="PNQ69" s="1"/>
      <c r="PNR69" s="1"/>
      <c r="PNS69" s="1"/>
      <c r="PNT69" s="1"/>
      <c r="PNU69" s="1"/>
      <c r="PNV69" s="1"/>
      <c r="PNW69" s="1"/>
      <c r="PNX69" s="1"/>
      <c r="PNY69" s="1"/>
      <c r="PNZ69" s="1"/>
      <c r="POA69" s="1"/>
      <c r="POB69" s="1"/>
      <c r="POC69" s="1"/>
      <c r="POD69" s="1"/>
      <c r="POE69" s="1"/>
      <c r="POF69" s="1"/>
      <c r="POG69" s="1"/>
      <c r="POH69" s="1"/>
      <c r="POI69" s="1"/>
      <c r="POJ69" s="1"/>
      <c r="POK69" s="1"/>
      <c r="POL69" s="1"/>
      <c r="POM69" s="1"/>
      <c r="PON69" s="1"/>
      <c r="POO69" s="1"/>
      <c r="POP69" s="1"/>
      <c r="POQ69" s="1"/>
      <c r="POR69" s="1"/>
      <c r="POS69" s="1"/>
      <c r="POT69" s="1"/>
      <c r="POU69" s="1"/>
      <c r="POV69" s="1"/>
      <c r="POW69" s="1"/>
      <c r="POX69" s="1"/>
      <c r="POY69" s="1"/>
      <c r="POZ69" s="1"/>
      <c r="PPA69" s="1"/>
      <c r="PPB69" s="1"/>
      <c r="PPC69" s="1"/>
      <c r="PPD69" s="1"/>
      <c r="PPE69" s="1"/>
      <c r="PPF69" s="1"/>
      <c r="PPG69" s="1"/>
      <c r="PPH69" s="1"/>
      <c r="PPI69" s="1"/>
      <c r="PPJ69" s="1"/>
      <c r="PPK69" s="1"/>
      <c r="PPL69" s="1"/>
      <c r="PPM69" s="1"/>
      <c r="PPN69" s="1"/>
      <c r="PPO69" s="1"/>
      <c r="PPP69" s="1"/>
      <c r="PPQ69" s="1"/>
      <c r="PPR69" s="1"/>
      <c r="PPS69" s="1"/>
      <c r="PPT69" s="1"/>
      <c r="PPU69" s="1"/>
      <c r="PPV69" s="1"/>
      <c r="PPW69" s="1"/>
      <c r="PPX69" s="1"/>
      <c r="PPY69" s="1"/>
      <c r="PPZ69" s="1"/>
      <c r="PQA69" s="1"/>
      <c r="PQB69" s="1"/>
      <c r="PQC69" s="1"/>
      <c r="PQD69" s="1"/>
      <c r="PQE69" s="1"/>
      <c r="PQF69" s="1"/>
      <c r="PQG69" s="1"/>
      <c r="PQH69" s="1"/>
      <c r="PQI69" s="1"/>
      <c r="PQJ69" s="1"/>
      <c r="PQK69" s="1"/>
      <c r="PQL69" s="1"/>
      <c r="PQM69" s="1"/>
      <c r="PQN69" s="1"/>
      <c r="PQO69" s="1"/>
      <c r="PQP69" s="1"/>
      <c r="PQQ69" s="1"/>
      <c r="PQR69" s="1"/>
      <c r="PQS69" s="1"/>
      <c r="PQT69" s="1"/>
      <c r="PQU69" s="1"/>
      <c r="PQV69" s="1"/>
      <c r="PQW69" s="1"/>
      <c r="PQX69" s="1"/>
      <c r="PQY69" s="1"/>
      <c r="PQZ69" s="1"/>
      <c r="PRA69" s="1"/>
      <c r="PRB69" s="1"/>
      <c r="PRC69" s="1"/>
      <c r="PRD69" s="1"/>
      <c r="PRE69" s="1"/>
      <c r="PRF69" s="1"/>
      <c r="PRG69" s="1"/>
      <c r="PRH69" s="1"/>
      <c r="PRI69" s="1"/>
      <c r="PRJ69" s="1"/>
      <c r="PRK69" s="1"/>
      <c r="PRL69" s="1"/>
      <c r="PRM69" s="1"/>
      <c r="PRN69" s="1"/>
      <c r="PRO69" s="1"/>
      <c r="PRP69" s="1"/>
      <c r="PRQ69" s="1"/>
      <c r="PRR69" s="1"/>
      <c r="PRS69" s="1"/>
      <c r="PRT69" s="1"/>
      <c r="PRU69" s="1"/>
      <c r="PRV69" s="1"/>
      <c r="PRW69" s="1"/>
      <c r="PRX69" s="1"/>
      <c r="PRY69" s="1"/>
      <c r="PRZ69" s="1"/>
      <c r="PSA69" s="1"/>
      <c r="PSB69" s="1"/>
      <c r="PSC69" s="1"/>
      <c r="PSD69" s="1"/>
      <c r="PSE69" s="1"/>
      <c r="PSF69" s="1"/>
      <c r="PSG69" s="1"/>
      <c r="PSH69" s="1"/>
      <c r="PSI69" s="1"/>
      <c r="PSJ69" s="1"/>
      <c r="PSK69" s="1"/>
      <c r="PSL69" s="1"/>
      <c r="PSM69" s="1"/>
      <c r="PSN69" s="1"/>
      <c r="PSO69" s="1"/>
      <c r="PSP69" s="1"/>
      <c r="PSQ69" s="1"/>
      <c r="PSR69" s="1"/>
      <c r="PSS69" s="1"/>
      <c r="PST69" s="1"/>
      <c r="PSU69" s="1"/>
      <c r="PSV69" s="1"/>
      <c r="PSW69" s="1"/>
      <c r="PSX69" s="1"/>
      <c r="PSY69" s="1"/>
      <c r="PSZ69" s="1"/>
      <c r="PTA69" s="1"/>
      <c r="PTB69" s="1"/>
      <c r="PTC69" s="1"/>
      <c r="PTD69" s="1"/>
      <c r="PTE69" s="1"/>
      <c r="PTF69" s="1"/>
      <c r="PTG69" s="1"/>
      <c r="PTH69" s="1"/>
      <c r="PTI69" s="1"/>
      <c r="PTJ69" s="1"/>
      <c r="PTK69" s="1"/>
      <c r="PTL69" s="1"/>
      <c r="PTM69" s="1"/>
      <c r="PTN69" s="1"/>
      <c r="PTO69" s="1"/>
      <c r="PTP69" s="1"/>
      <c r="PTQ69" s="1"/>
      <c r="PTR69" s="1"/>
      <c r="PTS69" s="1"/>
      <c r="PTT69" s="1"/>
      <c r="PTU69" s="1"/>
      <c r="PTV69" s="1"/>
      <c r="PTW69" s="1"/>
      <c r="PTX69" s="1"/>
      <c r="PTY69" s="1"/>
      <c r="PTZ69" s="1"/>
      <c r="PUA69" s="1"/>
      <c r="PUB69" s="1"/>
      <c r="PUC69" s="1"/>
      <c r="PUD69" s="1"/>
      <c r="PUE69" s="1"/>
      <c r="PUF69" s="1"/>
      <c r="PUG69" s="1"/>
      <c r="PUH69" s="1"/>
      <c r="PUI69" s="1"/>
      <c r="PUJ69" s="1"/>
      <c r="PUK69" s="1"/>
      <c r="PUL69" s="1"/>
      <c r="PUM69" s="1"/>
      <c r="PUN69" s="1"/>
      <c r="PUO69" s="1"/>
      <c r="PUP69" s="1"/>
      <c r="PUQ69" s="1"/>
      <c r="PUR69" s="1"/>
      <c r="PUS69" s="1"/>
      <c r="PUT69" s="1"/>
      <c r="PUU69" s="1"/>
      <c r="PUV69" s="1"/>
      <c r="PUW69" s="1"/>
      <c r="PUX69" s="1"/>
      <c r="PUY69" s="1"/>
      <c r="PUZ69" s="1"/>
      <c r="PVA69" s="1"/>
      <c r="PVB69" s="1"/>
      <c r="PVC69" s="1"/>
      <c r="PVD69" s="1"/>
      <c r="PVE69" s="1"/>
      <c r="PVF69" s="1"/>
      <c r="PVG69" s="1"/>
      <c r="PVH69" s="1"/>
      <c r="PVI69" s="1"/>
      <c r="PVJ69" s="1"/>
      <c r="PVK69" s="1"/>
      <c r="PVL69" s="1"/>
      <c r="PVM69" s="1"/>
      <c r="PVN69" s="1"/>
      <c r="PVO69" s="1"/>
      <c r="PVP69" s="1"/>
      <c r="PVQ69" s="1"/>
      <c r="PVR69" s="1"/>
      <c r="PVS69" s="1"/>
      <c r="PVT69" s="1"/>
      <c r="PVU69" s="1"/>
      <c r="PVV69" s="1"/>
      <c r="PVW69" s="1"/>
      <c r="PVX69" s="1"/>
      <c r="PVY69" s="1"/>
      <c r="PVZ69" s="1"/>
      <c r="PWA69" s="1"/>
      <c r="PWB69" s="1"/>
      <c r="PWC69" s="1"/>
      <c r="PWD69" s="1"/>
      <c r="PWE69" s="1"/>
      <c r="PWF69" s="1"/>
      <c r="PWG69" s="1"/>
      <c r="PWH69" s="1"/>
      <c r="PWI69" s="1"/>
      <c r="PWJ69" s="1"/>
      <c r="PWK69" s="1"/>
      <c r="PWL69" s="1"/>
      <c r="PWM69" s="1"/>
      <c r="PWN69" s="1"/>
      <c r="PWO69" s="1"/>
      <c r="PWP69" s="1"/>
      <c r="PWQ69" s="1"/>
      <c r="PWR69" s="1"/>
      <c r="PWS69" s="1"/>
      <c r="PWT69" s="1"/>
      <c r="PWU69" s="1"/>
      <c r="PWV69" s="1"/>
      <c r="PWW69" s="1"/>
      <c r="PWX69" s="1"/>
      <c r="PWY69" s="1"/>
      <c r="PWZ69" s="1"/>
      <c r="PXA69" s="1"/>
      <c r="PXB69" s="1"/>
      <c r="PXC69" s="1"/>
      <c r="PXD69" s="1"/>
      <c r="PXE69" s="1"/>
      <c r="PXF69" s="1"/>
      <c r="PXG69" s="1"/>
      <c r="PXH69" s="1"/>
      <c r="PXI69" s="1"/>
      <c r="PXJ69" s="1"/>
      <c r="PXK69" s="1"/>
      <c r="PXL69" s="1"/>
      <c r="PXM69" s="1"/>
      <c r="PXN69" s="1"/>
      <c r="PXO69" s="1"/>
      <c r="PXP69" s="1"/>
      <c r="PXQ69" s="1"/>
      <c r="PXR69" s="1"/>
      <c r="PXS69" s="1"/>
      <c r="PXT69" s="1"/>
      <c r="PXU69" s="1"/>
      <c r="PXV69" s="1"/>
      <c r="PXW69" s="1"/>
      <c r="PXX69" s="1"/>
      <c r="PXY69" s="1"/>
      <c r="PXZ69" s="1"/>
      <c r="PYA69" s="1"/>
      <c r="PYB69" s="1"/>
      <c r="PYC69" s="1"/>
      <c r="PYD69" s="1"/>
      <c r="PYE69" s="1"/>
      <c r="PYF69" s="1"/>
      <c r="PYG69" s="1"/>
      <c r="PYH69" s="1"/>
      <c r="PYI69" s="1"/>
      <c r="PYJ69" s="1"/>
      <c r="PYK69" s="1"/>
      <c r="PYL69" s="1"/>
      <c r="PYM69" s="1"/>
      <c r="PYN69" s="1"/>
      <c r="PYO69" s="1"/>
      <c r="PYP69" s="1"/>
      <c r="PYQ69" s="1"/>
      <c r="PYR69" s="1"/>
      <c r="PYS69" s="1"/>
      <c r="PYT69" s="1"/>
      <c r="PYU69" s="1"/>
      <c r="PYV69" s="1"/>
      <c r="PYW69" s="1"/>
      <c r="PYX69" s="1"/>
      <c r="PYY69" s="1"/>
      <c r="PYZ69" s="1"/>
      <c r="PZA69" s="1"/>
      <c r="PZB69" s="1"/>
      <c r="PZC69" s="1"/>
      <c r="PZD69" s="1"/>
      <c r="PZE69" s="1"/>
      <c r="PZF69" s="1"/>
      <c r="PZG69" s="1"/>
      <c r="PZH69" s="1"/>
      <c r="PZI69" s="1"/>
      <c r="PZJ69" s="1"/>
      <c r="PZK69" s="1"/>
      <c r="PZL69" s="1"/>
      <c r="PZM69" s="1"/>
      <c r="PZN69" s="1"/>
      <c r="PZO69" s="1"/>
      <c r="PZP69" s="1"/>
      <c r="PZQ69" s="1"/>
      <c r="PZR69" s="1"/>
      <c r="PZS69" s="1"/>
      <c r="PZT69" s="1"/>
      <c r="PZU69" s="1"/>
      <c r="PZV69" s="1"/>
      <c r="PZW69" s="1"/>
      <c r="PZX69" s="1"/>
      <c r="PZY69" s="1"/>
      <c r="PZZ69" s="1"/>
      <c r="QAA69" s="1"/>
      <c r="QAB69" s="1"/>
      <c r="QAC69" s="1"/>
      <c r="QAD69" s="1"/>
      <c r="QAE69" s="1"/>
      <c r="QAF69" s="1"/>
      <c r="QAG69" s="1"/>
      <c r="QAH69" s="1"/>
      <c r="QAI69" s="1"/>
      <c r="QAJ69" s="1"/>
      <c r="QAK69" s="1"/>
      <c r="QAL69" s="1"/>
      <c r="QAM69" s="1"/>
      <c r="QAN69" s="1"/>
      <c r="QAO69" s="1"/>
      <c r="QAP69" s="1"/>
      <c r="QAQ69" s="1"/>
      <c r="QAR69" s="1"/>
      <c r="QAS69" s="1"/>
      <c r="QAT69" s="1"/>
      <c r="QAU69" s="1"/>
      <c r="QAV69" s="1"/>
      <c r="QAW69" s="1"/>
      <c r="QAX69" s="1"/>
      <c r="QAY69" s="1"/>
      <c r="QAZ69" s="1"/>
      <c r="QBA69" s="1"/>
      <c r="QBB69" s="1"/>
      <c r="QBC69" s="1"/>
      <c r="QBD69" s="1"/>
      <c r="QBE69" s="1"/>
      <c r="QBF69" s="1"/>
      <c r="QBG69" s="1"/>
      <c r="QBH69" s="1"/>
      <c r="QBI69" s="1"/>
      <c r="QBJ69" s="1"/>
      <c r="QBK69" s="1"/>
      <c r="QBL69" s="1"/>
      <c r="QBM69" s="1"/>
      <c r="QBN69" s="1"/>
      <c r="QBO69" s="1"/>
      <c r="QBP69" s="1"/>
      <c r="QBQ69" s="1"/>
      <c r="QBR69" s="1"/>
      <c r="QBS69" s="1"/>
      <c r="QBT69" s="1"/>
      <c r="QBU69" s="1"/>
      <c r="QBV69" s="1"/>
      <c r="QBW69" s="1"/>
      <c r="QBX69" s="1"/>
      <c r="QBY69" s="1"/>
      <c r="QBZ69" s="1"/>
      <c r="QCA69" s="1"/>
      <c r="QCB69" s="1"/>
      <c r="QCC69" s="1"/>
      <c r="QCD69" s="1"/>
      <c r="QCE69" s="1"/>
      <c r="QCF69" s="1"/>
      <c r="QCG69" s="1"/>
      <c r="QCH69" s="1"/>
      <c r="QCI69" s="1"/>
      <c r="QCJ69" s="1"/>
      <c r="QCK69" s="1"/>
      <c r="QCL69" s="1"/>
      <c r="QCM69" s="1"/>
      <c r="QCN69" s="1"/>
      <c r="QCO69" s="1"/>
      <c r="QCP69" s="1"/>
      <c r="QCQ69" s="1"/>
      <c r="QCR69" s="1"/>
      <c r="QCS69" s="1"/>
      <c r="QCT69" s="1"/>
      <c r="QCU69" s="1"/>
      <c r="QCV69" s="1"/>
      <c r="QCW69" s="1"/>
      <c r="QCX69" s="1"/>
      <c r="QCY69" s="1"/>
      <c r="QCZ69" s="1"/>
      <c r="QDA69" s="1"/>
      <c r="QDB69" s="1"/>
      <c r="QDC69" s="1"/>
      <c r="QDD69" s="1"/>
      <c r="QDE69" s="1"/>
      <c r="QDF69" s="1"/>
      <c r="QDG69" s="1"/>
      <c r="QDH69" s="1"/>
      <c r="QDI69" s="1"/>
      <c r="QDJ69" s="1"/>
      <c r="QDK69" s="1"/>
      <c r="QDL69" s="1"/>
      <c r="QDM69" s="1"/>
      <c r="QDN69" s="1"/>
      <c r="QDO69" s="1"/>
      <c r="QDP69" s="1"/>
      <c r="QDQ69" s="1"/>
      <c r="QDR69" s="1"/>
      <c r="QDS69" s="1"/>
      <c r="QDT69" s="1"/>
      <c r="QDU69" s="1"/>
      <c r="QDV69" s="1"/>
      <c r="QDW69" s="1"/>
      <c r="QDX69" s="1"/>
      <c r="QDY69" s="1"/>
      <c r="QDZ69" s="1"/>
      <c r="QEA69" s="1"/>
      <c r="QEB69" s="1"/>
      <c r="QEC69" s="1"/>
      <c r="QED69" s="1"/>
      <c r="QEE69" s="1"/>
      <c r="QEF69" s="1"/>
      <c r="QEG69" s="1"/>
      <c r="QEH69" s="1"/>
      <c r="QEI69" s="1"/>
      <c r="QEJ69" s="1"/>
      <c r="QEK69" s="1"/>
      <c r="QEL69" s="1"/>
      <c r="QEM69" s="1"/>
      <c r="QEN69" s="1"/>
      <c r="QEO69" s="1"/>
      <c r="QEP69" s="1"/>
      <c r="QEQ69" s="1"/>
      <c r="QER69" s="1"/>
      <c r="QES69" s="1"/>
      <c r="QET69" s="1"/>
      <c r="QEU69" s="1"/>
      <c r="QEV69" s="1"/>
      <c r="QEW69" s="1"/>
      <c r="QEX69" s="1"/>
      <c r="QEY69" s="1"/>
      <c r="QEZ69" s="1"/>
      <c r="QFA69" s="1"/>
      <c r="QFB69" s="1"/>
      <c r="QFC69" s="1"/>
      <c r="QFD69" s="1"/>
      <c r="QFE69" s="1"/>
      <c r="QFF69" s="1"/>
      <c r="QFG69" s="1"/>
      <c r="QFH69" s="1"/>
      <c r="QFI69" s="1"/>
      <c r="QFJ69" s="1"/>
      <c r="QFK69" s="1"/>
      <c r="QFL69" s="1"/>
      <c r="QFM69" s="1"/>
      <c r="QFN69" s="1"/>
      <c r="QFO69" s="1"/>
      <c r="QFP69" s="1"/>
      <c r="QFQ69" s="1"/>
      <c r="QFR69" s="1"/>
      <c r="QFS69" s="1"/>
      <c r="QFT69" s="1"/>
      <c r="QFU69" s="1"/>
      <c r="QFV69" s="1"/>
      <c r="QFW69" s="1"/>
      <c r="QFX69" s="1"/>
      <c r="QFY69" s="1"/>
      <c r="QFZ69" s="1"/>
      <c r="QGA69" s="1"/>
      <c r="QGB69" s="1"/>
      <c r="QGC69" s="1"/>
      <c r="QGD69" s="1"/>
      <c r="QGE69" s="1"/>
      <c r="QGF69" s="1"/>
      <c r="QGG69" s="1"/>
      <c r="QGH69" s="1"/>
      <c r="QGI69" s="1"/>
      <c r="QGJ69" s="1"/>
      <c r="QGK69" s="1"/>
      <c r="QGL69" s="1"/>
      <c r="QGM69" s="1"/>
      <c r="QGN69" s="1"/>
      <c r="QGO69" s="1"/>
      <c r="QGP69" s="1"/>
      <c r="QGQ69" s="1"/>
      <c r="QGR69" s="1"/>
      <c r="QGS69" s="1"/>
      <c r="QGT69" s="1"/>
      <c r="QGU69" s="1"/>
      <c r="QGV69" s="1"/>
      <c r="QGW69" s="1"/>
      <c r="QGX69" s="1"/>
      <c r="QGY69" s="1"/>
      <c r="QGZ69" s="1"/>
      <c r="QHA69" s="1"/>
      <c r="QHB69" s="1"/>
      <c r="QHC69" s="1"/>
      <c r="QHD69" s="1"/>
      <c r="QHE69" s="1"/>
      <c r="QHF69" s="1"/>
      <c r="QHG69" s="1"/>
      <c r="QHH69" s="1"/>
      <c r="QHI69" s="1"/>
      <c r="QHJ69" s="1"/>
      <c r="QHK69" s="1"/>
      <c r="QHL69" s="1"/>
      <c r="QHM69" s="1"/>
      <c r="QHN69" s="1"/>
      <c r="QHO69" s="1"/>
      <c r="QHP69" s="1"/>
      <c r="QHQ69" s="1"/>
      <c r="QHR69" s="1"/>
      <c r="QHS69" s="1"/>
      <c r="QHT69" s="1"/>
      <c r="QHU69" s="1"/>
      <c r="QHV69" s="1"/>
      <c r="QHW69" s="1"/>
      <c r="QHX69" s="1"/>
      <c r="QHY69" s="1"/>
      <c r="QHZ69" s="1"/>
      <c r="QIA69" s="1"/>
      <c r="QIB69" s="1"/>
      <c r="QIC69" s="1"/>
      <c r="QID69" s="1"/>
      <c r="QIE69" s="1"/>
      <c r="QIF69" s="1"/>
      <c r="QIG69" s="1"/>
      <c r="QIH69" s="1"/>
      <c r="QII69" s="1"/>
      <c r="QIJ69" s="1"/>
      <c r="QIK69" s="1"/>
      <c r="QIL69" s="1"/>
      <c r="QIM69" s="1"/>
      <c r="QIN69" s="1"/>
      <c r="QIO69" s="1"/>
      <c r="QIP69" s="1"/>
      <c r="QIQ69" s="1"/>
      <c r="QIR69" s="1"/>
      <c r="QIS69" s="1"/>
      <c r="QIT69" s="1"/>
      <c r="QIU69" s="1"/>
      <c r="QIV69" s="1"/>
      <c r="QIW69" s="1"/>
      <c r="QIX69" s="1"/>
      <c r="QIY69" s="1"/>
      <c r="QIZ69" s="1"/>
      <c r="QJA69" s="1"/>
      <c r="QJB69" s="1"/>
      <c r="QJC69" s="1"/>
      <c r="QJD69" s="1"/>
      <c r="QJE69" s="1"/>
      <c r="QJF69" s="1"/>
      <c r="QJG69" s="1"/>
      <c r="QJH69" s="1"/>
      <c r="QJI69" s="1"/>
      <c r="QJJ69" s="1"/>
      <c r="QJK69" s="1"/>
      <c r="QJL69" s="1"/>
      <c r="QJM69" s="1"/>
      <c r="QJN69" s="1"/>
      <c r="QJO69" s="1"/>
      <c r="QJP69" s="1"/>
      <c r="QJQ69" s="1"/>
      <c r="QJR69" s="1"/>
      <c r="QJS69" s="1"/>
      <c r="QJT69" s="1"/>
      <c r="QJU69" s="1"/>
      <c r="QJV69" s="1"/>
      <c r="QJW69" s="1"/>
      <c r="QJX69" s="1"/>
      <c r="QJY69" s="1"/>
      <c r="QJZ69" s="1"/>
      <c r="QKA69" s="1"/>
      <c r="QKB69" s="1"/>
      <c r="QKC69" s="1"/>
      <c r="QKD69" s="1"/>
      <c r="QKE69" s="1"/>
      <c r="QKF69" s="1"/>
      <c r="QKG69" s="1"/>
      <c r="QKH69" s="1"/>
      <c r="QKI69" s="1"/>
      <c r="QKJ69" s="1"/>
      <c r="QKK69" s="1"/>
      <c r="QKL69" s="1"/>
      <c r="QKM69" s="1"/>
      <c r="QKN69" s="1"/>
      <c r="QKO69" s="1"/>
      <c r="QKP69" s="1"/>
      <c r="QKQ69" s="1"/>
      <c r="QKR69" s="1"/>
      <c r="QKS69" s="1"/>
      <c r="QKT69" s="1"/>
      <c r="QKU69" s="1"/>
      <c r="QKV69" s="1"/>
      <c r="QKW69" s="1"/>
      <c r="QKX69" s="1"/>
      <c r="QKY69" s="1"/>
      <c r="QKZ69" s="1"/>
      <c r="QLA69" s="1"/>
      <c r="QLB69" s="1"/>
      <c r="QLC69" s="1"/>
      <c r="QLD69" s="1"/>
      <c r="QLE69" s="1"/>
      <c r="QLF69" s="1"/>
      <c r="QLG69" s="1"/>
      <c r="QLH69" s="1"/>
      <c r="QLI69" s="1"/>
      <c r="QLJ69" s="1"/>
      <c r="QLK69" s="1"/>
      <c r="QLL69" s="1"/>
      <c r="QLM69" s="1"/>
      <c r="QLN69" s="1"/>
      <c r="QLO69" s="1"/>
      <c r="QLP69" s="1"/>
      <c r="QLQ69" s="1"/>
      <c r="QLR69" s="1"/>
      <c r="QLS69" s="1"/>
      <c r="QLT69" s="1"/>
      <c r="QLU69" s="1"/>
      <c r="QLV69" s="1"/>
      <c r="QLW69" s="1"/>
      <c r="QLX69" s="1"/>
      <c r="QLY69" s="1"/>
      <c r="QLZ69" s="1"/>
      <c r="QMA69" s="1"/>
      <c r="QMB69" s="1"/>
      <c r="QMC69" s="1"/>
      <c r="QMD69" s="1"/>
      <c r="QME69" s="1"/>
      <c r="QMF69" s="1"/>
      <c r="QMG69" s="1"/>
      <c r="QMH69" s="1"/>
      <c r="QMI69" s="1"/>
      <c r="QMJ69" s="1"/>
      <c r="QMK69" s="1"/>
      <c r="QML69" s="1"/>
      <c r="QMM69" s="1"/>
      <c r="QMN69" s="1"/>
      <c r="QMO69" s="1"/>
      <c r="QMP69" s="1"/>
      <c r="QMQ69" s="1"/>
      <c r="QMR69" s="1"/>
      <c r="QMS69" s="1"/>
      <c r="QMT69" s="1"/>
      <c r="QMU69" s="1"/>
      <c r="QMV69" s="1"/>
      <c r="QMW69" s="1"/>
      <c r="QMX69" s="1"/>
      <c r="QMY69" s="1"/>
      <c r="QMZ69" s="1"/>
      <c r="QNA69" s="1"/>
      <c r="QNB69" s="1"/>
      <c r="QNC69" s="1"/>
      <c r="QND69" s="1"/>
      <c r="QNE69" s="1"/>
      <c r="QNF69" s="1"/>
      <c r="QNG69" s="1"/>
      <c r="QNH69" s="1"/>
      <c r="QNI69" s="1"/>
      <c r="QNJ69" s="1"/>
      <c r="QNK69" s="1"/>
      <c r="QNL69" s="1"/>
      <c r="QNM69" s="1"/>
      <c r="QNN69" s="1"/>
      <c r="QNO69" s="1"/>
      <c r="QNP69" s="1"/>
      <c r="QNQ69" s="1"/>
      <c r="QNR69" s="1"/>
      <c r="QNS69" s="1"/>
      <c r="QNT69" s="1"/>
      <c r="QNU69" s="1"/>
      <c r="QNV69" s="1"/>
      <c r="QNW69" s="1"/>
      <c r="QNX69" s="1"/>
      <c r="QNY69" s="1"/>
      <c r="QNZ69" s="1"/>
      <c r="QOA69" s="1"/>
      <c r="QOB69" s="1"/>
      <c r="QOC69" s="1"/>
      <c r="QOD69" s="1"/>
      <c r="QOE69" s="1"/>
      <c r="QOF69" s="1"/>
      <c r="QOG69" s="1"/>
      <c r="QOH69" s="1"/>
      <c r="QOI69" s="1"/>
      <c r="QOJ69" s="1"/>
      <c r="QOK69" s="1"/>
      <c r="QOL69" s="1"/>
      <c r="QOM69" s="1"/>
      <c r="QON69" s="1"/>
      <c r="QOO69" s="1"/>
      <c r="QOP69" s="1"/>
      <c r="QOQ69" s="1"/>
      <c r="QOR69" s="1"/>
      <c r="QOS69" s="1"/>
      <c r="QOT69" s="1"/>
      <c r="QOU69" s="1"/>
      <c r="QOV69" s="1"/>
      <c r="QOW69" s="1"/>
      <c r="QOX69" s="1"/>
      <c r="QOY69" s="1"/>
      <c r="QOZ69" s="1"/>
      <c r="QPA69" s="1"/>
      <c r="QPB69" s="1"/>
      <c r="QPC69" s="1"/>
      <c r="QPD69" s="1"/>
      <c r="QPE69" s="1"/>
      <c r="QPF69" s="1"/>
      <c r="QPG69" s="1"/>
      <c r="QPH69" s="1"/>
      <c r="QPI69" s="1"/>
      <c r="QPJ69" s="1"/>
      <c r="QPK69" s="1"/>
      <c r="QPL69" s="1"/>
      <c r="QPM69" s="1"/>
      <c r="QPN69" s="1"/>
      <c r="QPO69" s="1"/>
      <c r="QPP69" s="1"/>
      <c r="QPQ69" s="1"/>
      <c r="QPR69" s="1"/>
      <c r="QPS69" s="1"/>
      <c r="QPT69" s="1"/>
      <c r="QPU69" s="1"/>
      <c r="QPV69" s="1"/>
      <c r="QPW69" s="1"/>
      <c r="QPX69" s="1"/>
      <c r="QPY69" s="1"/>
      <c r="QPZ69" s="1"/>
      <c r="QQA69" s="1"/>
      <c r="QQB69" s="1"/>
      <c r="QQC69" s="1"/>
      <c r="QQD69" s="1"/>
      <c r="QQE69" s="1"/>
      <c r="QQF69" s="1"/>
      <c r="QQG69" s="1"/>
      <c r="QQH69" s="1"/>
      <c r="QQI69" s="1"/>
      <c r="QQJ69" s="1"/>
      <c r="QQK69" s="1"/>
      <c r="QQL69" s="1"/>
      <c r="QQM69" s="1"/>
      <c r="QQN69" s="1"/>
      <c r="QQO69" s="1"/>
      <c r="QQP69" s="1"/>
      <c r="QQQ69" s="1"/>
      <c r="QQR69" s="1"/>
      <c r="QQS69" s="1"/>
      <c r="QQT69" s="1"/>
      <c r="QQU69" s="1"/>
      <c r="QQV69" s="1"/>
      <c r="QQW69" s="1"/>
      <c r="QQX69" s="1"/>
      <c r="QQY69" s="1"/>
      <c r="QQZ69" s="1"/>
      <c r="QRA69" s="1"/>
      <c r="QRB69" s="1"/>
      <c r="QRC69" s="1"/>
      <c r="QRD69" s="1"/>
      <c r="QRE69" s="1"/>
      <c r="QRF69" s="1"/>
      <c r="QRG69" s="1"/>
      <c r="QRH69" s="1"/>
      <c r="QRI69" s="1"/>
      <c r="QRJ69" s="1"/>
      <c r="QRK69" s="1"/>
      <c r="QRL69" s="1"/>
      <c r="QRM69" s="1"/>
      <c r="QRN69" s="1"/>
      <c r="QRO69" s="1"/>
      <c r="QRP69" s="1"/>
      <c r="QRQ69" s="1"/>
      <c r="QRR69" s="1"/>
      <c r="QRS69" s="1"/>
      <c r="QRT69" s="1"/>
      <c r="QRU69" s="1"/>
      <c r="QRV69" s="1"/>
      <c r="QRW69" s="1"/>
      <c r="QRX69" s="1"/>
      <c r="QRY69" s="1"/>
      <c r="QRZ69" s="1"/>
      <c r="QSA69" s="1"/>
      <c r="QSB69" s="1"/>
      <c r="QSC69" s="1"/>
      <c r="QSD69" s="1"/>
      <c r="QSE69" s="1"/>
      <c r="QSF69" s="1"/>
      <c r="QSG69" s="1"/>
      <c r="QSH69" s="1"/>
      <c r="QSI69" s="1"/>
      <c r="QSJ69" s="1"/>
      <c r="QSK69" s="1"/>
      <c r="QSL69" s="1"/>
      <c r="QSM69" s="1"/>
      <c r="QSN69" s="1"/>
      <c r="QSO69" s="1"/>
      <c r="QSP69" s="1"/>
      <c r="QSQ69" s="1"/>
      <c r="QSR69" s="1"/>
      <c r="QSS69" s="1"/>
      <c r="QST69" s="1"/>
      <c r="QSU69" s="1"/>
      <c r="QSV69" s="1"/>
      <c r="QSW69" s="1"/>
      <c r="QSX69" s="1"/>
      <c r="QSY69" s="1"/>
      <c r="QSZ69" s="1"/>
      <c r="QTA69" s="1"/>
      <c r="QTB69" s="1"/>
      <c r="QTC69" s="1"/>
      <c r="QTD69" s="1"/>
      <c r="QTE69" s="1"/>
      <c r="QTF69" s="1"/>
      <c r="QTG69" s="1"/>
      <c r="QTH69" s="1"/>
      <c r="QTI69" s="1"/>
      <c r="QTJ69" s="1"/>
      <c r="QTK69" s="1"/>
      <c r="QTL69" s="1"/>
      <c r="QTM69" s="1"/>
      <c r="QTN69" s="1"/>
      <c r="QTO69" s="1"/>
      <c r="QTP69" s="1"/>
      <c r="QTQ69" s="1"/>
      <c r="QTR69" s="1"/>
      <c r="QTS69" s="1"/>
      <c r="QTT69" s="1"/>
      <c r="QTU69" s="1"/>
      <c r="QTV69" s="1"/>
      <c r="QTW69" s="1"/>
      <c r="QTX69" s="1"/>
      <c r="QTY69" s="1"/>
      <c r="QTZ69" s="1"/>
      <c r="QUA69" s="1"/>
      <c r="QUB69" s="1"/>
      <c r="QUC69" s="1"/>
      <c r="QUD69" s="1"/>
      <c r="QUE69" s="1"/>
      <c r="QUF69" s="1"/>
      <c r="QUG69" s="1"/>
      <c r="QUH69" s="1"/>
      <c r="QUI69" s="1"/>
      <c r="QUJ69" s="1"/>
      <c r="QUK69" s="1"/>
      <c r="QUL69" s="1"/>
      <c r="QUM69" s="1"/>
      <c r="QUN69" s="1"/>
      <c r="QUO69" s="1"/>
      <c r="QUP69" s="1"/>
      <c r="QUQ69" s="1"/>
      <c r="QUR69" s="1"/>
      <c r="QUS69" s="1"/>
      <c r="QUT69" s="1"/>
      <c r="QUU69" s="1"/>
      <c r="QUV69" s="1"/>
      <c r="QUW69" s="1"/>
      <c r="QUX69" s="1"/>
      <c r="QUY69" s="1"/>
      <c r="QUZ69" s="1"/>
      <c r="QVA69" s="1"/>
      <c r="QVB69" s="1"/>
      <c r="QVC69" s="1"/>
      <c r="QVD69" s="1"/>
      <c r="QVE69" s="1"/>
      <c r="QVF69" s="1"/>
      <c r="QVG69" s="1"/>
      <c r="QVH69" s="1"/>
      <c r="QVI69" s="1"/>
      <c r="QVJ69" s="1"/>
      <c r="QVK69" s="1"/>
      <c r="QVL69" s="1"/>
      <c r="QVM69" s="1"/>
      <c r="QVN69" s="1"/>
      <c r="QVO69" s="1"/>
      <c r="QVP69" s="1"/>
      <c r="QVQ69" s="1"/>
      <c r="QVR69" s="1"/>
      <c r="QVS69" s="1"/>
      <c r="QVT69" s="1"/>
      <c r="QVU69" s="1"/>
      <c r="QVV69" s="1"/>
      <c r="QVW69" s="1"/>
      <c r="QVX69" s="1"/>
      <c r="QVY69" s="1"/>
      <c r="QVZ69" s="1"/>
      <c r="QWA69" s="1"/>
      <c r="QWB69" s="1"/>
      <c r="QWC69" s="1"/>
      <c r="QWD69" s="1"/>
      <c r="QWE69" s="1"/>
      <c r="QWF69" s="1"/>
      <c r="QWG69" s="1"/>
      <c r="QWH69" s="1"/>
      <c r="QWI69" s="1"/>
      <c r="QWJ69" s="1"/>
      <c r="QWK69" s="1"/>
      <c r="QWL69" s="1"/>
      <c r="QWM69" s="1"/>
      <c r="QWN69" s="1"/>
      <c r="QWO69" s="1"/>
      <c r="QWP69" s="1"/>
      <c r="QWQ69" s="1"/>
      <c r="QWR69" s="1"/>
      <c r="QWS69" s="1"/>
      <c r="QWT69" s="1"/>
      <c r="QWU69" s="1"/>
      <c r="QWV69" s="1"/>
      <c r="QWW69" s="1"/>
      <c r="QWX69" s="1"/>
      <c r="QWY69" s="1"/>
      <c r="QWZ69" s="1"/>
      <c r="QXA69" s="1"/>
      <c r="QXB69" s="1"/>
      <c r="QXC69" s="1"/>
      <c r="QXD69" s="1"/>
      <c r="QXE69" s="1"/>
      <c r="QXF69" s="1"/>
      <c r="QXG69" s="1"/>
      <c r="QXH69" s="1"/>
      <c r="QXI69" s="1"/>
      <c r="QXJ69" s="1"/>
      <c r="QXK69" s="1"/>
      <c r="QXL69" s="1"/>
      <c r="QXM69" s="1"/>
      <c r="QXN69" s="1"/>
      <c r="QXO69" s="1"/>
      <c r="QXP69" s="1"/>
      <c r="QXQ69" s="1"/>
      <c r="QXR69" s="1"/>
      <c r="QXS69" s="1"/>
      <c r="QXT69" s="1"/>
      <c r="QXU69" s="1"/>
      <c r="QXV69" s="1"/>
      <c r="QXW69" s="1"/>
      <c r="QXX69" s="1"/>
      <c r="QXY69" s="1"/>
      <c r="QXZ69" s="1"/>
      <c r="QYA69" s="1"/>
      <c r="QYB69" s="1"/>
      <c r="QYC69" s="1"/>
      <c r="QYD69" s="1"/>
      <c r="QYE69" s="1"/>
      <c r="QYF69" s="1"/>
      <c r="QYG69" s="1"/>
      <c r="QYH69" s="1"/>
      <c r="QYI69" s="1"/>
      <c r="QYJ69" s="1"/>
      <c r="QYK69" s="1"/>
      <c r="QYL69" s="1"/>
      <c r="QYM69" s="1"/>
      <c r="QYN69" s="1"/>
      <c r="QYO69" s="1"/>
      <c r="QYP69" s="1"/>
      <c r="QYQ69" s="1"/>
      <c r="QYR69" s="1"/>
      <c r="QYS69" s="1"/>
      <c r="QYT69" s="1"/>
      <c r="QYU69" s="1"/>
      <c r="QYV69" s="1"/>
      <c r="QYW69" s="1"/>
      <c r="QYX69" s="1"/>
      <c r="QYY69" s="1"/>
      <c r="QYZ69" s="1"/>
      <c r="QZA69" s="1"/>
      <c r="QZB69" s="1"/>
      <c r="QZC69" s="1"/>
      <c r="QZD69" s="1"/>
      <c r="QZE69" s="1"/>
      <c r="QZF69" s="1"/>
      <c r="QZG69" s="1"/>
      <c r="QZH69" s="1"/>
      <c r="QZI69" s="1"/>
      <c r="QZJ69" s="1"/>
      <c r="QZK69" s="1"/>
      <c r="QZL69" s="1"/>
      <c r="QZM69" s="1"/>
      <c r="QZN69" s="1"/>
      <c r="QZO69" s="1"/>
      <c r="QZP69" s="1"/>
      <c r="QZQ69" s="1"/>
      <c r="QZR69" s="1"/>
      <c r="QZS69" s="1"/>
      <c r="QZT69" s="1"/>
      <c r="QZU69" s="1"/>
      <c r="QZV69" s="1"/>
      <c r="QZW69" s="1"/>
      <c r="QZX69" s="1"/>
      <c r="QZY69" s="1"/>
      <c r="QZZ69" s="1"/>
      <c r="RAA69" s="1"/>
      <c r="RAB69" s="1"/>
      <c r="RAC69" s="1"/>
      <c r="RAD69" s="1"/>
      <c r="RAE69" s="1"/>
      <c r="RAF69" s="1"/>
      <c r="RAG69" s="1"/>
      <c r="RAH69" s="1"/>
      <c r="RAI69" s="1"/>
      <c r="RAJ69" s="1"/>
      <c r="RAK69" s="1"/>
      <c r="RAL69" s="1"/>
      <c r="RAM69" s="1"/>
      <c r="RAN69" s="1"/>
      <c r="RAO69" s="1"/>
      <c r="RAP69" s="1"/>
      <c r="RAQ69" s="1"/>
      <c r="RAR69" s="1"/>
      <c r="RAS69" s="1"/>
      <c r="RAT69" s="1"/>
      <c r="RAU69" s="1"/>
      <c r="RAV69" s="1"/>
      <c r="RAW69" s="1"/>
      <c r="RAX69" s="1"/>
      <c r="RAY69" s="1"/>
      <c r="RAZ69" s="1"/>
      <c r="RBA69" s="1"/>
      <c r="RBB69" s="1"/>
      <c r="RBC69" s="1"/>
      <c r="RBD69" s="1"/>
      <c r="RBE69" s="1"/>
      <c r="RBF69" s="1"/>
      <c r="RBG69" s="1"/>
      <c r="RBH69" s="1"/>
      <c r="RBI69" s="1"/>
      <c r="RBJ69" s="1"/>
      <c r="RBK69" s="1"/>
      <c r="RBL69" s="1"/>
      <c r="RBM69" s="1"/>
      <c r="RBN69" s="1"/>
      <c r="RBO69" s="1"/>
      <c r="RBP69" s="1"/>
      <c r="RBQ69" s="1"/>
      <c r="RBR69" s="1"/>
      <c r="RBS69" s="1"/>
      <c r="RBT69" s="1"/>
      <c r="RBU69" s="1"/>
      <c r="RBV69" s="1"/>
      <c r="RBW69" s="1"/>
      <c r="RBX69" s="1"/>
      <c r="RBY69" s="1"/>
      <c r="RBZ69" s="1"/>
      <c r="RCA69" s="1"/>
      <c r="RCB69" s="1"/>
      <c r="RCC69" s="1"/>
      <c r="RCD69" s="1"/>
      <c r="RCE69" s="1"/>
      <c r="RCF69" s="1"/>
      <c r="RCG69" s="1"/>
      <c r="RCH69" s="1"/>
      <c r="RCI69" s="1"/>
      <c r="RCJ69" s="1"/>
      <c r="RCK69" s="1"/>
      <c r="RCL69" s="1"/>
      <c r="RCM69" s="1"/>
      <c r="RCN69" s="1"/>
      <c r="RCO69" s="1"/>
      <c r="RCP69" s="1"/>
      <c r="RCQ69" s="1"/>
      <c r="RCR69" s="1"/>
      <c r="RCS69" s="1"/>
      <c r="RCT69" s="1"/>
      <c r="RCU69" s="1"/>
      <c r="RCV69" s="1"/>
      <c r="RCW69" s="1"/>
      <c r="RCX69" s="1"/>
      <c r="RCY69" s="1"/>
      <c r="RCZ69" s="1"/>
      <c r="RDA69" s="1"/>
      <c r="RDB69" s="1"/>
      <c r="RDC69" s="1"/>
      <c r="RDD69" s="1"/>
      <c r="RDE69" s="1"/>
      <c r="RDF69" s="1"/>
      <c r="RDG69" s="1"/>
      <c r="RDH69" s="1"/>
      <c r="RDI69" s="1"/>
      <c r="RDJ69" s="1"/>
      <c r="RDK69" s="1"/>
      <c r="RDL69" s="1"/>
      <c r="RDM69" s="1"/>
      <c r="RDN69" s="1"/>
      <c r="RDO69" s="1"/>
      <c r="RDP69" s="1"/>
      <c r="RDQ69" s="1"/>
      <c r="RDR69" s="1"/>
      <c r="RDS69" s="1"/>
      <c r="RDT69" s="1"/>
      <c r="RDU69" s="1"/>
      <c r="RDV69" s="1"/>
      <c r="RDW69" s="1"/>
      <c r="RDX69" s="1"/>
      <c r="RDY69" s="1"/>
      <c r="RDZ69" s="1"/>
      <c r="REA69" s="1"/>
      <c r="REB69" s="1"/>
      <c r="REC69" s="1"/>
      <c r="RED69" s="1"/>
      <c r="REE69" s="1"/>
      <c r="REF69" s="1"/>
      <c r="REG69" s="1"/>
      <c r="REH69" s="1"/>
      <c r="REI69" s="1"/>
      <c r="REJ69" s="1"/>
      <c r="REK69" s="1"/>
      <c r="REL69" s="1"/>
      <c r="REM69" s="1"/>
      <c r="REN69" s="1"/>
      <c r="REO69" s="1"/>
      <c r="REP69" s="1"/>
      <c r="REQ69" s="1"/>
      <c r="RER69" s="1"/>
      <c r="RES69" s="1"/>
      <c r="RET69" s="1"/>
      <c r="REU69" s="1"/>
      <c r="REV69" s="1"/>
      <c r="REW69" s="1"/>
      <c r="REX69" s="1"/>
      <c r="REY69" s="1"/>
      <c r="REZ69" s="1"/>
      <c r="RFA69" s="1"/>
      <c r="RFB69" s="1"/>
      <c r="RFC69" s="1"/>
      <c r="RFD69" s="1"/>
      <c r="RFE69" s="1"/>
      <c r="RFF69" s="1"/>
      <c r="RFG69" s="1"/>
      <c r="RFH69" s="1"/>
      <c r="RFI69" s="1"/>
      <c r="RFJ69" s="1"/>
      <c r="RFK69" s="1"/>
      <c r="RFL69" s="1"/>
      <c r="RFM69" s="1"/>
      <c r="RFN69" s="1"/>
      <c r="RFO69" s="1"/>
      <c r="RFP69" s="1"/>
      <c r="RFQ69" s="1"/>
      <c r="RFR69" s="1"/>
      <c r="RFS69" s="1"/>
      <c r="RFT69" s="1"/>
      <c r="RFU69" s="1"/>
      <c r="RFV69" s="1"/>
      <c r="RFW69" s="1"/>
      <c r="RFX69" s="1"/>
      <c r="RFY69" s="1"/>
      <c r="RFZ69" s="1"/>
      <c r="RGA69" s="1"/>
      <c r="RGB69" s="1"/>
      <c r="RGC69" s="1"/>
      <c r="RGD69" s="1"/>
      <c r="RGE69" s="1"/>
      <c r="RGF69" s="1"/>
      <c r="RGG69" s="1"/>
      <c r="RGH69" s="1"/>
      <c r="RGI69" s="1"/>
      <c r="RGJ69" s="1"/>
      <c r="RGK69" s="1"/>
      <c r="RGL69" s="1"/>
      <c r="RGM69" s="1"/>
      <c r="RGN69" s="1"/>
      <c r="RGO69" s="1"/>
      <c r="RGP69" s="1"/>
      <c r="RGQ69" s="1"/>
      <c r="RGR69" s="1"/>
      <c r="RGS69" s="1"/>
      <c r="RGT69" s="1"/>
      <c r="RGU69" s="1"/>
      <c r="RGV69" s="1"/>
      <c r="RGW69" s="1"/>
      <c r="RGX69" s="1"/>
      <c r="RGY69" s="1"/>
      <c r="RGZ69" s="1"/>
      <c r="RHA69" s="1"/>
      <c r="RHB69" s="1"/>
      <c r="RHC69" s="1"/>
      <c r="RHD69" s="1"/>
      <c r="RHE69" s="1"/>
      <c r="RHF69" s="1"/>
      <c r="RHG69" s="1"/>
      <c r="RHH69" s="1"/>
      <c r="RHI69" s="1"/>
      <c r="RHJ69" s="1"/>
      <c r="RHK69" s="1"/>
      <c r="RHL69" s="1"/>
      <c r="RHM69" s="1"/>
      <c r="RHN69" s="1"/>
      <c r="RHO69" s="1"/>
      <c r="RHP69" s="1"/>
      <c r="RHQ69" s="1"/>
      <c r="RHR69" s="1"/>
      <c r="RHS69" s="1"/>
      <c r="RHT69" s="1"/>
      <c r="RHU69" s="1"/>
      <c r="RHV69" s="1"/>
      <c r="RHW69" s="1"/>
      <c r="RHX69" s="1"/>
      <c r="RHY69" s="1"/>
      <c r="RHZ69" s="1"/>
      <c r="RIA69" s="1"/>
      <c r="RIB69" s="1"/>
      <c r="RIC69" s="1"/>
      <c r="RID69" s="1"/>
      <c r="RIE69" s="1"/>
      <c r="RIF69" s="1"/>
      <c r="RIG69" s="1"/>
      <c r="RIH69" s="1"/>
      <c r="RII69" s="1"/>
      <c r="RIJ69" s="1"/>
      <c r="RIK69" s="1"/>
      <c r="RIL69" s="1"/>
      <c r="RIM69" s="1"/>
      <c r="RIN69" s="1"/>
      <c r="RIO69" s="1"/>
      <c r="RIP69" s="1"/>
      <c r="RIQ69" s="1"/>
      <c r="RIR69" s="1"/>
      <c r="RIS69" s="1"/>
      <c r="RIT69" s="1"/>
      <c r="RIU69" s="1"/>
      <c r="RIV69" s="1"/>
      <c r="RIW69" s="1"/>
      <c r="RIX69" s="1"/>
      <c r="RIY69" s="1"/>
      <c r="RIZ69" s="1"/>
      <c r="RJA69" s="1"/>
      <c r="RJB69" s="1"/>
      <c r="RJC69" s="1"/>
      <c r="RJD69" s="1"/>
      <c r="RJE69" s="1"/>
      <c r="RJF69" s="1"/>
      <c r="RJG69" s="1"/>
      <c r="RJH69" s="1"/>
      <c r="RJI69" s="1"/>
      <c r="RJJ69" s="1"/>
      <c r="RJK69" s="1"/>
      <c r="RJL69" s="1"/>
      <c r="RJM69" s="1"/>
      <c r="RJN69" s="1"/>
      <c r="RJO69" s="1"/>
      <c r="RJP69" s="1"/>
      <c r="RJQ69" s="1"/>
      <c r="RJR69" s="1"/>
      <c r="RJS69" s="1"/>
      <c r="RJT69" s="1"/>
      <c r="RJU69" s="1"/>
      <c r="RJV69" s="1"/>
      <c r="RJW69" s="1"/>
      <c r="RJX69" s="1"/>
      <c r="RJY69" s="1"/>
      <c r="RJZ69" s="1"/>
      <c r="RKA69" s="1"/>
      <c r="RKB69" s="1"/>
      <c r="RKC69" s="1"/>
      <c r="RKD69" s="1"/>
      <c r="RKE69" s="1"/>
      <c r="RKF69" s="1"/>
      <c r="RKG69" s="1"/>
      <c r="RKH69" s="1"/>
      <c r="RKI69" s="1"/>
      <c r="RKJ69" s="1"/>
      <c r="RKK69" s="1"/>
      <c r="RKL69" s="1"/>
      <c r="RKM69" s="1"/>
      <c r="RKN69" s="1"/>
      <c r="RKO69" s="1"/>
      <c r="RKP69" s="1"/>
      <c r="RKQ69" s="1"/>
      <c r="RKR69" s="1"/>
      <c r="RKS69" s="1"/>
      <c r="RKT69" s="1"/>
      <c r="RKU69" s="1"/>
      <c r="RKV69" s="1"/>
      <c r="RKW69" s="1"/>
      <c r="RKX69" s="1"/>
      <c r="RKY69" s="1"/>
      <c r="RKZ69" s="1"/>
      <c r="RLA69" s="1"/>
      <c r="RLB69" s="1"/>
      <c r="RLC69" s="1"/>
      <c r="RLD69" s="1"/>
      <c r="RLE69" s="1"/>
      <c r="RLF69" s="1"/>
      <c r="RLG69" s="1"/>
      <c r="RLH69" s="1"/>
      <c r="RLI69" s="1"/>
      <c r="RLJ69" s="1"/>
      <c r="RLK69" s="1"/>
      <c r="RLL69" s="1"/>
      <c r="RLM69" s="1"/>
      <c r="RLN69" s="1"/>
      <c r="RLO69" s="1"/>
      <c r="RLP69" s="1"/>
      <c r="RLQ69" s="1"/>
      <c r="RLR69" s="1"/>
      <c r="RLS69" s="1"/>
      <c r="RLT69" s="1"/>
      <c r="RLU69" s="1"/>
      <c r="RLV69" s="1"/>
      <c r="RLW69" s="1"/>
      <c r="RLX69" s="1"/>
      <c r="RLY69" s="1"/>
      <c r="RLZ69" s="1"/>
      <c r="RMA69" s="1"/>
      <c r="RMB69" s="1"/>
      <c r="RMC69" s="1"/>
      <c r="RMD69" s="1"/>
      <c r="RME69" s="1"/>
      <c r="RMF69" s="1"/>
      <c r="RMG69" s="1"/>
      <c r="RMH69" s="1"/>
      <c r="RMI69" s="1"/>
      <c r="RMJ69" s="1"/>
      <c r="RMK69" s="1"/>
      <c r="RML69" s="1"/>
      <c r="RMM69" s="1"/>
      <c r="RMN69" s="1"/>
      <c r="RMO69" s="1"/>
      <c r="RMP69" s="1"/>
      <c r="RMQ69" s="1"/>
      <c r="RMR69" s="1"/>
      <c r="RMS69" s="1"/>
      <c r="RMT69" s="1"/>
      <c r="RMU69" s="1"/>
      <c r="RMV69" s="1"/>
      <c r="RMW69" s="1"/>
      <c r="RMX69" s="1"/>
      <c r="RMY69" s="1"/>
      <c r="RMZ69" s="1"/>
      <c r="RNA69" s="1"/>
      <c r="RNB69" s="1"/>
      <c r="RNC69" s="1"/>
      <c r="RND69" s="1"/>
      <c r="RNE69" s="1"/>
      <c r="RNF69" s="1"/>
      <c r="RNG69" s="1"/>
      <c r="RNH69" s="1"/>
      <c r="RNI69" s="1"/>
      <c r="RNJ69" s="1"/>
      <c r="RNK69" s="1"/>
      <c r="RNL69" s="1"/>
      <c r="RNM69" s="1"/>
      <c r="RNN69" s="1"/>
      <c r="RNO69" s="1"/>
      <c r="RNP69" s="1"/>
      <c r="RNQ69" s="1"/>
      <c r="RNR69" s="1"/>
      <c r="RNS69" s="1"/>
      <c r="RNT69" s="1"/>
      <c r="RNU69" s="1"/>
      <c r="RNV69" s="1"/>
      <c r="RNW69" s="1"/>
      <c r="RNX69" s="1"/>
      <c r="RNY69" s="1"/>
      <c r="RNZ69" s="1"/>
      <c r="ROA69" s="1"/>
      <c r="ROB69" s="1"/>
      <c r="ROC69" s="1"/>
      <c r="ROD69" s="1"/>
      <c r="ROE69" s="1"/>
      <c r="ROF69" s="1"/>
      <c r="ROG69" s="1"/>
      <c r="ROH69" s="1"/>
      <c r="ROI69" s="1"/>
      <c r="ROJ69" s="1"/>
      <c r="ROK69" s="1"/>
      <c r="ROL69" s="1"/>
      <c r="ROM69" s="1"/>
      <c r="RON69" s="1"/>
      <c r="ROO69" s="1"/>
      <c r="ROP69" s="1"/>
      <c r="ROQ69" s="1"/>
      <c r="ROR69" s="1"/>
      <c r="ROS69" s="1"/>
      <c r="ROT69" s="1"/>
      <c r="ROU69" s="1"/>
      <c r="ROV69" s="1"/>
      <c r="ROW69" s="1"/>
      <c r="ROX69" s="1"/>
      <c r="ROY69" s="1"/>
      <c r="ROZ69" s="1"/>
      <c r="RPA69" s="1"/>
      <c r="RPB69" s="1"/>
      <c r="RPC69" s="1"/>
      <c r="RPD69" s="1"/>
      <c r="RPE69" s="1"/>
      <c r="RPF69" s="1"/>
      <c r="RPG69" s="1"/>
      <c r="RPH69" s="1"/>
      <c r="RPI69" s="1"/>
      <c r="RPJ69" s="1"/>
      <c r="RPK69" s="1"/>
      <c r="RPL69" s="1"/>
      <c r="RPM69" s="1"/>
      <c r="RPN69" s="1"/>
      <c r="RPO69" s="1"/>
      <c r="RPP69" s="1"/>
      <c r="RPQ69" s="1"/>
      <c r="RPR69" s="1"/>
      <c r="RPS69" s="1"/>
      <c r="RPT69" s="1"/>
      <c r="RPU69" s="1"/>
      <c r="RPV69" s="1"/>
      <c r="RPW69" s="1"/>
      <c r="RPX69" s="1"/>
      <c r="RPY69" s="1"/>
      <c r="RPZ69" s="1"/>
      <c r="RQA69" s="1"/>
      <c r="RQB69" s="1"/>
      <c r="RQC69" s="1"/>
      <c r="RQD69" s="1"/>
      <c r="RQE69" s="1"/>
      <c r="RQF69" s="1"/>
      <c r="RQG69" s="1"/>
      <c r="RQH69" s="1"/>
      <c r="RQI69" s="1"/>
      <c r="RQJ69" s="1"/>
      <c r="RQK69" s="1"/>
      <c r="RQL69" s="1"/>
      <c r="RQM69" s="1"/>
      <c r="RQN69" s="1"/>
      <c r="RQO69" s="1"/>
      <c r="RQP69" s="1"/>
      <c r="RQQ69" s="1"/>
      <c r="RQR69" s="1"/>
      <c r="RQS69" s="1"/>
      <c r="RQT69" s="1"/>
      <c r="RQU69" s="1"/>
      <c r="RQV69" s="1"/>
      <c r="RQW69" s="1"/>
      <c r="RQX69" s="1"/>
      <c r="RQY69" s="1"/>
      <c r="RQZ69" s="1"/>
      <c r="RRA69" s="1"/>
      <c r="RRB69" s="1"/>
      <c r="RRC69" s="1"/>
      <c r="RRD69" s="1"/>
      <c r="RRE69" s="1"/>
      <c r="RRF69" s="1"/>
      <c r="RRG69" s="1"/>
      <c r="RRH69" s="1"/>
      <c r="RRI69" s="1"/>
      <c r="RRJ69" s="1"/>
      <c r="RRK69" s="1"/>
      <c r="RRL69" s="1"/>
      <c r="RRM69" s="1"/>
      <c r="RRN69" s="1"/>
      <c r="RRO69" s="1"/>
      <c r="RRP69" s="1"/>
      <c r="RRQ69" s="1"/>
      <c r="RRR69" s="1"/>
      <c r="RRS69" s="1"/>
      <c r="RRT69" s="1"/>
      <c r="RRU69" s="1"/>
      <c r="RRV69" s="1"/>
      <c r="RRW69" s="1"/>
      <c r="RRX69" s="1"/>
      <c r="RRY69" s="1"/>
      <c r="RRZ69" s="1"/>
      <c r="RSA69" s="1"/>
      <c r="RSB69" s="1"/>
      <c r="RSC69" s="1"/>
      <c r="RSD69" s="1"/>
      <c r="RSE69" s="1"/>
      <c r="RSF69" s="1"/>
      <c r="RSG69" s="1"/>
      <c r="RSH69" s="1"/>
      <c r="RSI69" s="1"/>
      <c r="RSJ69" s="1"/>
      <c r="RSK69" s="1"/>
      <c r="RSL69" s="1"/>
      <c r="RSM69" s="1"/>
      <c r="RSN69" s="1"/>
      <c r="RSO69" s="1"/>
      <c r="RSP69" s="1"/>
      <c r="RSQ69" s="1"/>
      <c r="RSR69" s="1"/>
      <c r="RSS69" s="1"/>
      <c r="RST69" s="1"/>
      <c r="RSU69" s="1"/>
      <c r="RSV69" s="1"/>
      <c r="RSW69" s="1"/>
      <c r="RSX69" s="1"/>
      <c r="RSY69" s="1"/>
      <c r="RSZ69" s="1"/>
      <c r="RTA69" s="1"/>
      <c r="RTB69" s="1"/>
      <c r="RTC69" s="1"/>
      <c r="RTD69" s="1"/>
      <c r="RTE69" s="1"/>
      <c r="RTF69" s="1"/>
      <c r="RTG69" s="1"/>
      <c r="RTH69" s="1"/>
      <c r="RTI69" s="1"/>
      <c r="RTJ69" s="1"/>
      <c r="RTK69" s="1"/>
      <c r="RTL69" s="1"/>
      <c r="RTM69" s="1"/>
      <c r="RTN69" s="1"/>
      <c r="RTO69" s="1"/>
      <c r="RTP69" s="1"/>
      <c r="RTQ69" s="1"/>
      <c r="RTR69" s="1"/>
      <c r="RTS69" s="1"/>
      <c r="RTT69" s="1"/>
      <c r="RTU69" s="1"/>
      <c r="RTV69" s="1"/>
      <c r="RTW69" s="1"/>
      <c r="RTX69" s="1"/>
      <c r="RTY69" s="1"/>
      <c r="RTZ69" s="1"/>
      <c r="RUA69" s="1"/>
      <c r="RUB69" s="1"/>
      <c r="RUC69" s="1"/>
      <c r="RUD69" s="1"/>
      <c r="RUE69" s="1"/>
      <c r="RUF69" s="1"/>
      <c r="RUG69" s="1"/>
      <c r="RUH69" s="1"/>
      <c r="RUI69" s="1"/>
      <c r="RUJ69" s="1"/>
      <c r="RUK69" s="1"/>
      <c r="RUL69" s="1"/>
      <c r="RUM69" s="1"/>
      <c r="RUN69" s="1"/>
      <c r="RUO69" s="1"/>
      <c r="RUP69" s="1"/>
      <c r="RUQ69" s="1"/>
      <c r="RUR69" s="1"/>
      <c r="RUS69" s="1"/>
      <c r="RUT69" s="1"/>
      <c r="RUU69" s="1"/>
      <c r="RUV69" s="1"/>
      <c r="RUW69" s="1"/>
      <c r="RUX69" s="1"/>
      <c r="RUY69" s="1"/>
      <c r="RUZ69" s="1"/>
      <c r="RVA69" s="1"/>
      <c r="RVB69" s="1"/>
      <c r="RVC69" s="1"/>
      <c r="RVD69" s="1"/>
      <c r="RVE69" s="1"/>
      <c r="RVF69" s="1"/>
      <c r="RVG69" s="1"/>
      <c r="RVH69" s="1"/>
      <c r="RVI69" s="1"/>
      <c r="RVJ69" s="1"/>
      <c r="RVK69" s="1"/>
      <c r="RVL69" s="1"/>
      <c r="RVM69" s="1"/>
      <c r="RVN69" s="1"/>
      <c r="RVO69" s="1"/>
      <c r="RVP69" s="1"/>
      <c r="RVQ69" s="1"/>
      <c r="RVR69" s="1"/>
      <c r="RVS69" s="1"/>
      <c r="RVT69" s="1"/>
      <c r="RVU69" s="1"/>
      <c r="RVV69" s="1"/>
      <c r="RVW69" s="1"/>
      <c r="RVX69" s="1"/>
      <c r="RVY69" s="1"/>
      <c r="RVZ69" s="1"/>
      <c r="RWA69" s="1"/>
      <c r="RWB69" s="1"/>
      <c r="RWC69" s="1"/>
      <c r="RWD69" s="1"/>
      <c r="RWE69" s="1"/>
      <c r="RWF69" s="1"/>
      <c r="RWG69" s="1"/>
      <c r="RWH69" s="1"/>
      <c r="RWI69" s="1"/>
      <c r="RWJ69" s="1"/>
      <c r="RWK69" s="1"/>
      <c r="RWL69" s="1"/>
      <c r="RWM69" s="1"/>
      <c r="RWN69" s="1"/>
      <c r="RWO69" s="1"/>
      <c r="RWP69" s="1"/>
      <c r="RWQ69" s="1"/>
      <c r="RWR69" s="1"/>
      <c r="RWS69" s="1"/>
      <c r="RWT69" s="1"/>
      <c r="RWU69" s="1"/>
      <c r="RWV69" s="1"/>
      <c r="RWW69" s="1"/>
      <c r="RWX69" s="1"/>
      <c r="RWY69" s="1"/>
      <c r="RWZ69" s="1"/>
      <c r="RXA69" s="1"/>
      <c r="RXB69" s="1"/>
      <c r="RXC69" s="1"/>
      <c r="RXD69" s="1"/>
      <c r="RXE69" s="1"/>
      <c r="RXF69" s="1"/>
      <c r="RXG69" s="1"/>
      <c r="RXH69" s="1"/>
      <c r="RXI69" s="1"/>
      <c r="RXJ69" s="1"/>
      <c r="RXK69" s="1"/>
      <c r="RXL69" s="1"/>
      <c r="RXM69" s="1"/>
      <c r="RXN69" s="1"/>
      <c r="RXO69" s="1"/>
      <c r="RXP69" s="1"/>
      <c r="RXQ69" s="1"/>
      <c r="RXR69" s="1"/>
      <c r="RXS69" s="1"/>
      <c r="RXT69" s="1"/>
      <c r="RXU69" s="1"/>
      <c r="RXV69" s="1"/>
      <c r="RXW69" s="1"/>
      <c r="RXX69" s="1"/>
      <c r="RXY69" s="1"/>
      <c r="RXZ69" s="1"/>
      <c r="RYA69" s="1"/>
      <c r="RYB69" s="1"/>
      <c r="RYC69" s="1"/>
      <c r="RYD69" s="1"/>
      <c r="RYE69" s="1"/>
      <c r="RYF69" s="1"/>
      <c r="RYG69" s="1"/>
      <c r="RYH69" s="1"/>
      <c r="RYI69" s="1"/>
      <c r="RYJ69" s="1"/>
      <c r="RYK69" s="1"/>
      <c r="RYL69" s="1"/>
      <c r="RYM69" s="1"/>
      <c r="RYN69" s="1"/>
      <c r="RYO69" s="1"/>
      <c r="RYP69" s="1"/>
      <c r="RYQ69" s="1"/>
      <c r="RYR69" s="1"/>
      <c r="RYS69" s="1"/>
      <c r="RYT69" s="1"/>
      <c r="RYU69" s="1"/>
      <c r="RYV69" s="1"/>
      <c r="RYW69" s="1"/>
      <c r="RYX69" s="1"/>
      <c r="RYY69" s="1"/>
      <c r="RYZ69" s="1"/>
      <c r="RZA69" s="1"/>
      <c r="RZB69" s="1"/>
      <c r="RZC69" s="1"/>
      <c r="RZD69" s="1"/>
      <c r="RZE69" s="1"/>
      <c r="RZF69" s="1"/>
      <c r="RZG69" s="1"/>
      <c r="RZH69" s="1"/>
      <c r="RZI69" s="1"/>
      <c r="RZJ69" s="1"/>
      <c r="RZK69" s="1"/>
      <c r="RZL69" s="1"/>
      <c r="RZM69" s="1"/>
      <c r="RZN69" s="1"/>
      <c r="RZO69" s="1"/>
      <c r="RZP69" s="1"/>
      <c r="RZQ69" s="1"/>
      <c r="RZR69" s="1"/>
      <c r="RZS69" s="1"/>
      <c r="RZT69" s="1"/>
      <c r="RZU69" s="1"/>
      <c r="RZV69" s="1"/>
      <c r="RZW69" s="1"/>
      <c r="RZX69" s="1"/>
      <c r="RZY69" s="1"/>
      <c r="RZZ69" s="1"/>
      <c r="SAA69" s="1"/>
      <c r="SAB69" s="1"/>
      <c r="SAC69" s="1"/>
      <c r="SAD69" s="1"/>
      <c r="SAE69" s="1"/>
      <c r="SAF69" s="1"/>
      <c r="SAG69" s="1"/>
      <c r="SAH69" s="1"/>
      <c r="SAI69" s="1"/>
      <c r="SAJ69" s="1"/>
      <c r="SAK69" s="1"/>
      <c r="SAL69" s="1"/>
      <c r="SAM69" s="1"/>
      <c r="SAN69" s="1"/>
      <c r="SAO69" s="1"/>
      <c r="SAP69" s="1"/>
      <c r="SAQ69" s="1"/>
      <c r="SAR69" s="1"/>
      <c r="SAS69" s="1"/>
      <c r="SAT69" s="1"/>
      <c r="SAU69" s="1"/>
      <c r="SAV69" s="1"/>
      <c r="SAW69" s="1"/>
      <c r="SAX69" s="1"/>
      <c r="SAY69" s="1"/>
      <c r="SAZ69" s="1"/>
      <c r="SBA69" s="1"/>
      <c r="SBB69" s="1"/>
      <c r="SBC69" s="1"/>
      <c r="SBD69" s="1"/>
      <c r="SBE69" s="1"/>
      <c r="SBF69" s="1"/>
      <c r="SBG69" s="1"/>
      <c r="SBH69" s="1"/>
      <c r="SBI69" s="1"/>
      <c r="SBJ69" s="1"/>
      <c r="SBK69" s="1"/>
      <c r="SBL69" s="1"/>
      <c r="SBM69" s="1"/>
      <c r="SBN69" s="1"/>
      <c r="SBO69" s="1"/>
      <c r="SBP69" s="1"/>
      <c r="SBQ69" s="1"/>
      <c r="SBR69" s="1"/>
      <c r="SBS69" s="1"/>
      <c r="SBT69" s="1"/>
      <c r="SBU69" s="1"/>
      <c r="SBV69" s="1"/>
      <c r="SBW69" s="1"/>
      <c r="SBX69" s="1"/>
      <c r="SBY69" s="1"/>
      <c r="SBZ69" s="1"/>
      <c r="SCA69" s="1"/>
      <c r="SCB69" s="1"/>
      <c r="SCC69" s="1"/>
      <c r="SCD69" s="1"/>
      <c r="SCE69" s="1"/>
      <c r="SCF69" s="1"/>
      <c r="SCG69" s="1"/>
      <c r="SCH69" s="1"/>
      <c r="SCI69" s="1"/>
      <c r="SCJ69" s="1"/>
      <c r="SCK69" s="1"/>
      <c r="SCL69" s="1"/>
      <c r="SCM69" s="1"/>
      <c r="SCN69" s="1"/>
      <c r="SCO69" s="1"/>
      <c r="SCP69" s="1"/>
      <c r="SCQ69" s="1"/>
      <c r="SCR69" s="1"/>
      <c r="SCS69" s="1"/>
      <c r="SCT69" s="1"/>
      <c r="SCU69" s="1"/>
      <c r="SCV69" s="1"/>
      <c r="SCW69" s="1"/>
      <c r="SCX69" s="1"/>
      <c r="SCY69" s="1"/>
      <c r="SCZ69" s="1"/>
      <c r="SDA69" s="1"/>
      <c r="SDB69" s="1"/>
      <c r="SDC69" s="1"/>
      <c r="SDD69" s="1"/>
      <c r="SDE69" s="1"/>
      <c r="SDF69" s="1"/>
      <c r="SDG69" s="1"/>
      <c r="SDH69" s="1"/>
      <c r="SDI69" s="1"/>
      <c r="SDJ69" s="1"/>
      <c r="SDK69" s="1"/>
      <c r="SDL69" s="1"/>
      <c r="SDM69" s="1"/>
      <c r="SDN69" s="1"/>
      <c r="SDO69" s="1"/>
      <c r="SDP69" s="1"/>
      <c r="SDQ69" s="1"/>
      <c r="SDR69" s="1"/>
      <c r="SDS69" s="1"/>
      <c r="SDT69" s="1"/>
      <c r="SDU69" s="1"/>
      <c r="SDV69" s="1"/>
      <c r="SDW69" s="1"/>
      <c r="SDX69" s="1"/>
      <c r="SDY69" s="1"/>
      <c r="SDZ69" s="1"/>
      <c r="SEA69" s="1"/>
      <c r="SEB69" s="1"/>
      <c r="SEC69" s="1"/>
      <c r="SED69" s="1"/>
      <c r="SEE69" s="1"/>
      <c r="SEF69" s="1"/>
      <c r="SEG69" s="1"/>
      <c r="SEH69" s="1"/>
      <c r="SEI69" s="1"/>
      <c r="SEJ69" s="1"/>
      <c r="SEK69" s="1"/>
      <c r="SEL69" s="1"/>
      <c r="SEM69" s="1"/>
      <c r="SEN69" s="1"/>
      <c r="SEO69" s="1"/>
      <c r="SEP69" s="1"/>
      <c r="SEQ69" s="1"/>
      <c r="SER69" s="1"/>
      <c r="SES69" s="1"/>
      <c r="SET69" s="1"/>
      <c r="SEU69" s="1"/>
      <c r="SEV69" s="1"/>
      <c r="SEW69" s="1"/>
      <c r="SEX69" s="1"/>
      <c r="SEY69" s="1"/>
      <c r="SEZ69" s="1"/>
      <c r="SFA69" s="1"/>
      <c r="SFB69" s="1"/>
      <c r="SFC69" s="1"/>
      <c r="SFD69" s="1"/>
      <c r="SFE69" s="1"/>
      <c r="SFF69" s="1"/>
      <c r="SFG69" s="1"/>
      <c r="SFH69" s="1"/>
      <c r="SFI69" s="1"/>
      <c r="SFJ69" s="1"/>
      <c r="SFK69" s="1"/>
      <c r="SFL69" s="1"/>
      <c r="SFM69" s="1"/>
      <c r="SFN69" s="1"/>
      <c r="SFO69" s="1"/>
      <c r="SFP69" s="1"/>
      <c r="SFQ69" s="1"/>
      <c r="SFR69" s="1"/>
      <c r="SFS69" s="1"/>
      <c r="SFT69" s="1"/>
      <c r="SFU69" s="1"/>
      <c r="SFV69" s="1"/>
      <c r="SFW69" s="1"/>
      <c r="SFX69" s="1"/>
      <c r="SFY69" s="1"/>
      <c r="SFZ69" s="1"/>
      <c r="SGA69" s="1"/>
      <c r="SGB69" s="1"/>
      <c r="SGC69" s="1"/>
      <c r="SGD69" s="1"/>
      <c r="SGE69" s="1"/>
      <c r="SGF69" s="1"/>
      <c r="SGG69" s="1"/>
      <c r="SGH69" s="1"/>
      <c r="SGI69" s="1"/>
      <c r="SGJ69" s="1"/>
      <c r="SGK69" s="1"/>
      <c r="SGL69" s="1"/>
      <c r="SGM69" s="1"/>
      <c r="SGN69" s="1"/>
      <c r="SGO69" s="1"/>
      <c r="SGP69" s="1"/>
      <c r="SGQ69" s="1"/>
      <c r="SGR69" s="1"/>
      <c r="SGS69" s="1"/>
      <c r="SGT69" s="1"/>
      <c r="SGU69" s="1"/>
      <c r="SGV69" s="1"/>
      <c r="SGW69" s="1"/>
      <c r="SGX69" s="1"/>
      <c r="SGY69" s="1"/>
      <c r="SGZ69" s="1"/>
      <c r="SHA69" s="1"/>
      <c r="SHB69" s="1"/>
      <c r="SHC69" s="1"/>
      <c r="SHD69" s="1"/>
      <c r="SHE69" s="1"/>
      <c r="SHF69" s="1"/>
      <c r="SHG69" s="1"/>
      <c r="SHH69" s="1"/>
      <c r="SHI69" s="1"/>
      <c r="SHJ69" s="1"/>
      <c r="SHK69" s="1"/>
      <c r="SHL69" s="1"/>
      <c r="SHM69" s="1"/>
      <c r="SHN69" s="1"/>
      <c r="SHO69" s="1"/>
      <c r="SHP69" s="1"/>
      <c r="SHQ69" s="1"/>
      <c r="SHR69" s="1"/>
      <c r="SHS69" s="1"/>
      <c r="SHT69" s="1"/>
      <c r="SHU69" s="1"/>
      <c r="SHV69" s="1"/>
      <c r="SHW69" s="1"/>
      <c r="SHX69" s="1"/>
      <c r="SHY69" s="1"/>
      <c r="SHZ69" s="1"/>
      <c r="SIA69" s="1"/>
      <c r="SIB69" s="1"/>
      <c r="SIC69" s="1"/>
      <c r="SID69" s="1"/>
      <c r="SIE69" s="1"/>
      <c r="SIF69" s="1"/>
      <c r="SIG69" s="1"/>
      <c r="SIH69" s="1"/>
      <c r="SII69" s="1"/>
      <c r="SIJ69" s="1"/>
      <c r="SIK69" s="1"/>
      <c r="SIL69" s="1"/>
      <c r="SIM69" s="1"/>
      <c r="SIN69" s="1"/>
      <c r="SIO69" s="1"/>
      <c r="SIP69" s="1"/>
      <c r="SIQ69" s="1"/>
      <c r="SIR69" s="1"/>
      <c r="SIS69" s="1"/>
      <c r="SIT69" s="1"/>
      <c r="SIU69" s="1"/>
      <c r="SIV69" s="1"/>
      <c r="SIW69" s="1"/>
      <c r="SIX69" s="1"/>
      <c r="SIY69" s="1"/>
      <c r="SIZ69" s="1"/>
      <c r="SJA69" s="1"/>
      <c r="SJB69" s="1"/>
      <c r="SJC69" s="1"/>
      <c r="SJD69" s="1"/>
      <c r="SJE69" s="1"/>
      <c r="SJF69" s="1"/>
      <c r="SJG69" s="1"/>
      <c r="SJH69" s="1"/>
      <c r="SJI69" s="1"/>
      <c r="SJJ69" s="1"/>
      <c r="SJK69" s="1"/>
      <c r="SJL69" s="1"/>
      <c r="SJM69" s="1"/>
      <c r="SJN69" s="1"/>
      <c r="SJO69" s="1"/>
      <c r="SJP69" s="1"/>
      <c r="SJQ69" s="1"/>
      <c r="SJR69" s="1"/>
      <c r="SJS69" s="1"/>
      <c r="SJT69" s="1"/>
      <c r="SJU69" s="1"/>
      <c r="SJV69" s="1"/>
      <c r="SJW69" s="1"/>
      <c r="SJX69" s="1"/>
      <c r="SJY69" s="1"/>
      <c r="SJZ69" s="1"/>
      <c r="SKA69" s="1"/>
      <c r="SKB69" s="1"/>
      <c r="SKC69" s="1"/>
      <c r="SKD69" s="1"/>
      <c r="SKE69" s="1"/>
      <c r="SKF69" s="1"/>
      <c r="SKG69" s="1"/>
      <c r="SKH69" s="1"/>
      <c r="SKI69" s="1"/>
      <c r="SKJ69" s="1"/>
      <c r="SKK69" s="1"/>
      <c r="SKL69" s="1"/>
      <c r="SKM69" s="1"/>
      <c r="SKN69" s="1"/>
      <c r="SKO69" s="1"/>
      <c r="SKP69" s="1"/>
      <c r="SKQ69" s="1"/>
      <c r="SKR69" s="1"/>
      <c r="SKS69" s="1"/>
      <c r="SKT69" s="1"/>
      <c r="SKU69" s="1"/>
      <c r="SKV69" s="1"/>
      <c r="SKW69" s="1"/>
      <c r="SKX69" s="1"/>
      <c r="SKY69" s="1"/>
      <c r="SKZ69" s="1"/>
      <c r="SLA69" s="1"/>
      <c r="SLB69" s="1"/>
      <c r="SLC69" s="1"/>
      <c r="SLD69" s="1"/>
      <c r="SLE69" s="1"/>
      <c r="SLF69" s="1"/>
      <c r="SLG69" s="1"/>
      <c r="SLH69" s="1"/>
      <c r="SLI69" s="1"/>
      <c r="SLJ69" s="1"/>
      <c r="SLK69" s="1"/>
      <c r="SLL69" s="1"/>
      <c r="SLM69" s="1"/>
      <c r="SLN69" s="1"/>
      <c r="SLO69" s="1"/>
      <c r="SLP69" s="1"/>
      <c r="SLQ69" s="1"/>
      <c r="SLR69" s="1"/>
      <c r="SLS69" s="1"/>
      <c r="SLT69" s="1"/>
      <c r="SLU69" s="1"/>
      <c r="SLV69" s="1"/>
      <c r="SLW69" s="1"/>
      <c r="SLX69" s="1"/>
      <c r="SLY69" s="1"/>
      <c r="SLZ69" s="1"/>
      <c r="SMA69" s="1"/>
      <c r="SMB69" s="1"/>
      <c r="SMC69" s="1"/>
      <c r="SMD69" s="1"/>
      <c r="SME69" s="1"/>
      <c r="SMF69" s="1"/>
      <c r="SMG69" s="1"/>
      <c r="SMH69" s="1"/>
      <c r="SMI69" s="1"/>
      <c r="SMJ69" s="1"/>
      <c r="SMK69" s="1"/>
      <c r="SML69" s="1"/>
      <c r="SMM69" s="1"/>
      <c r="SMN69" s="1"/>
      <c r="SMO69" s="1"/>
      <c r="SMP69" s="1"/>
      <c r="SMQ69" s="1"/>
      <c r="SMR69" s="1"/>
      <c r="SMS69" s="1"/>
      <c r="SMT69" s="1"/>
      <c r="SMU69" s="1"/>
      <c r="SMV69" s="1"/>
      <c r="SMW69" s="1"/>
      <c r="SMX69" s="1"/>
      <c r="SMY69" s="1"/>
      <c r="SMZ69" s="1"/>
      <c r="SNA69" s="1"/>
      <c r="SNB69" s="1"/>
      <c r="SNC69" s="1"/>
      <c r="SND69" s="1"/>
      <c r="SNE69" s="1"/>
      <c r="SNF69" s="1"/>
      <c r="SNG69" s="1"/>
      <c r="SNH69" s="1"/>
      <c r="SNI69" s="1"/>
      <c r="SNJ69" s="1"/>
      <c r="SNK69" s="1"/>
      <c r="SNL69" s="1"/>
      <c r="SNM69" s="1"/>
      <c r="SNN69" s="1"/>
      <c r="SNO69" s="1"/>
      <c r="SNP69" s="1"/>
      <c r="SNQ69" s="1"/>
      <c r="SNR69" s="1"/>
      <c r="SNS69" s="1"/>
      <c r="SNT69" s="1"/>
      <c r="SNU69" s="1"/>
      <c r="SNV69" s="1"/>
      <c r="SNW69" s="1"/>
      <c r="SNX69" s="1"/>
      <c r="SNY69" s="1"/>
      <c r="SNZ69" s="1"/>
      <c r="SOA69" s="1"/>
      <c r="SOB69" s="1"/>
      <c r="SOC69" s="1"/>
      <c r="SOD69" s="1"/>
      <c r="SOE69" s="1"/>
      <c r="SOF69" s="1"/>
      <c r="SOG69" s="1"/>
      <c r="SOH69" s="1"/>
      <c r="SOI69" s="1"/>
      <c r="SOJ69" s="1"/>
      <c r="SOK69" s="1"/>
      <c r="SOL69" s="1"/>
      <c r="SOM69" s="1"/>
      <c r="SON69" s="1"/>
      <c r="SOO69" s="1"/>
      <c r="SOP69" s="1"/>
      <c r="SOQ69" s="1"/>
      <c r="SOR69" s="1"/>
      <c r="SOS69" s="1"/>
      <c r="SOT69" s="1"/>
      <c r="SOU69" s="1"/>
      <c r="SOV69" s="1"/>
      <c r="SOW69" s="1"/>
      <c r="SOX69" s="1"/>
      <c r="SOY69" s="1"/>
      <c r="SOZ69" s="1"/>
      <c r="SPA69" s="1"/>
      <c r="SPB69" s="1"/>
      <c r="SPC69" s="1"/>
      <c r="SPD69" s="1"/>
      <c r="SPE69" s="1"/>
      <c r="SPF69" s="1"/>
      <c r="SPG69" s="1"/>
      <c r="SPH69" s="1"/>
      <c r="SPI69" s="1"/>
      <c r="SPJ69" s="1"/>
      <c r="SPK69" s="1"/>
      <c r="SPL69" s="1"/>
      <c r="SPM69" s="1"/>
      <c r="SPN69" s="1"/>
      <c r="SPO69" s="1"/>
      <c r="SPP69" s="1"/>
      <c r="SPQ69" s="1"/>
      <c r="SPR69" s="1"/>
      <c r="SPS69" s="1"/>
      <c r="SPT69" s="1"/>
      <c r="SPU69" s="1"/>
      <c r="SPV69" s="1"/>
      <c r="SPW69" s="1"/>
      <c r="SPX69" s="1"/>
      <c r="SPY69" s="1"/>
      <c r="SPZ69" s="1"/>
      <c r="SQA69" s="1"/>
      <c r="SQB69" s="1"/>
      <c r="SQC69" s="1"/>
      <c r="SQD69" s="1"/>
      <c r="SQE69" s="1"/>
      <c r="SQF69" s="1"/>
      <c r="SQG69" s="1"/>
      <c r="SQH69" s="1"/>
      <c r="SQI69" s="1"/>
      <c r="SQJ69" s="1"/>
      <c r="SQK69" s="1"/>
      <c r="SQL69" s="1"/>
      <c r="SQM69" s="1"/>
      <c r="SQN69" s="1"/>
      <c r="SQO69" s="1"/>
      <c r="SQP69" s="1"/>
      <c r="SQQ69" s="1"/>
      <c r="SQR69" s="1"/>
      <c r="SQS69" s="1"/>
      <c r="SQT69" s="1"/>
      <c r="SQU69" s="1"/>
      <c r="SQV69" s="1"/>
      <c r="SQW69" s="1"/>
      <c r="SQX69" s="1"/>
      <c r="SQY69" s="1"/>
      <c r="SQZ69" s="1"/>
      <c r="SRA69" s="1"/>
      <c r="SRB69" s="1"/>
      <c r="SRC69" s="1"/>
      <c r="SRD69" s="1"/>
      <c r="SRE69" s="1"/>
      <c r="SRF69" s="1"/>
      <c r="SRG69" s="1"/>
      <c r="SRH69" s="1"/>
      <c r="SRI69" s="1"/>
      <c r="SRJ69" s="1"/>
      <c r="SRK69" s="1"/>
      <c r="SRL69" s="1"/>
      <c r="SRM69" s="1"/>
      <c r="SRN69" s="1"/>
      <c r="SRO69" s="1"/>
      <c r="SRP69" s="1"/>
      <c r="SRQ69" s="1"/>
      <c r="SRR69" s="1"/>
      <c r="SRS69" s="1"/>
      <c r="SRT69" s="1"/>
      <c r="SRU69" s="1"/>
      <c r="SRV69" s="1"/>
      <c r="SRW69" s="1"/>
      <c r="SRX69" s="1"/>
      <c r="SRY69" s="1"/>
      <c r="SRZ69" s="1"/>
      <c r="SSA69" s="1"/>
      <c r="SSB69" s="1"/>
      <c r="SSC69" s="1"/>
      <c r="SSD69" s="1"/>
      <c r="SSE69" s="1"/>
      <c r="SSF69" s="1"/>
      <c r="SSG69" s="1"/>
      <c r="SSH69" s="1"/>
      <c r="SSI69" s="1"/>
      <c r="SSJ69" s="1"/>
      <c r="SSK69" s="1"/>
      <c r="SSL69" s="1"/>
      <c r="SSM69" s="1"/>
      <c r="SSN69" s="1"/>
      <c r="SSO69" s="1"/>
      <c r="SSP69" s="1"/>
      <c r="SSQ69" s="1"/>
      <c r="SSR69" s="1"/>
      <c r="SSS69" s="1"/>
      <c r="SST69" s="1"/>
      <c r="SSU69" s="1"/>
      <c r="SSV69" s="1"/>
      <c r="SSW69" s="1"/>
      <c r="SSX69" s="1"/>
      <c r="SSY69" s="1"/>
      <c r="SSZ69" s="1"/>
      <c r="STA69" s="1"/>
      <c r="STB69" s="1"/>
      <c r="STC69" s="1"/>
      <c r="STD69" s="1"/>
      <c r="STE69" s="1"/>
      <c r="STF69" s="1"/>
      <c r="STG69" s="1"/>
      <c r="STH69" s="1"/>
      <c r="STI69" s="1"/>
      <c r="STJ69" s="1"/>
      <c r="STK69" s="1"/>
      <c r="STL69" s="1"/>
      <c r="STM69" s="1"/>
      <c r="STN69" s="1"/>
      <c r="STO69" s="1"/>
      <c r="STP69" s="1"/>
      <c r="STQ69" s="1"/>
      <c r="STR69" s="1"/>
      <c r="STS69" s="1"/>
      <c r="STT69" s="1"/>
      <c r="STU69" s="1"/>
      <c r="STV69" s="1"/>
      <c r="STW69" s="1"/>
      <c r="STX69" s="1"/>
      <c r="STY69" s="1"/>
      <c r="STZ69" s="1"/>
      <c r="SUA69" s="1"/>
      <c r="SUB69" s="1"/>
      <c r="SUC69" s="1"/>
      <c r="SUD69" s="1"/>
      <c r="SUE69" s="1"/>
      <c r="SUF69" s="1"/>
      <c r="SUG69" s="1"/>
      <c r="SUH69" s="1"/>
      <c r="SUI69" s="1"/>
      <c r="SUJ69" s="1"/>
      <c r="SUK69" s="1"/>
      <c r="SUL69" s="1"/>
      <c r="SUM69" s="1"/>
      <c r="SUN69" s="1"/>
      <c r="SUO69" s="1"/>
      <c r="SUP69" s="1"/>
      <c r="SUQ69" s="1"/>
      <c r="SUR69" s="1"/>
      <c r="SUS69" s="1"/>
      <c r="SUT69" s="1"/>
      <c r="SUU69" s="1"/>
      <c r="SUV69" s="1"/>
      <c r="SUW69" s="1"/>
      <c r="SUX69" s="1"/>
      <c r="SUY69" s="1"/>
      <c r="SUZ69" s="1"/>
      <c r="SVA69" s="1"/>
      <c r="SVB69" s="1"/>
      <c r="SVC69" s="1"/>
      <c r="SVD69" s="1"/>
      <c r="SVE69" s="1"/>
      <c r="SVF69" s="1"/>
      <c r="SVG69" s="1"/>
      <c r="SVH69" s="1"/>
      <c r="SVI69" s="1"/>
      <c r="SVJ69" s="1"/>
      <c r="SVK69" s="1"/>
      <c r="SVL69" s="1"/>
      <c r="SVM69" s="1"/>
      <c r="SVN69" s="1"/>
      <c r="SVO69" s="1"/>
      <c r="SVP69" s="1"/>
      <c r="SVQ69" s="1"/>
      <c r="SVR69" s="1"/>
      <c r="SVS69" s="1"/>
      <c r="SVT69" s="1"/>
      <c r="SVU69" s="1"/>
      <c r="SVV69" s="1"/>
      <c r="SVW69" s="1"/>
      <c r="SVX69" s="1"/>
      <c r="SVY69" s="1"/>
      <c r="SVZ69" s="1"/>
      <c r="SWA69" s="1"/>
      <c r="SWB69" s="1"/>
      <c r="SWC69" s="1"/>
      <c r="SWD69" s="1"/>
      <c r="SWE69" s="1"/>
      <c r="SWF69" s="1"/>
      <c r="SWG69" s="1"/>
      <c r="SWH69" s="1"/>
      <c r="SWI69" s="1"/>
      <c r="SWJ69" s="1"/>
      <c r="SWK69" s="1"/>
      <c r="SWL69" s="1"/>
      <c r="SWM69" s="1"/>
      <c r="SWN69" s="1"/>
      <c r="SWO69" s="1"/>
      <c r="SWP69" s="1"/>
      <c r="SWQ69" s="1"/>
      <c r="SWR69" s="1"/>
      <c r="SWS69" s="1"/>
      <c r="SWT69" s="1"/>
      <c r="SWU69" s="1"/>
      <c r="SWV69" s="1"/>
      <c r="SWW69" s="1"/>
      <c r="SWX69" s="1"/>
      <c r="SWY69" s="1"/>
      <c r="SWZ69" s="1"/>
      <c r="SXA69" s="1"/>
      <c r="SXB69" s="1"/>
      <c r="SXC69" s="1"/>
      <c r="SXD69" s="1"/>
      <c r="SXE69" s="1"/>
      <c r="SXF69" s="1"/>
      <c r="SXG69" s="1"/>
      <c r="SXH69" s="1"/>
      <c r="SXI69" s="1"/>
      <c r="SXJ69" s="1"/>
      <c r="SXK69" s="1"/>
      <c r="SXL69" s="1"/>
      <c r="SXM69" s="1"/>
      <c r="SXN69" s="1"/>
      <c r="SXO69" s="1"/>
      <c r="SXP69" s="1"/>
      <c r="SXQ69" s="1"/>
      <c r="SXR69" s="1"/>
      <c r="SXS69" s="1"/>
      <c r="SXT69" s="1"/>
      <c r="SXU69" s="1"/>
      <c r="SXV69" s="1"/>
      <c r="SXW69" s="1"/>
      <c r="SXX69" s="1"/>
      <c r="SXY69" s="1"/>
      <c r="SXZ69" s="1"/>
      <c r="SYA69" s="1"/>
      <c r="SYB69" s="1"/>
      <c r="SYC69" s="1"/>
      <c r="SYD69" s="1"/>
      <c r="SYE69" s="1"/>
      <c r="SYF69" s="1"/>
      <c r="SYG69" s="1"/>
      <c r="SYH69" s="1"/>
      <c r="SYI69" s="1"/>
      <c r="SYJ69" s="1"/>
      <c r="SYK69" s="1"/>
      <c r="SYL69" s="1"/>
      <c r="SYM69" s="1"/>
      <c r="SYN69" s="1"/>
      <c r="SYO69" s="1"/>
      <c r="SYP69" s="1"/>
      <c r="SYQ69" s="1"/>
      <c r="SYR69" s="1"/>
      <c r="SYS69" s="1"/>
      <c r="SYT69" s="1"/>
      <c r="SYU69" s="1"/>
      <c r="SYV69" s="1"/>
      <c r="SYW69" s="1"/>
      <c r="SYX69" s="1"/>
      <c r="SYY69" s="1"/>
      <c r="SYZ69" s="1"/>
      <c r="SZA69" s="1"/>
      <c r="SZB69" s="1"/>
      <c r="SZC69" s="1"/>
      <c r="SZD69" s="1"/>
      <c r="SZE69" s="1"/>
      <c r="SZF69" s="1"/>
      <c r="SZG69" s="1"/>
      <c r="SZH69" s="1"/>
      <c r="SZI69" s="1"/>
      <c r="SZJ69" s="1"/>
      <c r="SZK69" s="1"/>
      <c r="SZL69" s="1"/>
      <c r="SZM69" s="1"/>
      <c r="SZN69" s="1"/>
      <c r="SZO69" s="1"/>
      <c r="SZP69" s="1"/>
      <c r="SZQ69" s="1"/>
      <c r="SZR69" s="1"/>
      <c r="SZS69" s="1"/>
      <c r="SZT69" s="1"/>
      <c r="SZU69" s="1"/>
      <c r="SZV69" s="1"/>
      <c r="SZW69" s="1"/>
      <c r="SZX69" s="1"/>
      <c r="SZY69" s="1"/>
      <c r="SZZ69" s="1"/>
      <c r="TAA69" s="1"/>
      <c r="TAB69" s="1"/>
      <c r="TAC69" s="1"/>
      <c r="TAD69" s="1"/>
      <c r="TAE69" s="1"/>
      <c r="TAF69" s="1"/>
      <c r="TAG69" s="1"/>
      <c r="TAH69" s="1"/>
      <c r="TAI69" s="1"/>
      <c r="TAJ69" s="1"/>
      <c r="TAK69" s="1"/>
      <c r="TAL69" s="1"/>
      <c r="TAM69" s="1"/>
      <c r="TAN69" s="1"/>
      <c r="TAO69" s="1"/>
      <c r="TAP69" s="1"/>
      <c r="TAQ69" s="1"/>
      <c r="TAR69" s="1"/>
      <c r="TAS69" s="1"/>
      <c r="TAT69" s="1"/>
      <c r="TAU69" s="1"/>
      <c r="TAV69" s="1"/>
      <c r="TAW69" s="1"/>
      <c r="TAX69" s="1"/>
      <c r="TAY69" s="1"/>
      <c r="TAZ69" s="1"/>
      <c r="TBA69" s="1"/>
      <c r="TBB69" s="1"/>
      <c r="TBC69" s="1"/>
      <c r="TBD69" s="1"/>
      <c r="TBE69" s="1"/>
      <c r="TBF69" s="1"/>
      <c r="TBG69" s="1"/>
      <c r="TBH69" s="1"/>
      <c r="TBI69" s="1"/>
      <c r="TBJ69" s="1"/>
      <c r="TBK69" s="1"/>
      <c r="TBL69" s="1"/>
      <c r="TBM69" s="1"/>
      <c r="TBN69" s="1"/>
      <c r="TBO69" s="1"/>
      <c r="TBP69" s="1"/>
      <c r="TBQ69" s="1"/>
      <c r="TBR69" s="1"/>
      <c r="TBS69" s="1"/>
      <c r="TBT69" s="1"/>
      <c r="TBU69" s="1"/>
      <c r="TBV69" s="1"/>
      <c r="TBW69" s="1"/>
      <c r="TBX69" s="1"/>
      <c r="TBY69" s="1"/>
      <c r="TBZ69" s="1"/>
      <c r="TCA69" s="1"/>
      <c r="TCB69" s="1"/>
      <c r="TCC69" s="1"/>
      <c r="TCD69" s="1"/>
      <c r="TCE69" s="1"/>
      <c r="TCF69" s="1"/>
      <c r="TCG69" s="1"/>
      <c r="TCH69" s="1"/>
      <c r="TCI69" s="1"/>
      <c r="TCJ69" s="1"/>
      <c r="TCK69" s="1"/>
      <c r="TCL69" s="1"/>
      <c r="TCM69" s="1"/>
      <c r="TCN69" s="1"/>
      <c r="TCO69" s="1"/>
      <c r="TCP69" s="1"/>
      <c r="TCQ69" s="1"/>
      <c r="TCR69" s="1"/>
      <c r="TCS69" s="1"/>
      <c r="TCT69" s="1"/>
      <c r="TCU69" s="1"/>
      <c r="TCV69" s="1"/>
      <c r="TCW69" s="1"/>
      <c r="TCX69" s="1"/>
      <c r="TCY69" s="1"/>
      <c r="TCZ69" s="1"/>
      <c r="TDA69" s="1"/>
      <c r="TDB69" s="1"/>
      <c r="TDC69" s="1"/>
      <c r="TDD69" s="1"/>
      <c r="TDE69" s="1"/>
      <c r="TDF69" s="1"/>
      <c r="TDG69" s="1"/>
      <c r="TDH69" s="1"/>
      <c r="TDI69" s="1"/>
      <c r="TDJ69" s="1"/>
      <c r="TDK69" s="1"/>
      <c r="TDL69" s="1"/>
      <c r="TDM69" s="1"/>
      <c r="TDN69" s="1"/>
      <c r="TDO69" s="1"/>
      <c r="TDP69" s="1"/>
      <c r="TDQ69" s="1"/>
      <c r="TDR69" s="1"/>
      <c r="TDS69" s="1"/>
      <c r="TDT69" s="1"/>
      <c r="TDU69" s="1"/>
      <c r="TDV69" s="1"/>
      <c r="TDW69" s="1"/>
      <c r="TDX69" s="1"/>
      <c r="TDY69" s="1"/>
      <c r="TDZ69" s="1"/>
      <c r="TEA69" s="1"/>
      <c r="TEB69" s="1"/>
      <c r="TEC69" s="1"/>
      <c r="TED69" s="1"/>
      <c r="TEE69" s="1"/>
      <c r="TEF69" s="1"/>
      <c r="TEG69" s="1"/>
      <c r="TEH69" s="1"/>
      <c r="TEI69" s="1"/>
      <c r="TEJ69" s="1"/>
      <c r="TEK69" s="1"/>
      <c r="TEL69" s="1"/>
      <c r="TEM69" s="1"/>
      <c r="TEN69" s="1"/>
      <c r="TEO69" s="1"/>
      <c r="TEP69" s="1"/>
      <c r="TEQ69" s="1"/>
      <c r="TER69" s="1"/>
      <c r="TES69" s="1"/>
      <c r="TET69" s="1"/>
      <c r="TEU69" s="1"/>
      <c r="TEV69" s="1"/>
      <c r="TEW69" s="1"/>
      <c r="TEX69" s="1"/>
      <c r="TEY69" s="1"/>
      <c r="TEZ69" s="1"/>
      <c r="TFA69" s="1"/>
      <c r="TFB69" s="1"/>
      <c r="TFC69" s="1"/>
      <c r="TFD69" s="1"/>
      <c r="TFE69" s="1"/>
      <c r="TFF69" s="1"/>
      <c r="TFG69" s="1"/>
      <c r="TFH69" s="1"/>
      <c r="TFI69" s="1"/>
      <c r="TFJ69" s="1"/>
      <c r="TFK69" s="1"/>
      <c r="TFL69" s="1"/>
      <c r="TFM69" s="1"/>
      <c r="TFN69" s="1"/>
      <c r="TFO69" s="1"/>
      <c r="TFP69" s="1"/>
      <c r="TFQ69" s="1"/>
      <c r="TFR69" s="1"/>
      <c r="TFS69" s="1"/>
      <c r="TFT69" s="1"/>
      <c r="TFU69" s="1"/>
      <c r="TFV69" s="1"/>
      <c r="TFW69" s="1"/>
      <c r="TFX69" s="1"/>
      <c r="TFY69" s="1"/>
      <c r="TFZ69" s="1"/>
      <c r="TGA69" s="1"/>
      <c r="TGB69" s="1"/>
      <c r="TGC69" s="1"/>
      <c r="TGD69" s="1"/>
      <c r="TGE69" s="1"/>
      <c r="TGF69" s="1"/>
      <c r="TGG69" s="1"/>
      <c r="TGH69" s="1"/>
      <c r="TGI69" s="1"/>
      <c r="TGJ69" s="1"/>
      <c r="TGK69" s="1"/>
      <c r="TGL69" s="1"/>
      <c r="TGM69" s="1"/>
      <c r="TGN69" s="1"/>
      <c r="TGO69" s="1"/>
      <c r="TGP69" s="1"/>
      <c r="TGQ69" s="1"/>
      <c r="TGR69" s="1"/>
      <c r="TGS69" s="1"/>
      <c r="TGT69" s="1"/>
      <c r="TGU69" s="1"/>
      <c r="TGV69" s="1"/>
      <c r="TGW69" s="1"/>
      <c r="TGX69" s="1"/>
      <c r="TGY69" s="1"/>
      <c r="TGZ69" s="1"/>
      <c r="THA69" s="1"/>
      <c r="THB69" s="1"/>
      <c r="THC69" s="1"/>
      <c r="THD69" s="1"/>
      <c r="THE69" s="1"/>
      <c r="THF69" s="1"/>
      <c r="THG69" s="1"/>
      <c r="THH69" s="1"/>
      <c r="THI69" s="1"/>
      <c r="THJ69" s="1"/>
      <c r="THK69" s="1"/>
      <c r="THL69" s="1"/>
      <c r="THM69" s="1"/>
      <c r="THN69" s="1"/>
      <c r="THO69" s="1"/>
      <c r="THP69" s="1"/>
      <c r="THQ69" s="1"/>
      <c r="THR69" s="1"/>
      <c r="THS69" s="1"/>
      <c r="THT69" s="1"/>
      <c r="THU69" s="1"/>
      <c r="THV69" s="1"/>
      <c r="THW69" s="1"/>
      <c r="THX69" s="1"/>
      <c r="THY69" s="1"/>
      <c r="THZ69" s="1"/>
      <c r="TIA69" s="1"/>
      <c r="TIB69" s="1"/>
      <c r="TIC69" s="1"/>
      <c r="TID69" s="1"/>
      <c r="TIE69" s="1"/>
      <c r="TIF69" s="1"/>
      <c r="TIG69" s="1"/>
      <c r="TIH69" s="1"/>
      <c r="TII69" s="1"/>
      <c r="TIJ69" s="1"/>
      <c r="TIK69" s="1"/>
      <c r="TIL69" s="1"/>
      <c r="TIM69" s="1"/>
      <c r="TIN69" s="1"/>
      <c r="TIO69" s="1"/>
      <c r="TIP69" s="1"/>
      <c r="TIQ69" s="1"/>
      <c r="TIR69" s="1"/>
      <c r="TIS69" s="1"/>
      <c r="TIT69" s="1"/>
      <c r="TIU69" s="1"/>
      <c r="TIV69" s="1"/>
      <c r="TIW69" s="1"/>
      <c r="TIX69" s="1"/>
      <c r="TIY69" s="1"/>
      <c r="TIZ69" s="1"/>
      <c r="TJA69" s="1"/>
      <c r="TJB69" s="1"/>
      <c r="TJC69" s="1"/>
      <c r="TJD69" s="1"/>
      <c r="TJE69" s="1"/>
      <c r="TJF69" s="1"/>
      <c r="TJG69" s="1"/>
      <c r="TJH69" s="1"/>
      <c r="TJI69" s="1"/>
      <c r="TJJ69" s="1"/>
      <c r="TJK69" s="1"/>
      <c r="TJL69" s="1"/>
      <c r="TJM69" s="1"/>
      <c r="TJN69" s="1"/>
      <c r="TJO69" s="1"/>
      <c r="TJP69" s="1"/>
      <c r="TJQ69" s="1"/>
      <c r="TJR69" s="1"/>
      <c r="TJS69" s="1"/>
      <c r="TJT69" s="1"/>
      <c r="TJU69" s="1"/>
      <c r="TJV69" s="1"/>
      <c r="TJW69" s="1"/>
      <c r="TJX69" s="1"/>
      <c r="TJY69" s="1"/>
      <c r="TJZ69" s="1"/>
      <c r="TKA69" s="1"/>
      <c r="TKB69" s="1"/>
      <c r="TKC69" s="1"/>
      <c r="TKD69" s="1"/>
      <c r="TKE69" s="1"/>
      <c r="TKF69" s="1"/>
      <c r="TKG69" s="1"/>
      <c r="TKH69" s="1"/>
      <c r="TKI69" s="1"/>
      <c r="TKJ69" s="1"/>
      <c r="TKK69" s="1"/>
      <c r="TKL69" s="1"/>
      <c r="TKM69" s="1"/>
      <c r="TKN69" s="1"/>
      <c r="TKO69" s="1"/>
      <c r="TKP69" s="1"/>
      <c r="TKQ69" s="1"/>
      <c r="TKR69" s="1"/>
      <c r="TKS69" s="1"/>
      <c r="TKT69" s="1"/>
      <c r="TKU69" s="1"/>
      <c r="TKV69" s="1"/>
      <c r="TKW69" s="1"/>
      <c r="TKX69" s="1"/>
      <c r="TKY69" s="1"/>
      <c r="TKZ69" s="1"/>
      <c r="TLA69" s="1"/>
      <c r="TLB69" s="1"/>
      <c r="TLC69" s="1"/>
      <c r="TLD69" s="1"/>
      <c r="TLE69" s="1"/>
      <c r="TLF69" s="1"/>
      <c r="TLG69" s="1"/>
      <c r="TLH69" s="1"/>
      <c r="TLI69" s="1"/>
      <c r="TLJ69" s="1"/>
      <c r="TLK69" s="1"/>
      <c r="TLL69" s="1"/>
      <c r="TLM69" s="1"/>
      <c r="TLN69" s="1"/>
      <c r="TLO69" s="1"/>
      <c r="TLP69" s="1"/>
      <c r="TLQ69" s="1"/>
      <c r="TLR69" s="1"/>
      <c r="TLS69" s="1"/>
      <c r="TLT69" s="1"/>
      <c r="TLU69" s="1"/>
      <c r="TLV69" s="1"/>
      <c r="TLW69" s="1"/>
      <c r="TLX69" s="1"/>
      <c r="TLY69" s="1"/>
      <c r="TLZ69" s="1"/>
      <c r="TMA69" s="1"/>
      <c r="TMB69" s="1"/>
      <c r="TMC69" s="1"/>
      <c r="TMD69" s="1"/>
      <c r="TME69" s="1"/>
      <c r="TMF69" s="1"/>
      <c r="TMG69" s="1"/>
      <c r="TMH69" s="1"/>
      <c r="TMI69" s="1"/>
      <c r="TMJ69" s="1"/>
      <c r="TMK69" s="1"/>
      <c r="TML69" s="1"/>
      <c r="TMM69" s="1"/>
      <c r="TMN69" s="1"/>
      <c r="TMO69" s="1"/>
      <c r="TMP69" s="1"/>
      <c r="TMQ69" s="1"/>
      <c r="TMR69" s="1"/>
      <c r="TMS69" s="1"/>
      <c r="TMT69" s="1"/>
      <c r="TMU69" s="1"/>
      <c r="TMV69" s="1"/>
      <c r="TMW69" s="1"/>
      <c r="TMX69" s="1"/>
      <c r="TMY69" s="1"/>
      <c r="TMZ69" s="1"/>
      <c r="TNA69" s="1"/>
      <c r="TNB69" s="1"/>
      <c r="TNC69" s="1"/>
      <c r="TND69" s="1"/>
      <c r="TNE69" s="1"/>
      <c r="TNF69" s="1"/>
      <c r="TNG69" s="1"/>
      <c r="TNH69" s="1"/>
      <c r="TNI69" s="1"/>
      <c r="TNJ69" s="1"/>
      <c r="TNK69" s="1"/>
      <c r="TNL69" s="1"/>
      <c r="TNM69" s="1"/>
      <c r="TNN69" s="1"/>
      <c r="TNO69" s="1"/>
      <c r="TNP69" s="1"/>
      <c r="TNQ69" s="1"/>
      <c r="TNR69" s="1"/>
      <c r="TNS69" s="1"/>
      <c r="TNT69" s="1"/>
      <c r="TNU69" s="1"/>
      <c r="TNV69" s="1"/>
      <c r="TNW69" s="1"/>
      <c r="TNX69" s="1"/>
      <c r="TNY69" s="1"/>
      <c r="TNZ69" s="1"/>
      <c r="TOA69" s="1"/>
      <c r="TOB69" s="1"/>
      <c r="TOC69" s="1"/>
      <c r="TOD69" s="1"/>
      <c r="TOE69" s="1"/>
      <c r="TOF69" s="1"/>
      <c r="TOG69" s="1"/>
      <c r="TOH69" s="1"/>
      <c r="TOI69" s="1"/>
      <c r="TOJ69" s="1"/>
      <c r="TOK69" s="1"/>
      <c r="TOL69" s="1"/>
      <c r="TOM69" s="1"/>
      <c r="TON69" s="1"/>
      <c r="TOO69" s="1"/>
      <c r="TOP69" s="1"/>
      <c r="TOQ69" s="1"/>
      <c r="TOR69" s="1"/>
      <c r="TOS69" s="1"/>
      <c r="TOT69" s="1"/>
      <c r="TOU69" s="1"/>
      <c r="TOV69" s="1"/>
      <c r="TOW69" s="1"/>
      <c r="TOX69" s="1"/>
      <c r="TOY69" s="1"/>
      <c r="TOZ69" s="1"/>
      <c r="TPA69" s="1"/>
      <c r="TPB69" s="1"/>
      <c r="TPC69" s="1"/>
      <c r="TPD69" s="1"/>
      <c r="TPE69" s="1"/>
      <c r="TPF69" s="1"/>
      <c r="TPG69" s="1"/>
      <c r="TPH69" s="1"/>
      <c r="TPI69" s="1"/>
      <c r="TPJ69" s="1"/>
      <c r="TPK69" s="1"/>
      <c r="TPL69" s="1"/>
      <c r="TPM69" s="1"/>
      <c r="TPN69" s="1"/>
      <c r="TPO69" s="1"/>
      <c r="TPP69" s="1"/>
      <c r="TPQ69" s="1"/>
      <c r="TPR69" s="1"/>
      <c r="TPS69" s="1"/>
      <c r="TPT69" s="1"/>
      <c r="TPU69" s="1"/>
      <c r="TPV69" s="1"/>
      <c r="TPW69" s="1"/>
      <c r="TPX69" s="1"/>
      <c r="TPY69" s="1"/>
      <c r="TPZ69" s="1"/>
      <c r="TQA69" s="1"/>
      <c r="TQB69" s="1"/>
      <c r="TQC69" s="1"/>
      <c r="TQD69" s="1"/>
      <c r="TQE69" s="1"/>
      <c r="TQF69" s="1"/>
      <c r="TQG69" s="1"/>
      <c r="TQH69" s="1"/>
      <c r="TQI69" s="1"/>
      <c r="TQJ69" s="1"/>
      <c r="TQK69" s="1"/>
      <c r="TQL69" s="1"/>
      <c r="TQM69" s="1"/>
      <c r="TQN69" s="1"/>
      <c r="TQO69" s="1"/>
      <c r="TQP69" s="1"/>
      <c r="TQQ69" s="1"/>
      <c r="TQR69" s="1"/>
      <c r="TQS69" s="1"/>
      <c r="TQT69" s="1"/>
      <c r="TQU69" s="1"/>
      <c r="TQV69" s="1"/>
      <c r="TQW69" s="1"/>
      <c r="TQX69" s="1"/>
      <c r="TQY69" s="1"/>
      <c r="TQZ69" s="1"/>
      <c r="TRA69" s="1"/>
      <c r="TRB69" s="1"/>
      <c r="TRC69" s="1"/>
      <c r="TRD69" s="1"/>
      <c r="TRE69" s="1"/>
      <c r="TRF69" s="1"/>
      <c r="TRG69" s="1"/>
      <c r="TRH69" s="1"/>
      <c r="TRI69" s="1"/>
      <c r="TRJ69" s="1"/>
      <c r="TRK69" s="1"/>
      <c r="TRL69" s="1"/>
      <c r="TRM69" s="1"/>
      <c r="TRN69" s="1"/>
      <c r="TRO69" s="1"/>
      <c r="TRP69" s="1"/>
      <c r="TRQ69" s="1"/>
      <c r="TRR69" s="1"/>
      <c r="TRS69" s="1"/>
      <c r="TRT69" s="1"/>
      <c r="TRU69" s="1"/>
      <c r="TRV69" s="1"/>
      <c r="TRW69" s="1"/>
      <c r="TRX69" s="1"/>
      <c r="TRY69" s="1"/>
      <c r="TRZ69" s="1"/>
      <c r="TSA69" s="1"/>
      <c r="TSB69" s="1"/>
      <c r="TSC69" s="1"/>
      <c r="TSD69" s="1"/>
      <c r="TSE69" s="1"/>
      <c r="TSF69" s="1"/>
      <c r="TSG69" s="1"/>
      <c r="TSH69" s="1"/>
      <c r="TSI69" s="1"/>
      <c r="TSJ69" s="1"/>
      <c r="TSK69" s="1"/>
      <c r="TSL69" s="1"/>
      <c r="TSM69" s="1"/>
      <c r="TSN69" s="1"/>
      <c r="TSO69" s="1"/>
      <c r="TSP69" s="1"/>
      <c r="TSQ69" s="1"/>
      <c r="TSR69" s="1"/>
      <c r="TSS69" s="1"/>
      <c r="TST69" s="1"/>
      <c r="TSU69" s="1"/>
      <c r="TSV69" s="1"/>
      <c r="TSW69" s="1"/>
      <c r="TSX69" s="1"/>
      <c r="TSY69" s="1"/>
      <c r="TSZ69" s="1"/>
      <c r="TTA69" s="1"/>
      <c r="TTB69" s="1"/>
      <c r="TTC69" s="1"/>
      <c r="TTD69" s="1"/>
      <c r="TTE69" s="1"/>
      <c r="TTF69" s="1"/>
      <c r="TTG69" s="1"/>
      <c r="TTH69" s="1"/>
      <c r="TTI69" s="1"/>
      <c r="TTJ69" s="1"/>
      <c r="TTK69" s="1"/>
      <c r="TTL69" s="1"/>
      <c r="TTM69" s="1"/>
      <c r="TTN69" s="1"/>
      <c r="TTO69" s="1"/>
      <c r="TTP69" s="1"/>
      <c r="TTQ69" s="1"/>
      <c r="TTR69" s="1"/>
      <c r="TTS69" s="1"/>
      <c r="TTT69" s="1"/>
      <c r="TTU69" s="1"/>
      <c r="TTV69" s="1"/>
      <c r="TTW69" s="1"/>
      <c r="TTX69" s="1"/>
      <c r="TTY69" s="1"/>
      <c r="TTZ69" s="1"/>
      <c r="TUA69" s="1"/>
      <c r="TUB69" s="1"/>
      <c r="TUC69" s="1"/>
      <c r="TUD69" s="1"/>
      <c r="TUE69" s="1"/>
      <c r="TUF69" s="1"/>
      <c r="TUG69" s="1"/>
      <c r="TUH69" s="1"/>
      <c r="TUI69" s="1"/>
      <c r="TUJ69" s="1"/>
      <c r="TUK69" s="1"/>
      <c r="TUL69" s="1"/>
      <c r="TUM69" s="1"/>
      <c r="TUN69" s="1"/>
      <c r="TUO69" s="1"/>
      <c r="TUP69" s="1"/>
      <c r="TUQ69" s="1"/>
      <c r="TUR69" s="1"/>
      <c r="TUS69" s="1"/>
      <c r="TUT69" s="1"/>
      <c r="TUU69" s="1"/>
      <c r="TUV69" s="1"/>
      <c r="TUW69" s="1"/>
      <c r="TUX69" s="1"/>
      <c r="TUY69" s="1"/>
      <c r="TUZ69" s="1"/>
      <c r="TVA69" s="1"/>
      <c r="TVB69" s="1"/>
      <c r="TVC69" s="1"/>
      <c r="TVD69" s="1"/>
      <c r="TVE69" s="1"/>
      <c r="TVF69" s="1"/>
      <c r="TVG69" s="1"/>
      <c r="TVH69" s="1"/>
      <c r="TVI69" s="1"/>
      <c r="TVJ69" s="1"/>
      <c r="TVK69" s="1"/>
      <c r="TVL69" s="1"/>
      <c r="TVM69" s="1"/>
      <c r="TVN69" s="1"/>
      <c r="TVO69" s="1"/>
      <c r="TVP69" s="1"/>
      <c r="TVQ69" s="1"/>
      <c r="TVR69" s="1"/>
      <c r="TVS69" s="1"/>
      <c r="TVT69" s="1"/>
      <c r="TVU69" s="1"/>
      <c r="TVV69" s="1"/>
      <c r="TVW69" s="1"/>
      <c r="TVX69" s="1"/>
      <c r="TVY69" s="1"/>
      <c r="TVZ69" s="1"/>
      <c r="TWA69" s="1"/>
      <c r="TWB69" s="1"/>
      <c r="TWC69" s="1"/>
      <c r="TWD69" s="1"/>
      <c r="TWE69" s="1"/>
      <c r="TWF69" s="1"/>
      <c r="TWG69" s="1"/>
      <c r="TWH69" s="1"/>
      <c r="TWI69" s="1"/>
      <c r="TWJ69" s="1"/>
      <c r="TWK69" s="1"/>
      <c r="TWL69" s="1"/>
      <c r="TWM69" s="1"/>
      <c r="TWN69" s="1"/>
      <c r="TWO69" s="1"/>
      <c r="TWP69" s="1"/>
      <c r="TWQ69" s="1"/>
      <c r="TWR69" s="1"/>
      <c r="TWS69" s="1"/>
      <c r="TWT69" s="1"/>
      <c r="TWU69" s="1"/>
      <c r="TWV69" s="1"/>
      <c r="TWW69" s="1"/>
      <c r="TWX69" s="1"/>
      <c r="TWY69" s="1"/>
      <c r="TWZ69" s="1"/>
      <c r="TXA69" s="1"/>
      <c r="TXB69" s="1"/>
      <c r="TXC69" s="1"/>
      <c r="TXD69" s="1"/>
      <c r="TXE69" s="1"/>
      <c r="TXF69" s="1"/>
      <c r="TXG69" s="1"/>
      <c r="TXH69" s="1"/>
      <c r="TXI69" s="1"/>
      <c r="TXJ69" s="1"/>
      <c r="TXK69" s="1"/>
      <c r="TXL69" s="1"/>
      <c r="TXM69" s="1"/>
      <c r="TXN69" s="1"/>
      <c r="TXO69" s="1"/>
      <c r="TXP69" s="1"/>
      <c r="TXQ69" s="1"/>
      <c r="TXR69" s="1"/>
      <c r="TXS69" s="1"/>
      <c r="TXT69" s="1"/>
      <c r="TXU69" s="1"/>
      <c r="TXV69" s="1"/>
      <c r="TXW69" s="1"/>
      <c r="TXX69" s="1"/>
      <c r="TXY69" s="1"/>
      <c r="TXZ69" s="1"/>
      <c r="TYA69" s="1"/>
      <c r="TYB69" s="1"/>
      <c r="TYC69" s="1"/>
      <c r="TYD69" s="1"/>
      <c r="TYE69" s="1"/>
      <c r="TYF69" s="1"/>
      <c r="TYG69" s="1"/>
      <c r="TYH69" s="1"/>
      <c r="TYI69" s="1"/>
      <c r="TYJ69" s="1"/>
      <c r="TYK69" s="1"/>
      <c r="TYL69" s="1"/>
      <c r="TYM69" s="1"/>
      <c r="TYN69" s="1"/>
      <c r="TYO69" s="1"/>
      <c r="TYP69" s="1"/>
      <c r="TYQ69" s="1"/>
      <c r="TYR69" s="1"/>
      <c r="TYS69" s="1"/>
      <c r="TYT69" s="1"/>
      <c r="TYU69" s="1"/>
      <c r="TYV69" s="1"/>
      <c r="TYW69" s="1"/>
      <c r="TYX69" s="1"/>
      <c r="TYY69" s="1"/>
      <c r="TYZ69" s="1"/>
      <c r="TZA69" s="1"/>
      <c r="TZB69" s="1"/>
      <c r="TZC69" s="1"/>
      <c r="TZD69" s="1"/>
      <c r="TZE69" s="1"/>
      <c r="TZF69" s="1"/>
      <c r="TZG69" s="1"/>
      <c r="TZH69" s="1"/>
      <c r="TZI69" s="1"/>
      <c r="TZJ69" s="1"/>
      <c r="TZK69" s="1"/>
      <c r="TZL69" s="1"/>
      <c r="TZM69" s="1"/>
      <c r="TZN69" s="1"/>
      <c r="TZO69" s="1"/>
      <c r="TZP69" s="1"/>
      <c r="TZQ69" s="1"/>
      <c r="TZR69" s="1"/>
      <c r="TZS69" s="1"/>
      <c r="TZT69" s="1"/>
      <c r="TZU69" s="1"/>
      <c r="TZV69" s="1"/>
      <c r="TZW69" s="1"/>
      <c r="TZX69" s="1"/>
      <c r="TZY69" s="1"/>
      <c r="TZZ69" s="1"/>
      <c r="UAA69" s="1"/>
      <c r="UAB69" s="1"/>
      <c r="UAC69" s="1"/>
      <c r="UAD69" s="1"/>
      <c r="UAE69" s="1"/>
      <c r="UAF69" s="1"/>
      <c r="UAG69" s="1"/>
      <c r="UAH69" s="1"/>
      <c r="UAI69" s="1"/>
      <c r="UAJ69" s="1"/>
      <c r="UAK69" s="1"/>
      <c r="UAL69" s="1"/>
      <c r="UAM69" s="1"/>
      <c r="UAN69" s="1"/>
      <c r="UAO69" s="1"/>
      <c r="UAP69" s="1"/>
      <c r="UAQ69" s="1"/>
      <c r="UAR69" s="1"/>
      <c r="UAS69" s="1"/>
      <c r="UAT69" s="1"/>
      <c r="UAU69" s="1"/>
      <c r="UAV69" s="1"/>
      <c r="UAW69" s="1"/>
      <c r="UAX69" s="1"/>
      <c r="UAY69" s="1"/>
      <c r="UAZ69" s="1"/>
      <c r="UBA69" s="1"/>
      <c r="UBB69" s="1"/>
      <c r="UBC69" s="1"/>
      <c r="UBD69" s="1"/>
      <c r="UBE69" s="1"/>
      <c r="UBF69" s="1"/>
      <c r="UBG69" s="1"/>
      <c r="UBH69" s="1"/>
      <c r="UBI69" s="1"/>
      <c r="UBJ69" s="1"/>
      <c r="UBK69" s="1"/>
      <c r="UBL69" s="1"/>
      <c r="UBM69" s="1"/>
      <c r="UBN69" s="1"/>
      <c r="UBO69" s="1"/>
      <c r="UBP69" s="1"/>
      <c r="UBQ69" s="1"/>
      <c r="UBR69" s="1"/>
      <c r="UBS69" s="1"/>
      <c r="UBT69" s="1"/>
      <c r="UBU69" s="1"/>
      <c r="UBV69" s="1"/>
      <c r="UBW69" s="1"/>
      <c r="UBX69" s="1"/>
      <c r="UBY69" s="1"/>
      <c r="UBZ69" s="1"/>
      <c r="UCA69" s="1"/>
      <c r="UCB69" s="1"/>
      <c r="UCC69" s="1"/>
      <c r="UCD69" s="1"/>
      <c r="UCE69" s="1"/>
      <c r="UCF69" s="1"/>
      <c r="UCG69" s="1"/>
      <c r="UCH69" s="1"/>
      <c r="UCI69" s="1"/>
      <c r="UCJ69" s="1"/>
      <c r="UCK69" s="1"/>
      <c r="UCL69" s="1"/>
      <c r="UCM69" s="1"/>
      <c r="UCN69" s="1"/>
      <c r="UCO69" s="1"/>
      <c r="UCP69" s="1"/>
      <c r="UCQ69" s="1"/>
      <c r="UCR69" s="1"/>
      <c r="UCS69" s="1"/>
      <c r="UCT69" s="1"/>
      <c r="UCU69" s="1"/>
      <c r="UCV69" s="1"/>
      <c r="UCW69" s="1"/>
      <c r="UCX69" s="1"/>
      <c r="UCY69" s="1"/>
      <c r="UCZ69" s="1"/>
      <c r="UDA69" s="1"/>
      <c r="UDB69" s="1"/>
      <c r="UDC69" s="1"/>
      <c r="UDD69" s="1"/>
      <c r="UDE69" s="1"/>
      <c r="UDF69" s="1"/>
      <c r="UDG69" s="1"/>
      <c r="UDH69" s="1"/>
      <c r="UDI69" s="1"/>
      <c r="UDJ69" s="1"/>
      <c r="UDK69" s="1"/>
      <c r="UDL69" s="1"/>
      <c r="UDM69" s="1"/>
      <c r="UDN69" s="1"/>
      <c r="UDO69" s="1"/>
      <c r="UDP69" s="1"/>
      <c r="UDQ69" s="1"/>
      <c r="UDR69" s="1"/>
      <c r="UDS69" s="1"/>
      <c r="UDT69" s="1"/>
      <c r="UDU69" s="1"/>
      <c r="UDV69" s="1"/>
      <c r="UDW69" s="1"/>
      <c r="UDX69" s="1"/>
      <c r="UDY69" s="1"/>
      <c r="UDZ69" s="1"/>
      <c r="UEA69" s="1"/>
      <c r="UEB69" s="1"/>
      <c r="UEC69" s="1"/>
      <c r="UED69" s="1"/>
      <c r="UEE69" s="1"/>
      <c r="UEF69" s="1"/>
      <c r="UEG69" s="1"/>
      <c r="UEH69" s="1"/>
      <c r="UEI69" s="1"/>
      <c r="UEJ69" s="1"/>
      <c r="UEK69" s="1"/>
      <c r="UEL69" s="1"/>
      <c r="UEM69" s="1"/>
      <c r="UEN69" s="1"/>
      <c r="UEO69" s="1"/>
      <c r="UEP69" s="1"/>
      <c r="UEQ69" s="1"/>
      <c r="UER69" s="1"/>
      <c r="UES69" s="1"/>
      <c r="UET69" s="1"/>
      <c r="UEU69" s="1"/>
      <c r="UEV69" s="1"/>
      <c r="UEW69" s="1"/>
      <c r="UEX69" s="1"/>
      <c r="UEY69" s="1"/>
      <c r="UEZ69" s="1"/>
      <c r="UFA69" s="1"/>
      <c r="UFB69" s="1"/>
      <c r="UFC69" s="1"/>
      <c r="UFD69" s="1"/>
      <c r="UFE69" s="1"/>
      <c r="UFF69" s="1"/>
      <c r="UFG69" s="1"/>
      <c r="UFH69" s="1"/>
      <c r="UFI69" s="1"/>
      <c r="UFJ69" s="1"/>
      <c r="UFK69" s="1"/>
      <c r="UFL69" s="1"/>
      <c r="UFM69" s="1"/>
      <c r="UFN69" s="1"/>
      <c r="UFO69" s="1"/>
      <c r="UFP69" s="1"/>
      <c r="UFQ69" s="1"/>
      <c r="UFR69" s="1"/>
      <c r="UFS69" s="1"/>
      <c r="UFT69" s="1"/>
      <c r="UFU69" s="1"/>
      <c r="UFV69" s="1"/>
      <c r="UFW69" s="1"/>
      <c r="UFX69" s="1"/>
      <c r="UFY69" s="1"/>
      <c r="UFZ69" s="1"/>
      <c r="UGA69" s="1"/>
      <c r="UGB69" s="1"/>
      <c r="UGC69" s="1"/>
      <c r="UGD69" s="1"/>
      <c r="UGE69" s="1"/>
      <c r="UGF69" s="1"/>
      <c r="UGG69" s="1"/>
      <c r="UGH69" s="1"/>
      <c r="UGI69" s="1"/>
      <c r="UGJ69" s="1"/>
      <c r="UGK69" s="1"/>
      <c r="UGL69" s="1"/>
      <c r="UGM69" s="1"/>
      <c r="UGN69" s="1"/>
      <c r="UGO69" s="1"/>
      <c r="UGP69" s="1"/>
      <c r="UGQ69" s="1"/>
      <c r="UGR69" s="1"/>
      <c r="UGS69" s="1"/>
      <c r="UGT69" s="1"/>
      <c r="UGU69" s="1"/>
      <c r="UGV69" s="1"/>
      <c r="UGW69" s="1"/>
      <c r="UGX69" s="1"/>
      <c r="UGY69" s="1"/>
      <c r="UGZ69" s="1"/>
      <c r="UHA69" s="1"/>
      <c r="UHB69" s="1"/>
      <c r="UHC69" s="1"/>
      <c r="UHD69" s="1"/>
      <c r="UHE69" s="1"/>
      <c r="UHF69" s="1"/>
      <c r="UHG69" s="1"/>
      <c r="UHH69" s="1"/>
      <c r="UHI69" s="1"/>
      <c r="UHJ69" s="1"/>
      <c r="UHK69" s="1"/>
      <c r="UHL69" s="1"/>
      <c r="UHM69" s="1"/>
      <c r="UHN69" s="1"/>
      <c r="UHO69" s="1"/>
      <c r="UHP69" s="1"/>
      <c r="UHQ69" s="1"/>
      <c r="UHR69" s="1"/>
      <c r="UHS69" s="1"/>
      <c r="UHT69" s="1"/>
      <c r="UHU69" s="1"/>
      <c r="UHV69" s="1"/>
      <c r="UHW69" s="1"/>
      <c r="UHX69" s="1"/>
      <c r="UHY69" s="1"/>
      <c r="UHZ69" s="1"/>
      <c r="UIA69" s="1"/>
      <c r="UIB69" s="1"/>
      <c r="UIC69" s="1"/>
      <c r="UID69" s="1"/>
      <c r="UIE69" s="1"/>
      <c r="UIF69" s="1"/>
      <c r="UIG69" s="1"/>
      <c r="UIH69" s="1"/>
      <c r="UII69" s="1"/>
      <c r="UIJ69" s="1"/>
      <c r="UIK69" s="1"/>
      <c r="UIL69" s="1"/>
      <c r="UIM69" s="1"/>
      <c r="UIN69" s="1"/>
      <c r="UIO69" s="1"/>
      <c r="UIP69" s="1"/>
      <c r="UIQ69" s="1"/>
      <c r="UIR69" s="1"/>
      <c r="UIS69" s="1"/>
      <c r="UIT69" s="1"/>
      <c r="UIU69" s="1"/>
      <c r="UIV69" s="1"/>
      <c r="UIW69" s="1"/>
      <c r="UIX69" s="1"/>
      <c r="UIY69" s="1"/>
      <c r="UIZ69" s="1"/>
      <c r="UJA69" s="1"/>
      <c r="UJB69" s="1"/>
      <c r="UJC69" s="1"/>
      <c r="UJD69" s="1"/>
      <c r="UJE69" s="1"/>
      <c r="UJF69" s="1"/>
      <c r="UJG69" s="1"/>
      <c r="UJH69" s="1"/>
      <c r="UJI69" s="1"/>
      <c r="UJJ69" s="1"/>
      <c r="UJK69" s="1"/>
      <c r="UJL69" s="1"/>
      <c r="UJM69" s="1"/>
      <c r="UJN69" s="1"/>
      <c r="UJO69" s="1"/>
      <c r="UJP69" s="1"/>
      <c r="UJQ69" s="1"/>
      <c r="UJR69" s="1"/>
      <c r="UJS69" s="1"/>
      <c r="UJT69" s="1"/>
      <c r="UJU69" s="1"/>
      <c r="UJV69" s="1"/>
      <c r="UJW69" s="1"/>
      <c r="UJX69" s="1"/>
      <c r="UJY69" s="1"/>
      <c r="UJZ69" s="1"/>
      <c r="UKA69" s="1"/>
      <c r="UKB69" s="1"/>
      <c r="UKC69" s="1"/>
      <c r="UKD69" s="1"/>
      <c r="UKE69" s="1"/>
      <c r="UKF69" s="1"/>
      <c r="UKG69" s="1"/>
      <c r="UKH69" s="1"/>
      <c r="UKI69" s="1"/>
      <c r="UKJ69" s="1"/>
      <c r="UKK69" s="1"/>
      <c r="UKL69" s="1"/>
      <c r="UKM69" s="1"/>
      <c r="UKN69" s="1"/>
      <c r="UKO69" s="1"/>
      <c r="UKP69" s="1"/>
      <c r="UKQ69" s="1"/>
      <c r="UKR69" s="1"/>
      <c r="UKS69" s="1"/>
      <c r="UKT69" s="1"/>
      <c r="UKU69" s="1"/>
      <c r="UKV69" s="1"/>
      <c r="UKW69" s="1"/>
      <c r="UKX69" s="1"/>
      <c r="UKY69" s="1"/>
      <c r="UKZ69" s="1"/>
      <c r="ULA69" s="1"/>
      <c r="ULB69" s="1"/>
      <c r="ULC69" s="1"/>
      <c r="ULD69" s="1"/>
      <c r="ULE69" s="1"/>
      <c r="ULF69" s="1"/>
      <c r="ULG69" s="1"/>
      <c r="ULH69" s="1"/>
      <c r="ULI69" s="1"/>
      <c r="ULJ69" s="1"/>
      <c r="ULK69" s="1"/>
      <c r="ULL69" s="1"/>
      <c r="ULM69" s="1"/>
      <c r="ULN69" s="1"/>
      <c r="ULO69" s="1"/>
      <c r="ULP69" s="1"/>
      <c r="ULQ69" s="1"/>
      <c r="ULR69" s="1"/>
      <c r="ULS69" s="1"/>
      <c r="ULT69" s="1"/>
      <c r="ULU69" s="1"/>
      <c r="ULV69" s="1"/>
      <c r="ULW69" s="1"/>
      <c r="ULX69" s="1"/>
      <c r="ULY69" s="1"/>
      <c r="ULZ69" s="1"/>
      <c r="UMA69" s="1"/>
      <c r="UMB69" s="1"/>
      <c r="UMC69" s="1"/>
      <c r="UMD69" s="1"/>
      <c r="UME69" s="1"/>
      <c r="UMF69" s="1"/>
      <c r="UMG69" s="1"/>
      <c r="UMH69" s="1"/>
      <c r="UMI69" s="1"/>
      <c r="UMJ69" s="1"/>
      <c r="UMK69" s="1"/>
      <c r="UML69" s="1"/>
      <c r="UMM69" s="1"/>
      <c r="UMN69" s="1"/>
      <c r="UMO69" s="1"/>
      <c r="UMP69" s="1"/>
      <c r="UMQ69" s="1"/>
      <c r="UMR69" s="1"/>
      <c r="UMS69" s="1"/>
      <c r="UMT69" s="1"/>
      <c r="UMU69" s="1"/>
      <c r="UMV69" s="1"/>
      <c r="UMW69" s="1"/>
      <c r="UMX69" s="1"/>
      <c r="UMY69" s="1"/>
      <c r="UMZ69" s="1"/>
      <c r="UNA69" s="1"/>
      <c r="UNB69" s="1"/>
      <c r="UNC69" s="1"/>
      <c r="UND69" s="1"/>
      <c r="UNE69" s="1"/>
      <c r="UNF69" s="1"/>
      <c r="UNG69" s="1"/>
      <c r="UNH69" s="1"/>
      <c r="UNI69" s="1"/>
      <c r="UNJ69" s="1"/>
      <c r="UNK69" s="1"/>
      <c r="UNL69" s="1"/>
      <c r="UNM69" s="1"/>
      <c r="UNN69" s="1"/>
      <c r="UNO69" s="1"/>
      <c r="UNP69" s="1"/>
      <c r="UNQ69" s="1"/>
      <c r="UNR69" s="1"/>
      <c r="UNS69" s="1"/>
      <c r="UNT69" s="1"/>
      <c r="UNU69" s="1"/>
      <c r="UNV69" s="1"/>
      <c r="UNW69" s="1"/>
      <c r="UNX69" s="1"/>
      <c r="UNY69" s="1"/>
      <c r="UNZ69" s="1"/>
      <c r="UOA69" s="1"/>
      <c r="UOB69" s="1"/>
      <c r="UOC69" s="1"/>
      <c r="UOD69" s="1"/>
      <c r="UOE69" s="1"/>
      <c r="UOF69" s="1"/>
      <c r="UOG69" s="1"/>
      <c r="UOH69" s="1"/>
      <c r="UOI69" s="1"/>
      <c r="UOJ69" s="1"/>
      <c r="UOK69" s="1"/>
      <c r="UOL69" s="1"/>
      <c r="UOM69" s="1"/>
      <c r="UON69" s="1"/>
      <c r="UOO69" s="1"/>
      <c r="UOP69" s="1"/>
      <c r="UOQ69" s="1"/>
      <c r="UOR69" s="1"/>
      <c r="UOS69" s="1"/>
      <c r="UOT69" s="1"/>
      <c r="UOU69" s="1"/>
      <c r="UOV69" s="1"/>
      <c r="UOW69" s="1"/>
      <c r="UOX69" s="1"/>
      <c r="UOY69" s="1"/>
      <c r="UOZ69" s="1"/>
      <c r="UPA69" s="1"/>
      <c r="UPB69" s="1"/>
      <c r="UPC69" s="1"/>
      <c r="UPD69" s="1"/>
      <c r="UPE69" s="1"/>
      <c r="UPF69" s="1"/>
      <c r="UPG69" s="1"/>
      <c r="UPH69" s="1"/>
      <c r="UPI69" s="1"/>
      <c r="UPJ69" s="1"/>
      <c r="UPK69" s="1"/>
      <c r="UPL69" s="1"/>
      <c r="UPM69" s="1"/>
      <c r="UPN69" s="1"/>
      <c r="UPO69" s="1"/>
      <c r="UPP69" s="1"/>
      <c r="UPQ69" s="1"/>
      <c r="UPR69" s="1"/>
      <c r="UPS69" s="1"/>
      <c r="UPT69" s="1"/>
      <c r="UPU69" s="1"/>
      <c r="UPV69" s="1"/>
      <c r="UPW69" s="1"/>
      <c r="UPX69" s="1"/>
      <c r="UPY69" s="1"/>
      <c r="UPZ69" s="1"/>
      <c r="UQA69" s="1"/>
      <c r="UQB69" s="1"/>
      <c r="UQC69" s="1"/>
      <c r="UQD69" s="1"/>
      <c r="UQE69" s="1"/>
      <c r="UQF69" s="1"/>
      <c r="UQG69" s="1"/>
      <c r="UQH69" s="1"/>
      <c r="UQI69" s="1"/>
      <c r="UQJ69" s="1"/>
      <c r="UQK69" s="1"/>
      <c r="UQL69" s="1"/>
      <c r="UQM69" s="1"/>
      <c r="UQN69" s="1"/>
      <c r="UQO69" s="1"/>
      <c r="UQP69" s="1"/>
      <c r="UQQ69" s="1"/>
      <c r="UQR69" s="1"/>
      <c r="UQS69" s="1"/>
      <c r="UQT69" s="1"/>
      <c r="UQU69" s="1"/>
      <c r="UQV69" s="1"/>
      <c r="UQW69" s="1"/>
      <c r="UQX69" s="1"/>
      <c r="UQY69" s="1"/>
      <c r="UQZ69" s="1"/>
      <c r="URA69" s="1"/>
      <c r="URB69" s="1"/>
      <c r="URC69" s="1"/>
      <c r="URD69" s="1"/>
      <c r="URE69" s="1"/>
      <c r="URF69" s="1"/>
      <c r="URG69" s="1"/>
      <c r="URH69" s="1"/>
      <c r="URI69" s="1"/>
      <c r="URJ69" s="1"/>
      <c r="URK69" s="1"/>
      <c r="URL69" s="1"/>
      <c r="URM69" s="1"/>
      <c r="URN69" s="1"/>
      <c r="URO69" s="1"/>
      <c r="URP69" s="1"/>
      <c r="URQ69" s="1"/>
      <c r="URR69" s="1"/>
      <c r="URS69" s="1"/>
      <c r="URT69" s="1"/>
      <c r="URU69" s="1"/>
      <c r="URV69" s="1"/>
      <c r="URW69" s="1"/>
      <c r="URX69" s="1"/>
      <c r="URY69" s="1"/>
      <c r="URZ69" s="1"/>
      <c r="USA69" s="1"/>
      <c r="USB69" s="1"/>
      <c r="USC69" s="1"/>
      <c r="USD69" s="1"/>
      <c r="USE69" s="1"/>
      <c r="USF69" s="1"/>
      <c r="USG69" s="1"/>
      <c r="USH69" s="1"/>
      <c r="USI69" s="1"/>
      <c r="USJ69" s="1"/>
      <c r="USK69" s="1"/>
      <c r="USL69" s="1"/>
      <c r="USM69" s="1"/>
      <c r="USN69" s="1"/>
      <c r="USO69" s="1"/>
      <c r="USP69" s="1"/>
      <c r="USQ69" s="1"/>
      <c r="USR69" s="1"/>
      <c r="USS69" s="1"/>
      <c r="UST69" s="1"/>
      <c r="USU69" s="1"/>
      <c r="USV69" s="1"/>
      <c r="USW69" s="1"/>
      <c r="USX69" s="1"/>
      <c r="USY69" s="1"/>
      <c r="USZ69" s="1"/>
      <c r="UTA69" s="1"/>
      <c r="UTB69" s="1"/>
      <c r="UTC69" s="1"/>
      <c r="UTD69" s="1"/>
      <c r="UTE69" s="1"/>
      <c r="UTF69" s="1"/>
      <c r="UTG69" s="1"/>
      <c r="UTH69" s="1"/>
      <c r="UTI69" s="1"/>
      <c r="UTJ69" s="1"/>
      <c r="UTK69" s="1"/>
      <c r="UTL69" s="1"/>
      <c r="UTM69" s="1"/>
      <c r="UTN69" s="1"/>
      <c r="UTO69" s="1"/>
      <c r="UTP69" s="1"/>
      <c r="UTQ69" s="1"/>
      <c r="UTR69" s="1"/>
      <c r="UTS69" s="1"/>
      <c r="UTT69" s="1"/>
      <c r="UTU69" s="1"/>
      <c r="UTV69" s="1"/>
      <c r="UTW69" s="1"/>
      <c r="UTX69" s="1"/>
      <c r="UTY69" s="1"/>
      <c r="UTZ69" s="1"/>
      <c r="UUA69" s="1"/>
      <c r="UUB69" s="1"/>
      <c r="UUC69" s="1"/>
      <c r="UUD69" s="1"/>
      <c r="UUE69" s="1"/>
      <c r="UUF69" s="1"/>
      <c r="UUG69" s="1"/>
      <c r="UUH69" s="1"/>
      <c r="UUI69" s="1"/>
      <c r="UUJ69" s="1"/>
      <c r="UUK69" s="1"/>
      <c r="UUL69" s="1"/>
      <c r="UUM69" s="1"/>
      <c r="UUN69" s="1"/>
      <c r="UUO69" s="1"/>
      <c r="UUP69" s="1"/>
      <c r="UUQ69" s="1"/>
      <c r="UUR69" s="1"/>
      <c r="UUS69" s="1"/>
      <c r="UUT69" s="1"/>
      <c r="UUU69" s="1"/>
      <c r="UUV69" s="1"/>
      <c r="UUW69" s="1"/>
      <c r="UUX69" s="1"/>
      <c r="UUY69" s="1"/>
      <c r="UUZ69" s="1"/>
      <c r="UVA69" s="1"/>
      <c r="UVB69" s="1"/>
      <c r="UVC69" s="1"/>
      <c r="UVD69" s="1"/>
      <c r="UVE69" s="1"/>
      <c r="UVF69" s="1"/>
      <c r="UVG69" s="1"/>
      <c r="UVH69" s="1"/>
      <c r="UVI69" s="1"/>
      <c r="UVJ69" s="1"/>
      <c r="UVK69" s="1"/>
      <c r="UVL69" s="1"/>
      <c r="UVM69" s="1"/>
      <c r="UVN69" s="1"/>
      <c r="UVO69" s="1"/>
      <c r="UVP69" s="1"/>
      <c r="UVQ69" s="1"/>
      <c r="UVR69" s="1"/>
      <c r="UVS69" s="1"/>
      <c r="UVT69" s="1"/>
      <c r="UVU69" s="1"/>
      <c r="UVV69" s="1"/>
      <c r="UVW69" s="1"/>
      <c r="UVX69" s="1"/>
      <c r="UVY69" s="1"/>
      <c r="UVZ69" s="1"/>
      <c r="UWA69" s="1"/>
      <c r="UWB69" s="1"/>
      <c r="UWC69" s="1"/>
      <c r="UWD69" s="1"/>
      <c r="UWE69" s="1"/>
      <c r="UWF69" s="1"/>
      <c r="UWG69" s="1"/>
      <c r="UWH69" s="1"/>
      <c r="UWI69" s="1"/>
      <c r="UWJ69" s="1"/>
      <c r="UWK69" s="1"/>
      <c r="UWL69" s="1"/>
      <c r="UWM69" s="1"/>
      <c r="UWN69" s="1"/>
      <c r="UWO69" s="1"/>
      <c r="UWP69" s="1"/>
      <c r="UWQ69" s="1"/>
      <c r="UWR69" s="1"/>
      <c r="UWS69" s="1"/>
      <c r="UWT69" s="1"/>
      <c r="UWU69" s="1"/>
      <c r="UWV69" s="1"/>
      <c r="UWW69" s="1"/>
      <c r="UWX69" s="1"/>
      <c r="UWY69" s="1"/>
      <c r="UWZ69" s="1"/>
      <c r="UXA69" s="1"/>
      <c r="UXB69" s="1"/>
      <c r="UXC69" s="1"/>
      <c r="UXD69" s="1"/>
      <c r="UXE69" s="1"/>
      <c r="UXF69" s="1"/>
      <c r="UXG69" s="1"/>
      <c r="UXH69" s="1"/>
      <c r="UXI69" s="1"/>
      <c r="UXJ69" s="1"/>
      <c r="UXK69" s="1"/>
      <c r="UXL69" s="1"/>
      <c r="UXM69" s="1"/>
      <c r="UXN69" s="1"/>
      <c r="UXO69" s="1"/>
      <c r="UXP69" s="1"/>
      <c r="UXQ69" s="1"/>
      <c r="UXR69" s="1"/>
      <c r="UXS69" s="1"/>
      <c r="UXT69" s="1"/>
      <c r="UXU69" s="1"/>
      <c r="UXV69" s="1"/>
      <c r="UXW69" s="1"/>
      <c r="UXX69" s="1"/>
      <c r="UXY69" s="1"/>
      <c r="UXZ69" s="1"/>
      <c r="UYA69" s="1"/>
      <c r="UYB69" s="1"/>
      <c r="UYC69" s="1"/>
      <c r="UYD69" s="1"/>
      <c r="UYE69" s="1"/>
      <c r="UYF69" s="1"/>
      <c r="UYG69" s="1"/>
      <c r="UYH69" s="1"/>
      <c r="UYI69" s="1"/>
      <c r="UYJ69" s="1"/>
      <c r="UYK69" s="1"/>
      <c r="UYL69" s="1"/>
      <c r="UYM69" s="1"/>
      <c r="UYN69" s="1"/>
      <c r="UYO69" s="1"/>
      <c r="UYP69" s="1"/>
      <c r="UYQ69" s="1"/>
      <c r="UYR69" s="1"/>
      <c r="UYS69" s="1"/>
      <c r="UYT69" s="1"/>
      <c r="UYU69" s="1"/>
      <c r="UYV69" s="1"/>
      <c r="UYW69" s="1"/>
      <c r="UYX69" s="1"/>
      <c r="UYY69" s="1"/>
      <c r="UYZ69" s="1"/>
      <c r="UZA69" s="1"/>
      <c r="UZB69" s="1"/>
      <c r="UZC69" s="1"/>
      <c r="UZD69" s="1"/>
      <c r="UZE69" s="1"/>
      <c r="UZF69" s="1"/>
      <c r="UZG69" s="1"/>
      <c r="UZH69" s="1"/>
      <c r="UZI69" s="1"/>
      <c r="UZJ69" s="1"/>
      <c r="UZK69" s="1"/>
      <c r="UZL69" s="1"/>
      <c r="UZM69" s="1"/>
      <c r="UZN69" s="1"/>
      <c r="UZO69" s="1"/>
      <c r="UZP69" s="1"/>
      <c r="UZQ69" s="1"/>
      <c r="UZR69" s="1"/>
      <c r="UZS69" s="1"/>
      <c r="UZT69" s="1"/>
      <c r="UZU69" s="1"/>
      <c r="UZV69" s="1"/>
      <c r="UZW69" s="1"/>
      <c r="UZX69" s="1"/>
      <c r="UZY69" s="1"/>
      <c r="UZZ69" s="1"/>
      <c r="VAA69" s="1"/>
      <c r="VAB69" s="1"/>
      <c r="VAC69" s="1"/>
      <c r="VAD69" s="1"/>
      <c r="VAE69" s="1"/>
      <c r="VAF69" s="1"/>
      <c r="VAG69" s="1"/>
      <c r="VAH69" s="1"/>
      <c r="VAI69" s="1"/>
      <c r="VAJ69" s="1"/>
      <c r="VAK69" s="1"/>
      <c r="VAL69" s="1"/>
      <c r="VAM69" s="1"/>
      <c r="VAN69" s="1"/>
      <c r="VAO69" s="1"/>
      <c r="VAP69" s="1"/>
      <c r="VAQ69" s="1"/>
      <c r="VAR69" s="1"/>
      <c r="VAS69" s="1"/>
      <c r="VAT69" s="1"/>
      <c r="VAU69" s="1"/>
      <c r="VAV69" s="1"/>
      <c r="VAW69" s="1"/>
      <c r="VAX69" s="1"/>
      <c r="VAY69" s="1"/>
      <c r="VAZ69" s="1"/>
      <c r="VBA69" s="1"/>
      <c r="VBB69" s="1"/>
      <c r="VBC69" s="1"/>
      <c r="VBD69" s="1"/>
      <c r="VBE69" s="1"/>
      <c r="VBF69" s="1"/>
      <c r="VBG69" s="1"/>
      <c r="VBH69" s="1"/>
      <c r="VBI69" s="1"/>
      <c r="VBJ69" s="1"/>
      <c r="VBK69" s="1"/>
      <c r="VBL69" s="1"/>
      <c r="VBM69" s="1"/>
      <c r="VBN69" s="1"/>
      <c r="VBO69" s="1"/>
      <c r="VBP69" s="1"/>
      <c r="VBQ69" s="1"/>
      <c r="VBR69" s="1"/>
      <c r="VBS69" s="1"/>
      <c r="VBT69" s="1"/>
      <c r="VBU69" s="1"/>
      <c r="VBV69" s="1"/>
      <c r="VBW69" s="1"/>
      <c r="VBX69" s="1"/>
      <c r="VBY69" s="1"/>
      <c r="VBZ69" s="1"/>
      <c r="VCA69" s="1"/>
      <c r="VCB69" s="1"/>
      <c r="VCC69" s="1"/>
      <c r="VCD69" s="1"/>
      <c r="VCE69" s="1"/>
      <c r="VCF69" s="1"/>
      <c r="VCG69" s="1"/>
      <c r="VCH69" s="1"/>
      <c r="VCI69" s="1"/>
      <c r="VCJ69" s="1"/>
      <c r="VCK69" s="1"/>
      <c r="VCL69" s="1"/>
      <c r="VCM69" s="1"/>
      <c r="VCN69" s="1"/>
      <c r="VCO69" s="1"/>
      <c r="VCP69" s="1"/>
      <c r="VCQ69" s="1"/>
      <c r="VCR69" s="1"/>
      <c r="VCS69" s="1"/>
      <c r="VCT69" s="1"/>
      <c r="VCU69" s="1"/>
      <c r="VCV69" s="1"/>
      <c r="VCW69" s="1"/>
      <c r="VCX69" s="1"/>
      <c r="VCY69" s="1"/>
      <c r="VCZ69" s="1"/>
      <c r="VDA69" s="1"/>
      <c r="VDB69" s="1"/>
      <c r="VDC69" s="1"/>
      <c r="VDD69" s="1"/>
      <c r="VDE69" s="1"/>
      <c r="VDF69" s="1"/>
      <c r="VDG69" s="1"/>
      <c r="VDH69" s="1"/>
      <c r="VDI69" s="1"/>
      <c r="VDJ69" s="1"/>
      <c r="VDK69" s="1"/>
      <c r="VDL69" s="1"/>
      <c r="VDM69" s="1"/>
      <c r="VDN69" s="1"/>
      <c r="VDO69" s="1"/>
      <c r="VDP69" s="1"/>
      <c r="VDQ69" s="1"/>
      <c r="VDR69" s="1"/>
      <c r="VDS69" s="1"/>
      <c r="VDT69" s="1"/>
      <c r="VDU69" s="1"/>
      <c r="VDV69" s="1"/>
      <c r="VDW69" s="1"/>
      <c r="VDX69" s="1"/>
      <c r="VDY69" s="1"/>
      <c r="VDZ69" s="1"/>
      <c r="VEA69" s="1"/>
      <c r="VEB69" s="1"/>
      <c r="VEC69" s="1"/>
      <c r="VED69" s="1"/>
      <c r="VEE69" s="1"/>
      <c r="VEF69" s="1"/>
      <c r="VEG69" s="1"/>
      <c r="VEH69" s="1"/>
      <c r="VEI69" s="1"/>
      <c r="VEJ69" s="1"/>
      <c r="VEK69" s="1"/>
      <c r="VEL69" s="1"/>
      <c r="VEM69" s="1"/>
      <c r="VEN69" s="1"/>
      <c r="VEO69" s="1"/>
      <c r="VEP69" s="1"/>
      <c r="VEQ69" s="1"/>
      <c r="VER69" s="1"/>
      <c r="VES69" s="1"/>
      <c r="VET69" s="1"/>
      <c r="VEU69" s="1"/>
      <c r="VEV69" s="1"/>
      <c r="VEW69" s="1"/>
      <c r="VEX69" s="1"/>
      <c r="VEY69" s="1"/>
      <c r="VEZ69" s="1"/>
      <c r="VFA69" s="1"/>
      <c r="VFB69" s="1"/>
      <c r="VFC69" s="1"/>
      <c r="VFD69" s="1"/>
      <c r="VFE69" s="1"/>
      <c r="VFF69" s="1"/>
      <c r="VFG69" s="1"/>
      <c r="VFH69" s="1"/>
      <c r="VFI69" s="1"/>
      <c r="VFJ69" s="1"/>
      <c r="VFK69" s="1"/>
      <c r="VFL69" s="1"/>
      <c r="VFM69" s="1"/>
      <c r="VFN69" s="1"/>
      <c r="VFO69" s="1"/>
      <c r="VFP69" s="1"/>
      <c r="VFQ69" s="1"/>
      <c r="VFR69" s="1"/>
      <c r="VFS69" s="1"/>
      <c r="VFT69" s="1"/>
      <c r="VFU69" s="1"/>
      <c r="VFV69" s="1"/>
      <c r="VFW69" s="1"/>
      <c r="VFX69" s="1"/>
      <c r="VFY69" s="1"/>
      <c r="VFZ69" s="1"/>
      <c r="VGA69" s="1"/>
      <c r="VGB69" s="1"/>
      <c r="VGC69" s="1"/>
      <c r="VGD69" s="1"/>
      <c r="VGE69" s="1"/>
      <c r="VGF69" s="1"/>
      <c r="VGG69" s="1"/>
      <c r="VGH69" s="1"/>
      <c r="VGI69" s="1"/>
      <c r="VGJ69" s="1"/>
      <c r="VGK69" s="1"/>
      <c r="VGL69" s="1"/>
      <c r="VGM69" s="1"/>
      <c r="VGN69" s="1"/>
      <c r="VGO69" s="1"/>
      <c r="VGP69" s="1"/>
      <c r="VGQ69" s="1"/>
      <c r="VGR69" s="1"/>
      <c r="VGS69" s="1"/>
      <c r="VGT69" s="1"/>
      <c r="VGU69" s="1"/>
      <c r="VGV69" s="1"/>
      <c r="VGW69" s="1"/>
      <c r="VGX69" s="1"/>
      <c r="VGY69" s="1"/>
      <c r="VGZ69" s="1"/>
      <c r="VHA69" s="1"/>
      <c r="VHB69" s="1"/>
      <c r="VHC69" s="1"/>
      <c r="VHD69" s="1"/>
      <c r="VHE69" s="1"/>
      <c r="VHF69" s="1"/>
      <c r="VHG69" s="1"/>
      <c r="VHH69" s="1"/>
      <c r="VHI69" s="1"/>
      <c r="VHJ69" s="1"/>
      <c r="VHK69" s="1"/>
      <c r="VHL69" s="1"/>
      <c r="VHM69" s="1"/>
      <c r="VHN69" s="1"/>
      <c r="VHO69" s="1"/>
      <c r="VHP69" s="1"/>
      <c r="VHQ69" s="1"/>
      <c r="VHR69" s="1"/>
      <c r="VHS69" s="1"/>
      <c r="VHT69" s="1"/>
      <c r="VHU69" s="1"/>
      <c r="VHV69" s="1"/>
      <c r="VHW69" s="1"/>
      <c r="VHX69" s="1"/>
      <c r="VHY69" s="1"/>
      <c r="VHZ69" s="1"/>
      <c r="VIA69" s="1"/>
      <c r="VIB69" s="1"/>
      <c r="VIC69" s="1"/>
      <c r="VID69" s="1"/>
      <c r="VIE69" s="1"/>
      <c r="VIF69" s="1"/>
      <c r="VIG69" s="1"/>
      <c r="VIH69" s="1"/>
      <c r="VII69" s="1"/>
      <c r="VIJ69" s="1"/>
      <c r="VIK69" s="1"/>
      <c r="VIL69" s="1"/>
      <c r="VIM69" s="1"/>
      <c r="VIN69" s="1"/>
      <c r="VIO69" s="1"/>
      <c r="VIP69" s="1"/>
      <c r="VIQ69" s="1"/>
      <c r="VIR69" s="1"/>
      <c r="VIS69" s="1"/>
      <c r="VIT69" s="1"/>
      <c r="VIU69" s="1"/>
      <c r="VIV69" s="1"/>
      <c r="VIW69" s="1"/>
      <c r="VIX69" s="1"/>
      <c r="VIY69" s="1"/>
      <c r="VIZ69" s="1"/>
      <c r="VJA69" s="1"/>
      <c r="VJB69" s="1"/>
      <c r="VJC69" s="1"/>
      <c r="VJD69" s="1"/>
      <c r="VJE69" s="1"/>
      <c r="VJF69" s="1"/>
      <c r="VJG69" s="1"/>
      <c r="VJH69" s="1"/>
      <c r="VJI69" s="1"/>
      <c r="VJJ69" s="1"/>
      <c r="VJK69" s="1"/>
      <c r="VJL69" s="1"/>
      <c r="VJM69" s="1"/>
      <c r="VJN69" s="1"/>
      <c r="VJO69" s="1"/>
      <c r="VJP69" s="1"/>
      <c r="VJQ69" s="1"/>
      <c r="VJR69" s="1"/>
      <c r="VJS69" s="1"/>
      <c r="VJT69" s="1"/>
      <c r="VJU69" s="1"/>
      <c r="VJV69" s="1"/>
      <c r="VJW69" s="1"/>
      <c r="VJX69" s="1"/>
      <c r="VJY69" s="1"/>
      <c r="VJZ69" s="1"/>
      <c r="VKA69" s="1"/>
      <c r="VKB69" s="1"/>
      <c r="VKC69" s="1"/>
      <c r="VKD69" s="1"/>
      <c r="VKE69" s="1"/>
      <c r="VKF69" s="1"/>
      <c r="VKG69" s="1"/>
      <c r="VKH69" s="1"/>
      <c r="VKI69" s="1"/>
      <c r="VKJ69" s="1"/>
      <c r="VKK69" s="1"/>
      <c r="VKL69" s="1"/>
      <c r="VKM69" s="1"/>
      <c r="VKN69" s="1"/>
      <c r="VKO69" s="1"/>
      <c r="VKP69" s="1"/>
      <c r="VKQ69" s="1"/>
      <c r="VKR69" s="1"/>
      <c r="VKS69" s="1"/>
      <c r="VKT69" s="1"/>
      <c r="VKU69" s="1"/>
      <c r="VKV69" s="1"/>
      <c r="VKW69" s="1"/>
      <c r="VKX69" s="1"/>
      <c r="VKY69" s="1"/>
      <c r="VKZ69" s="1"/>
      <c r="VLA69" s="1"/>
      <c r="VLB69" s="1"/>
      <c r="VLC69" s="1"/>
      <c r="VLD69" s="1"/>
      <c r="VLE69" s="1"/>
      <c r="VLF69" s="1"/>
      <c r="VLG69" s="1"/>
      <c r="VLH69" s="1"/>
      <c r="VLI69" s="1"/>
      <c r="VLJ69" s="1"/>
      <c r="VLK69" s="1"/>
      <c r="VLL69" s="1"/>
      <c r="VLM69" s="1"/>
      <c r="VLN69" s="1"/>
      <c r="VLO69" s="1"/>
      <c r="VLP69" s="1"/>
      <c r="VLQ69" s="1"/>
      <c r="VLR69" s="1"/>
      <c r="VLS69" s="1"/>
      <c r="VLT69" s="1"/>
      <c r="VLU69" s="1"/>
      <c r="VLV69" s="1"/>
      <c r="VLW69" s="1"/>
      <c r="VLX69" s="1"/>
      <c r="VLY69" s="1"/>
      <c r="VLZ69" s="1"/>
      <c r="VMA69" s="1"/>
      <c r="VMB69" s="1"/>
      <c r="VMC69" s="1"/>
      <c r="VMD69" s="1"/>
      <c r="VME69" s="1"/>
      <c r="VMF69" s="1"/>
      <c r="VMG69" s="1"/>
      <c r="VMH69" s="1"/>
      <c r="VMI69" s="1"/>
      <c r="VMJ69" s="1"/>
      <c r="VMK69" s="1"/>
      <c r="VML69" s="1"/>
      <c r="VMM69" s="1"/>
      <c r="VMN69" s="1"/>
      <c r="VMO69" s="1"/>
      <c r="VMP69" s="1"/>
      <c r="VMQ69" s="1"/>
      <c r="VMR69" s="1"/>
      <c r="VMS69" s="1"/>
      <c r="VMT69" s="1"/>
      <c r="VMU69" s="1"/>
      <c r="VMV69" s="1"/>
      <c r="VMW69" s="1"/>
      <c r="VMX69" s="1"/>
      <c r="VMY69" s="1"/>
      <c r="VMZ69" s="1"/>
      <c r="VNA69" s="1"/>
      <c r="VNB69" s="1"/>
      <c r="VNC69" s="1"/>
      <c r="VND69" s="1"/>
      <c r="VNE69" s="1"/>
      <c r="VNF69" s="1"/>
      <c r="VNG69" s="1"/>
      <c r="VNH69" s="1"/>
      <c r="VNI69" s="1"/>
      <c r="VNJ69" s="1"/>
      <c r="VNK69" s="1"/>
      <c r="VNL69" s="1"/>
      <c r="VNM69" s="1"/>
      <c r="VNN69" s="1"/>
      <c r="VNO69" s="1"/>
      <c r="VNP69" s="1"/>
      <c r="VNQ69" s="1"/>
      <c r="VNR69" s="1"/>
      <c r="VNS69" s="1"/>
      <c r="VNT69" s="1"/>
      <c r="VNU69" s="1"/>
      <c r="VNV69" s="1"/>
      <c r="VNW69" s="1"/>
      <c r="VNX69" s="1"/>
      <c r="VNY69" s="1"/>
      <c r="VNZ69" s="1"/>
      <c r="VOA69" s="1"/>
      <c r="VOB69" s="1"/>
      <c r="VOC69" s="1"/>
      <c r="VOD69" s="1"/>
      <c r="VOE69" s="1"/>
      <c r="VOF69" s="1"/>
      <c r="VOG69" s="1"/>
      <c r="VOH69" s="1"/>
      <c r="VOI69" s="1"/>
      <c r="VOJ69" s="1"/>
      <c r="VOK69" s="1"/>
      <c r="VOL69" s="1"/>
      <c r="VOM69" s="1"/>
      <c r="VON69" s="1"/>
      <c r="VOO69" s="1"/>
      <c r="VOP69" s="1"/>
      <c r="VOQ69" s="1"/>
      <c r="VOR69" s="1"/>
      <c r="VOS69" s="1"/>
      <c r="VOT69" s="1"/>
      <c r="VOU69" s="1"/>
      <c r="VOV69" s="1"/>
      <c r="VOW69" s="1"/>
      <c r="VOX69" s="1"/>
      <c r="VOY69" s="1"/>
      <c r="VOZ69" s="1"/>
      <c r="VPA69" s="1"/>
      <c r="VPB69" s="1"/>
      <c r="VPC69" s="1"/>
      <c r="VPD69" s="1"/>
      <c r="VPE69" s="1"/>
      <c r="VPF69" s="1"/>
      <c r="VPG69" s="1"/>
      <c r="VPH69" s="1"/>
      <c r="VPI69" s="1"/>
      <c r="VPJ69" s="1"/>
      <c r="VPK69" s="1"/>
      <c r="VPL69" s="1"/>
      <c r="VPM69" s="1"/>
      <c r="VPN69" s="1"/>
      <c r="VPO69" s="1"/>
      <c r="VPP69" s="1"/>
      <c r="VPQ69" s="1"/>
      <c r="VPR69" s="1"/>
      <c r="VPS69" s="1"/>
      <c r="VPT69" s="1"/>
      <c r="VPU69" s="1"/>
      <c r="VPV69" s="1"/>
      <c r="VPW69" s="1"/>
      <c r="VPX69" s="1"/>
      <c r="VPY69" s="1"/>
      <c r="VPZ69" s="1"/>
      <c r="VQA69" s="1"/>
      <c r="VQB69" s="1"/>
      <c r="VQC69" s="1"/>
      <c r="VQD69" s="1"/>
      <c r="VQE69" s="1"/>
      <c r="VQF69" s="1"/>
      <c r="VQG69" s="1"/>
      <c r="VQH69" s="1"/>
      <c r="VQI69" s="1"/>
      <c r="VQJ69" s="1"/>
      <c r="VQK69" s="1"/>
      <c r="VQL69" s="1"/>
      <c r="VQM69" s="1"/>
      <c r="VQN69" s="1"/>
      <c r="VQO69" s="1"/>
      <c r="VQP69" s="1"/>
      <c r="VQQ69" s="1"/>
      <c r="VQR69" s="1"/>
      <c r="VQS69" s="1"/>
      <c r="VQT69" s="1"/>
      <c r="VQU69" s="1"/>
      <c r="VQV69" s="1"/>
      <c r="VQW69" s="1"/>
      <c r="VQX69" s="1"/>
      <c r="VQY69" s="1"/>
      <c r="VQZ69" s="1"/>
      <c r="VRA69" s="1"/>
      <c r="VRB69" s="1"/>
      <c r="VRC69" s="1"/>
      <c r="VRD69" s="1"/>
      <c r="VRE69" s="1"/>
      <c r="VRF69" s="1"/>
      <c r="VRG69" s="1"/>
      <c r="VRH69" s="1"/>
      <c r="VRI69" s="1"/>
      <c r="VRJ69" s="1"/>
      <c r="VRK69" s="1"/>
      <c r="VRL69" s="1"/>
      <c r="VRM69" s="1"/>
      <c r="VRN69" s="1"/>
      <c r="VRO69" s="1"/>
      <c r="VRP69" s="1"/>
      <c r="VRQ69" s="1"/>
      <c r="VRR69" s="1"/>
      <c r="VRS69" s="1"/>
      <c r="VRT69" s="1"/>
      <c r="VRU69" s="1"/>
      <c r="VRV69" s="1"/>
      <c r="VRW69" s="1"/>
      <c r="VRX69" s="1"/>
      <c r="VRY69" s="1"/>
      <c r="VRZ69" s="1"/>
      <c r="VSA69" s="1"/>
      <c r="VSB69" s="1"/>
      <c r="VSC69" s="1"/>
      <c r="VSD69" s="1"/>
      <c r="VSE69" s="1"/>
      <c r="VSF69" s="1"/>
      <c r="VSG69" s="1"/>
      <c r="VSH69" s="1"/>
      <c r="VSI69" s="1"/>
      <c r="VSJ69" s="1"/>
      <c r="VSK69" s="1"/>
      <c r="VSL69" s="1"/>
      <c r="VSM69" s="1"/>
      <c r="VSN69" s="1"/>
      <c r="VSO69" s="1"/>
      <c r="VSP69" s="1"/>
      <c r="VSQ69" s="1"/>
      <c r="VSR69" s="1"/>
      <c r="VSS69" s="1"/>
      <c r="VST69" s="1"/>
      <c r="VSU69" s="1"/>
      <c r="VSV69" s="1"/>
      <c r="VSW69" s="1"/>
      <c r="VSX69" s="1"/>
      <c r="VSY69" s="1"/>
      <c r="VSZ69" s="1"/>
      <c r="VTA69" s="1"/>
      <c r="VTB69" s="1"/>
      <c r="VTC69" s="1"/>
      <c r="VTD69" s="1"/>
      <c r="VTE69" s="1"/>
      <c r="VTF69" s="1"/>
      <c r="VTG69" s="1"/>
      <c r="VTH69" s="1"/>
      <c r="VTI69" s="1"/>
      <c r="VTJ69" s="1"/>
      <c r="VTK69" s="1"/>
      <c r="VTL69" s="1"/>
      <c r="VTM69" s="1"/>
      <c r="VTN69" s="1"/>
      <c r="VTO69" s="1"/>
      <c r="VTP69" s="1"/>
      <c r="VTQ69" s="1"/>
      <c r="VTR69" s="1"/>
      <c r="VTS69" s="1"/>
      <c r="VTT69" s="1"/>
      <c r="VTU69" s="1"/>
      <c r="VTV69" s="1"/>
      <c r="VTW69" s="1"/>
      <c r="VTX69" s="1"/>
      <c r="VTY69" s="1"/>
      <c r="VTZ69" s="1"/>
      <c r="VUA69" s="1"/>
      <c r="VUB69" s="1"/>
      <c r="VUC69" s="1"/>
      <c r="VUD69" s="1"/>
      <c r="VUE69" s="1"/>
      <c r="VUF69" s="1"/>
      <c r="VUG69" s="1"/>
      <c r="VUH69" s="1"/>
      <c r="VUI69" s="1"/>
      <c r="VUJ69" s="1"/>
      <c r="VUK69" s="1"/>
      <c r="VUL69" s="1"/>
      <c r="VUM69" s="1"/>
      <c r="VUN69" s="1"/>
      <c r="VUO69" s="1"/>
      <c r="VUP69" s="1"/>
      <c r="VUQ69" s="1"/>
      <c r="VUR69" s="1"/>
      <c r="VUS69" s="1"/>
      <c r="VUT69" s="1"/>
      <c r="VUU69" s="1"/>
      <c r="VUV69" s="1"/>
      <c r="VUW69" s="1"/>
      <c r="VUX69" s="1"/>
      <c r="VUY69" s="1"/>
      <c r="VUZ69" s="1"/>
      <c r="VVA69" s="1"/>
      <c r="VVB69" s="1"/>
      <c r="VVC69" s="1"/>
      <c r="VVD69" s="1"/>
      <c r="VVE69" s="1"/>
      <c r="VVF69" s="1"/>
      <c r="VVG69" s="1"/>
      <c r="VVH69" s="1"/>
      <c r="VVI69" s="1"/>
      <c r="VVJ69" s="1"/>
      <c r="VVK69" s="1"/>
      <c r="VVL69" s="1"/>
      <c r="VVM69" s="1"/>
      <c r="VVN69" s="1"/>
      <c r="VVO69" s="1"/>
      <c r="VVP69" s="1"/>
      <c r="VVQ69" s="1"/>
      <c r="VVR69" s="1"/>
      <c r="VVS69" s="1"/>
      <c r="VVT69" s="1"/>
      <c r="VVU69" s="1"/>
      <c r="VVV69" s="1"/>
      <c r="VVW69" s="1"/>
      <c r="VVX69" s="1"/>
      <c r="VVY69" s="1"/>
      <c r="VVZ69" s="1"/>
      <c r="VWA69" s="1"/>
      <c r="VWB69" s="1"/>
      <c r="VWC69" s="1"/>
      <c r="VWD69" s="1"/>
      <c r="VWE69" s="1"/>
      <c r="VWF69" s="1"/>
      <c r="VWG69" s="1"/>
      <c r="VWH69" s="1"/>
      <c r="VWI69" s="1"/>
      <c r="VWJ69" s="1"/>
      <c r="VWK69" s="1"/>
      <c r="VWL69" s="1"/>
      <c r="VWM69" s="1"/>
      <c r="VWN69" s="1"/>
      <c r="VWO69" s="1"/>
      <c r="VWP69" s="1"/>
      <c r="VWQ69" s="1"/>
      <c r="VWR69" s="1"/>
      <c r="VWS69" s="1"/>
      <c r="VWT69" s="1"/>
      <c r="VWU69" s="1"/>
      <c r="VWV69" s="1"/>
      <c r="VWW69" s="1"/>
      <c r="VWX69" s="1"/>
      <c r="VWY69" s="1"/>
      <c r="VWZ69" s="1"/>
      <c r="VXA69" s="1"/>
      <c r="VXB69" s="1"/>
      <c r="VXC69" s="1"/>
      <c r="VXD69" s="1"/>
      <c r="VXE69" s="1"/>
      <c r="VXF69" s="1"/>
      <c r="VXG69" s="1"/>
      <c r="VXH69" s="1"/>
      <c r="VXI69" s="1"/>
      <c r="VXJ69" s="1"/>
      <c r="VXK69" s="1"/>
      <c r="VXL69" s="1"/>
      <c r="VXM69" s="1"/>
      <c r="VXN69" s="1"/>
      <c r="VXO69" s="1"/>
      <c r="VXP69" s="1"/>
      <c r="VXQ69" s="1"/>
      <c r="VXR69" s="1"/>
      <c r="VXS69" s="1"/>
      <c r="VXT69" s="1"/>
      <c r="VXU69" s="1"/>
      <c r="VXV69" s="1"/>
      <c r="VXW69" s="1"/>
      <c r="VXX69" s="1"/>
      <c r="VXY69" s="1"/>
      <c r="VXZ69" s="1"/>
      <c r="VYA69" s="1"/>
      <c r="VYB69" s="1"/>
      <c r="VYC69" s="1"/>
      <c r="VYD69" s="1"/>
      <c r="VYE69" s="1"/>
      <c r="VYF69" s="1"/>
      <c r="VYG69" s="1"/>
      <c r="VYH69" s="1"/>
      <c r="VYI69" s="1"/>
      <c r="VYJ69" s="1"/>
      <c r="VYK69" s="1"/>
      <c r="VYL69" s="1"/>
      <c r="VYM69" s="1"/>
      <c r="VYN69" s="1"/>
      <c r="VYO69" s="1"/>
      <c r="VYP69" s="1"/>
      <c r="VYQ69" s="1"/>
      <c r="VYR69" s="1"/>
      <c r="VYS69" s="1"/>
      <c r="VYT69" s="1"/>
      <c r="VYU69" s="1"/>
      <c r="VYV69" s="1"/>
      <c r="VYW69" s="1"/>
      <c r="VYX69" s="1"/>
      <c r="VYY69" s="1"/>
      <c r="VYZ69" s="1"/>
      <c r="VZA69" s="1"/>
      <c r="VZB69" s="1"/>
      <c r="VZC69" s="1"/>
      <c r="VZD69" s="1"/>
      <c r="VZE69" s="1"/>
      <c r="VZF69" s="1"/>
      <c r="VZG69" s="1"/>
      <c r="VZH69" s="1"/>
      <c r="VZI69" s="1"/>
      <c r="VZJ69" s="1"/>
      <c r="VZK69" s="1"/>
      <c r="VZL69" s="1"/>
      <c r="VZM69" s="1"/>
      <c r="VZN69" s="1"/>
      <c r="VZO69" s="1"/>
      <c r="VZP69" s="1"/>
      <c r="VZQ69" s="1"/>
      <c r="VZR69" s="1"/>
      <c r="VZS69" s="1"/>
      <c r="VZT69" s="1"/>
      <c r="VZU69" s="1"/>
      <c r="VZV69" s="1"/>
      <c r="VZW69" s="1"/>
      <c r="VZX69" s="1"/>
      <c r="VZY69" s="1"/>
      <c r="VZZ69" s="1"/>
      <c r="WAA69" s="1"/>
      <c r="WAB69" s="1"/>
      <c r="WAC69" s="1"/>
      <c r="WAD69" s="1"/>
      <c r="WAE69" s="1"/>
      <c r="WAF69" s="1"/>
      <c r="WAG69" s="1"/>
      <c r="WAH69" s="1"/>
      <c r="WAI69" s="1"/>
      <c r="WAJ69" s="1"/>
      <c r="WAK69" s="1"/>
      <c r="WAL69" s="1"/>
      <c r="WAM69" s="1"/>
      <c r="WAN69" s="1"/>
      <c r="WAO69" s="1"/>
      <c r="WAP69" s="1"/>
      <c r="WAQ69" s="1"/>
      <c r="WAR69" s="1"/>
      <c r="WAS69" s="1"/>
      <c r="WAT69" s="1"/>
      <c r="WAU69" s="1"/>
      <c r="WAV69" s="1"/>
      <c r="WAW69" s="1"/>
      <c r="WAX69" s="1"/>
      <c r="WAY69" s="1"/>
      <c r="WAZ69" s="1"/>
      <c r="WBA69" s="1"/>
      <c r="WBB69" s="1"/>
      <c r="WBC69" s="1"/>
      <c r="WBD69" s="1"/>
      <c r="WBE69" s="1"/>
      <c r="WBF69" s="1"/>
      <c r="WBG69" s="1"/>
      <c r="WBH69" s="1"/>
      <c r="WBI69" s="1"/>
      <c r="WBJ69" s="1"/>
      <c r="WBK69" s="1"/>
      <c r="WBL69" s="1"/>
      <c r="WBM69" s="1"/>
      <c r="WBN69" s="1"/>
      <c r="WBO69" s="1"/>
      <c r="WBP69" s="1"/>
      <c r="WBQ69" s="1"/>
      <c r="WBR69" s="1"/>
      <c r="WBS69" s="1"/>
      <c r="WBT69" s="1"/>
      <c r="WBU69" s="1"/>
      <c r="WBV69" s="1"/>
      <c r="WBW69" s="1"/>
      <c r="WBX69" s="1"/>
      <c r="WBY69" s="1"/>
      <c r="WBZ69" s="1"/>
      <c r="WCA69" s="1"/>
      <c r="WCB69" s="1"/>
      <c r="WCC69" s="1"/>
      <c r="WCD69" s="1"/>
      <c r="WCE69" s="1"/>
      <c r="WCF69" s="1"/>
      <c r="WCG69" s="1"/>
      <c r="WCH69" s="1"/>
      <c r="WCI69" s="1"/>
      <c r="WCJ69" s="1"/>
      <c r="WCK69" s="1"/>
      <c r="WCL69" s="1"/>
      <c r="WCM69" s="1"/>
      <c r="WCN69" s="1"/>
      <c r="WCO69" s="1"/>
      <c r="WCP69" s="1"/>
      <c r="WCQ69" s="1"/>
      <c r="WCR69" s="1"/>
      <c r="WCS69" s="1"/>
      <c r="WCT69" s="1"/>
      <c r="WCU69" s="1"/>
      <c r="WCV69" s="1"/>
      <c r="WCW69" s="1"/>
      <c r="WCX69" s="1"/>
      <c r="WCY69" s="1"/>
      <c r="WCZ69" s="1"/>
      <c r="WDA69" s="1"/>
      <c r="WDB69" s="1"/>
      <c r="WDC69" s="1"/>
      <c r="WDD69" s="1"/>
      <c r="WDE69" s="1"/>
      <c r="WDF69" s="1"/>
      <c r="WDG69" s="1"/>
      <c r="WDH69" s="1"/>
      <c r="WDI69" s="1"/>
      <c r="WDJ69" s="1"/>
      <c r="WDK69" s="1"/>
      <c r="WDL69" s="1"/>
      <c r="WDM69" s="1"/>
      <c r="WDN69" s="1"/>
      <c r="WDO69" s="1"/>
      <c r="WDP69" s="1"/>
      <c r="WDQ69" s="1"/>
      <c r="WDR69" s="1"/>
      <c r="WDS69" s="1"/>
      <c r="WDT69" s="1"/>
      <c r="WDU69" s="1"/>
      <c r="WDV69" s="1"/>
      <c r="WDW69" s="1"/>
      <c r="WDX69" s="1"/>
      <c r="WDY69" s="1"/>
      <c r="WDZ69" s="1"/>
      <c r="WEA69" s="1"/>
      <c r="WEB69" s="1"/>
      <c r="WEC69" s="1"/>
      <c r="WED69" s="1"/>
      <c r="WEE69" s="1"/>
      <c r="WEF69" s="1"/>
      <c r="WEG69" s="1"/>
      <c r="WEH69" s="1"/>
      <c r="WEI69" s="1"/>
      <c r="WEJ69" s="1"/>
      <c r="WEK69" s="1"/>
      <c r="WEL69" s="1"/>
      <c r="WEM69" s="1"/>
      <c r="WEN69" s="1"/>
      <c r="WEO69" s="1"/>
      <c r="WEP69" s="1"/>
      <c r="WEQ69" s="1"/>
      <c r="WER69" s="1"/>
      <c r="WES69" s="1"/>
      <c r="WET69" s="1"/>
      <c r="WEU69" s="1"/>
      <c r="WEV69" s="1"/>
      <c r="WEW69" s="1"/>
      <c r="WEX69" s="1"/>
      <c r="WEY69" s="1"/>
      <c r="WEZ69" s="1"/>
      <c r="WFA69" s="1"/>
      <c r="WFB69" s="1"/>
      <c r="WFC69" s="1"/>
      <c r="WFD69" s="1"/>
      <c r="WFE69" s="1"/>
      <c r="WFF69" s="1"/>
      <c r="WFG69" s="1"/>
      <c r="WFH69" s="1"/>
      <c r="WFI69" s="1"/>
      <c r="WFJ69" s="1"/>
      <c r="WFK69" s="1"/>
      <c r="WFL69" s="1"/>
      <c r="WFM69" s="1"/>
      <c r="WFN69" s="1"/>
      <c r="WFO69" s="1"/>
      <c r="WFP69" s="1"/>
      <c r="WFQ69" s="1"/>
      <c r="WFR69" s="1"/>
      <c r="WFS69" s="1"/>
      <c r="WFT69" s="1"/>
      <c r="WFU69" s="1"/>
      <c r="WFV69" s="1"/>
      <c r="WFW69" s="1"/>
      <c r="WFX69" s="1"/>
      <c r="WFY69" s="1"/>
      <c r="WFZ69" s="1"/>
      <c r="WGA69" s="1"/>
      <c r="WGB69" s="1"/>
      <c r="WGC69" s="1"/>
      <c r="WGD69" s="1"/>
      <c r="WGE69" s="1"/>
      <c r="WGF69" s="1"/>
      <c r="WGG69" s="1"/>
      <c r="WGH69" s="1"/>
      <c r="WGI69" s="1"/>
      <c r="WGJ69" s="1"/>
      <c r="WGK69" s="1"/>
      <c r="WGL69" s="1"/>
      <c r="WGM69" s="1"/>
      <c r="WGN69" s="1"/>
      <c r="WGO69" s="1"/>
      <c r="WGP69" s="1"/>
      <c r="WGQ69" s="1"/>
      <c r="WGR69" s="1"/>
      <c r="WGS69" s="1"/>
      <c r="WGT69" s="1"/>
      <c r="WGU69" s="1"/>
      <c r="WGV69" s="1"/>
      <c r="WGW69" s="1"/>
      <c r="WGX69" s="1"/>
      <c r="WGY69" s="1"/>
      <c r="WGZ69" s="1"/>
      <c r="WHA69" s="1"/>
      <c r="WHB69" s="1"/>
      <c r="WHC69" s="1"/>
      <c r="WHD69" s="1"/>
      <c r="WHE69" s="1"/>
      <c r="WHF69" s="1"/>
      <c r="WHG69" s="1"/>
      <c r="WHH69" s="1"/>
      <c r="WHI69" s="1"/>
      <c r="WHJ69" s="1"/>
      <c r="WHK69" s="1"/>
      <c r="WHL69" s="1"/>
      <c r="WHM69" s="1"/>
      <c r="WHN69" s="1"/>
      <c r="WHO69" s="1"/>
      <c r="WHP69" s="1"/>
      <c r="WHQ69" s="1"/>
      <c r="WHR69" s="1"/>
      <c r="WHS69" s="1"/>
      <c r="WHT69" s="1"/>
      <c r="WHU69" s="1"/>
      <c r="WHV69" s="1"/>
      <c r="WHW69" s="1"/>
      <c r="WHX69" s="1"/>
      <c r="WHY69" s="1"/>
      <c r="WHZ69" s="1"/>
      <c r="WIA69" s="1"/>
      <c r="WIB69" s="1"/>
      <c r="WIC69" s="1"/>
      <c r="WID69" s="1"/>
      <c r="WIE69" s="1"/>
      <c r="WIF69" s="1"/>
      <c r="WIG69" s="1"/>
      <c r="WIH69" s="1"/>
      <c r="WII69" s="1"/>
      <c r="WIJ69" s="1"/>
      <c r="WIK69" s="1"/>
      <c r="WIL69" s="1"/>
      <c r="WIM69" s="1"/>
      <c r="WIN69" s="1"/>
      <c r="WIO69" s="1"/>
      <c r="WIP69" s="1"/>
      <c r="WIQ69" s="1"/>
      <c r="WIR69" s="1"/>
      <c r="WIS69" s="1"/>
      <c r="WIT69" s="1"/>
      <c r="WIU69" s="1"/>
      <c r="WIV69" s="1"/>
      <c r="WIW69" s="1"/>
      <c r="WIX69" s="1"/>
      <c r="WIY69" s="1"/>
      <c r="WIZ69" s="1"/>
      <c r="WJA69" s="1"/>
      <c r="WJB69" s="1"/>
      <c r="WJC69" s="1"/>
      <c r="WJD69" s="1"/>
      <c r="WJE69" s="1"/>
      <c r="WJF69" s="1"/>
      <c r="WJG69" s="1"/>
      <c r="WJH69" s="1"/>
      <c r="WJI69" s="1"/>
      <c r="WJJ69" s="1"/>
      <c r="WJK69" s="1"/>
      <c r="WJL69" s="1"/>
      <c r="WJM69" s="1"/>
      <c r="WJN69" s="1"/>
      <c r="WJO69" s="1"/>
      <c r="WJP69" s="1"/>
      <c r="WJQ69" s="1"/>
      <c r="WJR69" s="1"/>
      <c r="WJS69" s="1"/>
      <c r="WJT69" s="1"/>
      <c r="WJU69" s="1"/>
      <c r="WJV69" s="1"/>
      <c r="WJW69" s="1"/>
      <c r="WJX69" s="1"/>
      <c r="WJY69" s="1"/>
      <c r="WJZ69" s="1"/>
      <c r="WKA69" s="1"/>
      <c r="WKB69" s="1"/>
      <c r="WKC69" s="1"/>
      <c r="WKD69" s="1"/>
      <c r="WKE69" s="1"/>
      <c r="WKF69" s="1"/>
      <c r="WKG69" s="1"/>
      <c r="WKH69" s="1"/>
      <c r="WKI69" s="1"/>
      <c r="WKJ69" s="1"/>
      <c r="WKK69" s="1"/>
      <c r="WKL69" s="1"/>
      <c r="WKM69" s="1"/>
      <c r="WKN69" s="1"/>
      <c r="WKO69" s="1"/>
      <c r="WKP69" s="1"/>
      <c r="WKQ69" s="1"/>
      <c r="WKR69" s="1"/>
      <c r="WKS69" s="1"/>
      <c r="WKT69" s="1"/>
      <c r="WKU69" s="1"/>
      <c r="WKV69" s="1"/>
      <c r="WKW69" s="1"/>
      <c r="WKX69" s="1"/>
      <c r="WKY69" s="1"/>
      <c r="WKZ69" s="1"/>
      <c r="WLA69" s="1"/>
      <c r="WLB69" s="1"/>
      <c r="WLC69" s="1"/>
      <c r="WLD69" s="1"/>
      <c r="WLE69" s="1"/>
      <c r="WLF69" s="1"/>
      <c r="WLG69" s="1"/>
      <c r="WLH69" s="1"/>
      <c r="WLI69" s="1"/>
      <c r="WLJ69" s="1"/>
      <c r="WLK69" s="1"/>
      <c r="WLL69" s="1"/>
      <c r="WLM69" s="1"/>
      <c r="WLN69" s="1"/>
      <c r="WLO69" s="1"/>
      <c r="WLP69" s="1"/>
      <c r="WLQ69" s="1"/>
      <c r="WLR69" s="1"/>
      <c r="WLS69" s="1"/>
      <c r="WLT69" s="1"/>
      <c r="WLU69" s="1"/>
      <c r="WLV69" s="1"/>
      <c r="WLW69" s="1"/>
      <c r="WLX69" s="1"/>
      <c r="WLY69" s="1"/>
      <c r="WLZ69" s="1"/>
      <c r="WMA69" s="1"/>
      <c r="WMB69" s="1"/>
      <c r="WMC69" s="1"/>
      <c r="WMD69" s="1"/>
      <c r="WME69" s="1"/>
      <c r="WMF69" s="1"/>
      <c r="WMG69" s="1"/>
      <c r="WMH69" s="1"/>
      <c r="WMI69" s="1"/>
      <c r="WMJ69" s="1"/>
      <c r="WMK69" s="1"/>
      <c r="WML69" s="1"/>
      <c r="WMM69" s="1"/>
      <c r="WMN69" s="1"/>
      <c r="WMO69" s="1"/>
      <c r="WMP69" s="1"/>
      <c r="WMQ69" s="1"/>
      <c r="WMR69" s="1"/>
      <c r="WMS69" s="1"/>
      <c r="WMT69" s="1"/>
    </row>
    <row r="70" spans="1:13 1034:15906" hidden="1" x14ac:dyDescent="0.35">
      <c r="A70" s="525"/>
      <c r="B70" s="32"/>
      <c r="C70" s="32"/>
      <c r="D70" s="32"/>
      <c r="E70" s="32"/>
      <c r="F70" s="49"/>
      <c r="G70" s="49"/>
      <c r="H70" s="49"/>
      <c r="I70" s="49"/>
      <c r="J70" s="534"/>
      <c r="K70" s="49"/>
      <c r="L70" s="49"/>
      <c r="M70" s="528"/>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c r="DBU70" s="1"/>
      <c r="DBV70" s="1"/>
      <c r="DBW70" s="1"/>
      <c r="DBX70" s="1"/>
      <c r="DBY70" s="1"/>
      <c r="DBZ70" s="1"/>
      <c r="DCA70" s="1"/>
      <c r="DCB70" s="1"/>
      <c r="DCC70" s="1"/>
      <c r="DCD70" s="1"/>
      <c r="DCE70" s="1"/>
      <c r="DCF70" s="1"/>
      <c r="DCG70" s="1"/>
      <c r="DCH70" s="1"/>
      <c r="DCI70" s="1"/>
      <c r="DCJ70" s="1"/>
      <c r="DCK70" s="1"/>
      <c r="DCL70" s="1"/>
      <c r="DCM70" s="1"/>
      <c r="DCN70" s="1"/>
      <c r="DCO70" s="1"/>
      <c r="DCP70" s="1"/>
      <c r="DCQ70" s="1"/>
      <c r="DCR70" s="1"/>
      <c r="DCS70" s="1"/>
      <c r="DCT70" s="1"/>
      <c r="DCU70" s="1"/>
      <c r="DCV70" s="1"/>
      <c r="DCW70" s="1"/>
      <c r="DCX70" s="1"/>
      <c r="DCY70" s="1"/>
      <c r="DCZ70" s="1"/>
      <c r="DDA70" s="1"/>
      <c r="DDB70" s="1"/>
      <c r="DDC70" s="1"/>
      <c r="DDD70" s="1"/>
      <c r="DDE70" s="1"/>
      <c r="DDF70" s="1"/>
      <c r="DDG70" s="1"/>
      <c r="DDH70" s="1"/>
      <c r="DDI70" s="1"/>
      <c r="DDJ70" s="1"/>
      <c r="DDK70" s="1"/>
      <c r="DDL70" s="1"/>
      <c r="DDM70" s="1"/>
      <c r="DDN70" s="1"/>
      <c r="DDO70" s="1"/>
      <c r="DDP70" s="1"/>
      <c r="DDQ70" s="1"/>
      <c r="DDR70" s="1"/>
      <c r="DDS70" s="1"/>
      <c r="DDT70" s="1"/>
      <c r="DDU70" s="1"/>
      <c r="DDV70" s="1"/>
      <c r="DDW70" s="1"/>
      <c r="DDX70" s="1"/>
      <c r="DDY70" s="1"/>
      <c r="DDZ70" s="1"/>
      <c r="DEA70" s="1"/>
      <c r="DEB70" s="1"/>
      <c r="DEC70" s="1"/>
      <c r="DED70" s="1"/>
      <c r="DEE70" s="1"/>
      <c r="DEF70" s="1"/>
      <c r="DEG70" s="1"/>
      <c r="DEH70" s="1"/>
      <c r="DEI70" s="1"/>
      <c r="DEJ70" s="1"/>
      <c r="DEK70" s="1"/>
      <c r="DEL70" s="1"/>
      <c r="DEM70" s="1"/>
      <c r="DEN70" s="1"/>
      <c r="DEO70" s="1"/>
      <c r="DEP70" s="1"/>
      <c r="DEQ70" s="1"/>
      <c r="DER70" s="1"/>
      <c r="DES70" s="1"/>
      <c r="DET70" s="1"/>
      <c r="DEU70" s="1"/>
      <c r="DEV70" s="1"/>
      <c r="DEW70" s="1"/>
      <c r="DEX70" s="1"/>
      <c r="DEY70" s="1"/>
      <c r="DEZ70" s="1"/>
      <c r="DFA70" s="1"/>
      <c r="DFB70" s="1"/>
      <c r="DFC70" s="1"/>
      <c r="DFD70" s="1"/>
      <c r="DFE70" s="1"/>
      <c r="DFF70" s="1"/>
      <c r="DFG70" s="1"/>
      <c r="DFH70" s="1"/>
      <c r="DFI70" s="1"/>
      <c r="DFJ70" s="1"/>
      <c r="DFK70" s="1"/>
      <c r="DFL70" s="1"/>
      <c r="DFM70" s="1"/>
      <c r="DFN70" s="1"/>
      <c r="DFO70" s="1"/>
      <c r="DFP70" s="1"/>
      <c r="DFQ70" s="1"/>
      <c r="DFR70" s="1"/>
      <c r="DFS70" s="1"/>
      <c r="DFT70" s="1"/>
      <c r="DFU70" s="1"/>
      <c r="DFV70" s="1"/>
      <c r="DFW70" s="1"/>
      <c r="DFX70" s="1"/>
      <c r="DFY70" s="1"/>
      <c r="DFZ70" s="1"/>
      <c r="DGA70" s="1"/>
      <c r="DGB70" s="1"/>
      <c r="DGC70" s="1"/>
      <c r="DGD70" s="1"/>
      <c r="DGE70" s="1"/>
      <c r="DGF70" s="1"/>
      <c r="DGG70" s="1"/>
      <c r="DGH70" s="1"/>
      <c r="DGI70" s="1"/>
      <c r="DGJ70" s="1"/>
      <c r="DGK70" s="1"/>
      <c r="DGL70" s="1"/>
      <c r="DGM70" s="1"/>
      <c r="DGN70" s="1"/>
      <c r="DGO70" s="1"/>
      <c r="DGP70" s="1"/>
      <c r="DGQ70" s="1"/>
      <c r="DGR70" s="1"/>
      <c r="DGS70" s="1"/>
      <c r="DGT70" s="1"/>
      <c r="DGU70" s="1"/>
      <c r="DGV70" s="1"/>
      <c r="DGW70" s="1"/>
      <c r="DGX70" s="1"/>
      <c r="DGY70" s="1"/>
      <c r="DGZ70" s="1"/>
      <c r="DHA70" s="1"/>
      <c r="DHB70" s="1"/>
      <c r="DHC70" s="1"/>
      <c r="DHD70" s="1"/>
      <c r="DHE70" s="1"/>
      <c r="DHF70" s="1"/>
      <c r="DHG70" s="1"/>
      <c r="DHH70" s="1"/>
      <c r="DHI70" s="1"/>
      <c r="DHJ70" s="1"/>
      <c r="DHK70" s="1"/>
      <c r="DHL70" s="1"/>
      <c r="DHM70" s="1"/>
      <c r="DHN70" s="1"/>
      <c r="DHO70" s="1"/>
      <c r="DHP70" s="1"/>
      <c r="DHQ70" s="1"/>
      <c r="DHR70" s="1"/>
      <c r="DHS70" s="1"/>
      <c r="DHT70" s="1"/>
      <c r="DHU70" s="1"/>
      <c r="DHV70" s="1"/>
      <c r="DHW70" s="1"/>
      <c r="DHX70" s="1"/>
      <c r="DHY70" s="1"/>
      <c r="DHZ70" s="1"/>
      <c r="DIA70" s="1"/>
      <c r="DIB70" s="1"/>
      <c r="DIC70" s="1"/>
      <c r="DID70" s="1"/>
      <c r="DIE70" s="1"/>
      <c r="DIF70" s="1"/>
      <c r="DIG70" s="1"/>
      <c r="DIH70" s="1"/>
      <c r="DII70" s="1"/>
      <c r="DIJ70" s="1"/>
      <c r="DIK70" s="1"/>
      <c r="DIL70" s="1"/>
      <c r="DIM70" s="1"/>
      <c r="DIN70" s="1"/>
      <c r="DIO70" s="1"/>
      <c r="DIP70" s="1"/>
      <c r="DIQ70" s="1"/>
      <c r="DIR70" s="1"/>
      <c r="DIS70" s="1"/>
      <c r="DIT70" s="1"/>
      <c r="DIU70" s="1"/>
      <c r="DIV70" s="1"/>
      <c r="DIW70" s="1"/>
      <c r="DIX70" s="1"/>
      <c r="DIY70" s="1"/>
      <c r="DIZ70" s="1"/>
      <c r="DJA70" s="1"/>
      <c r="DJB70" s="1"/>
      <c r="DJC70" s="1"/>
      <c r="DJD70" s="1"/>
      <c r="DJE70" s="1"/>
      <c r="DJF70" s="1"/>
      <c r="DJG70" s="1"/>
      <c r="DJH70" s="1"/>
      <c r="DJI70" s="1"/>
      <c r="DJJ70" s="1"/>
      <c r="DJK70" s="1"/>
      <c r="DJL70" s="1"/>
      <c r="DJM70" s="1"/>
      <c r="DJN70" s="1"/>
      <c r="DJO70" s="1"/>
      <c r="DJP70" s="1"/>
      <c r="DJQ70" s="1"/>
      <c r="DJR70" s="1"/>
      <c r="DJS70" s="1"/>
      <c r="DJT70" s="1"/>
      <c r="DJU70" s="1"/>
      <c r="DJV70" s="1"/>
      <c r="DJW70" s="1"/>
      <c r="DJX70" s="1"/>
      <c r="DJY70" s="1"/>
      <c r="DJZ70" s="1"/>
      <c r="DKA70" s="1"/>
      <c r="DKB70" s="1"/>
      <c r="DKC70" s="1"/>
      <c r="DKD70" s="1"/>
      <c r="DKE70" s="1"/>
      <c r="DKF70" s="1"/>
      <c r="DKG70" s="1"/>
      <c r="DKH70" s="1"/>
      <c r="DKI70" s="1"/>
      <c r="DKJ70" s="1"/>
      <c r="DKK70" s="1"/>
      <c r="DKL70" s="1"/>
      <c r="DKM70" s="1"/>
      <c r="DKN70" s="1"/>
      <c r="DKO70" s="1"/>
      <c r="DKP70" s="1"/>
      <c r="DKQ70" s="1"/>
      <c r="DKR70" s="1"/>
      <c r="DKS70" s="1"/>
      <c r="DKT70" s="1"/>
      <c r="DKU70" s="1"/>
      <c r="DKV70" s="1"/>
      <c r="DKW70" s="1"/>
      <c r="DKX70" s="1"/>
      <c r="DKY70" s="1"/>
      <c r="DKZ70" s="1"/>
      <c r="DLA70" s="1"/>
      <c r="DLB70" s="1"/>
      <c r="DLC70" s="1"/>
      <c r="DLD70" s="1"/>
      <c r="DLE70" s="1"/>
      <c r="DLF70" s="1"/>
      <c r="DLG70" s="1"/>
      <c r="DLH70" s="1"/>
      <c r="DLI70" s="1"/>
      <c r="DLJ70" s="1"/>
      <c r="DLK70" s="1"/>
      <c r="DLL70" s="1"/>
      <c r="DLM70" s="1"/>
      <c r="DLN70" s="1"/>
      <c r="DLO70" s="1"/>
      <c r="DLP70" s="1"/>
      <c r="DLQ70" s="1"/>
      <c r="DLR70" s="1"/>
      <c r="DLS70" s="1"/>
      <c r="DLT70" s="1"/>
      <c r="DLU70" s="1"/>
      <c r="DLV70" s="1"/>
      <c r="DLW70" s="1"/>
      <c r="DLX70" s="1"/>
      <c r="DLY70" s="1"/>
      <c r="DLZ70" s="1"/>
      <c r="DMA70" s="1"/>
      <c r="DMB70" s="1"/>
      <c r="DMC70" s="1"/>
      <c r="DMD70" s="1"/>
      <c r="DME70" s="1"/>
      <c r="DMF70" s="1"/>
      <c r="DMG70" s="1"/>
      <c r="DMH70" s="1"/>
      <c r="DMI70" s="1"/>
      <c r="DMJ70" s="1"/>
      <c r="DMK70" s="1"/>
      <c r="DML70" s="1"/>
      <c r="DMM70" s="1"/>
      <c r="DMN70" s="1"/>
      <c r="DMO70" s="1"/>
      <c r="DMP70" s="1"/>
      <c r="DMQ70" s="1"/>
      <c r="DMR70" s="1"/>
      <c r="DMS70" s="1"/>
      <c r="DMT70" s="1"/>
      <c r="DMU70" s="1"/>
      <c r="DMV70" s="1"/>
      <c r="DMW70" s="1"/>
      <c r="DMX70" s="1"/>
      <c r="DMY70" s="1"/>
      <c r="DMZ70" s="1"/>
      <c r="DNA70" s="1"/>
      <c r="DNB70" s="1"/>
      <c r="DNC70" s="1"/>
      <c r="DND70" s="1"/>
      <c r="DNE70" s="1"/>
      <c r="DNF70" s="1"/>
      <c r="DNG70" s="1"/>
      <c r="DNH70" s="1"/>
      <c r="DNI70" s="1"/>
      <c r="DNJ70" s="1"/>
      <c r="DNK70" s="1"/>
      <c r="DNL70" s="1"/>
      <c r="DNM70" s="1"/>
      <c r="DNN70" s="1"/>
      <c r="DNO70" s="1"/>
      <c r="DNP70" s="1"/>
      <c r="DNQ70" s="1"/>
      <c r="DNR70" s="1"/>
      <c r="DNS70" s="1"/>
      <c r="DNT70" s="1"/>
      <c r="DNU70" s="1"/>
      <c r="DNV70" s="1"/>
      <c r="DNW70" s="1"/>
      <c r="DNX70" s="1"/>
      <c r="DNY70" s="1"/>
      <c r="DNZ70" s="1"/>
      <c r="DOA70" s="1"/>
      <c r="DOB70" s="1"/>
      <c r="DOC70" s="1"/>
      <c r="DOD70" s="1"/>
      <c r="DOE70" s="1"/>
      <c r="DOF70" s="1"/>
      <c r="DOG70" s="1"/>
      <c r="DOH70" s="1"/>
      <c r="DOI70" s="1"/>
      <c r="DOJ70" s="1"/>
      <c r="DOK70" s="1"/>
      <c r="DOL70" s="1"/>
      <c r="DOM70" s="1"/>
      <c r="DON70" s="1"/>
      <c r="DOO70" s="1"/>
      <c r="DOP70" s="1"/>
      <c r="DOQ70" s="1"/>
      <c r="DOR70" s="1"/>
      <c r="DOS70" s="1"/>
      <c r="DOT70" s="1"/>
      <c r="DOU70" s="1"/>
      <c r="DOV70" s="1"/>
      <c r="DOW70" s="1"/>
      <c r="DOX70" s="1"/>
      <c r="DOY70" s="1"/>
      <c r="DOZ70" s="1"/>
      <c r="DPA70" s="1"/>
      <c r="DPB70" s="1"/>
      <c r="DPC70" s="1"/>
      <c r="DPD70" s="1"/>
      <c r="DPE70" s="1"/>
      <c r="DPF70" s="1"/>
      <c r="DPG70" s="1"/>
      <c r="DPH70" s="1"/>
      <c r="DPI70" s="1"/>
      <c r="DPJ70" s="1"/>
      <c r="DPK70" s="1"/>
      <c r="DPL70" s="1"/>
      <c r="DPM70" s="1"/>
      <c r="DPN70" s="1"/>
      <c r="DPO70" s="1"/>
      <c r="DPP70" s="1"/>
      <c r="DPQ70" s="1"/>
      <c r="DPR70" s="1"/>
      <c r="DPS70" s="1"/>
      <c r="DPT70" s="1"/>
      <c r="DPU70" s="1"/>
      <c r="DPV70" s="1"/>
      <c r="DPW70" s="1"/>
      <c r="DPX70" s="1"/>
      <c r="DPY70" s="1"/>
      <c r="DPZ70" s="1"/>
      <c r="DQA70" s="1"/>
      <c r="DQB70" s="1"/>
      <c r="DQC70" s="1"/>
      <c r="DQD70" s="1"/>
      <c r="DQE70" s="1"/>
      <c r="DQF70" s="1"/>
      <c r="DQG70" s="1"/>
      <c r="DQH70" s="1"/>
      <c r="DQI70" s="1"/>
      <c r="DQJ70" s="1"/>
      <c r="DQK70" s="1"/>
      <c r="DQL70" s="1"/>
      <c r="DQM70" s="1"/>
      <c r="DQN70" s="1"/>
      <c r="DQO70" s="1"/>
      <c r="DQP70" s="1"/>
      <c r="DQQ70" s="1"/>
      <c r="DQR70" s="1"/>
      <c r="DQS70" s="1"/>
      <c r="DQT70" s="1"/>
      <c r="DQU70" s="1"/>
      <c r="DQV70" s="1"/>
      <c r="DQW70" s="1"/>
      <c r="DQX70" s="1"/>
      <c r="DQY70" s="1"/>
      <c r="DQZ70" s="1"/>
      <c r="DRA70" s="1"/>
      <c r="DRB70" s="1"/>
      <c r="DRC70" s="1"/>
      <c r="DRD70" s="1"/>
      <c r="DRE70" s="1"/>
      <c r="DRF70" s="1"/>
      <c r="DRG70" s="1"/>
      <c r="DRH70" s="1"/>
      <c r="DRI70" s="1"/>
      <c r="DRJ70" s="1"/>
      <c r="DRK70" s="1"/>
      <c r="DRL70" s="1"/>
      <c r="DRM70" s="1"/>
      <c r="DRN70" s="1"/>
      <c r="DRO70" s="1"/>
      <c r="DRP70" s="1"/>
      <c r="DRQ70" s="1"/>
      <c r="DRR70" s="1"/>
      <c r="DRS70" s="1"/>
      <c r="DRT70" s="1"/>
      <c r="DRU70" s="1"/>
      <c r="DRV70" s="1"/>
      <c r="DRW70" s="1"/>
      <c r="DRX70" s="1"/>
      <c r="DRY70" s="1"/>
      <c r="DRZ70" s="1"/>
      <c r="DSA70" s="1"/>
      <c r="DSB70" s="1"/>
      <c r="DSC70" s="1"/>
      <c r="DSD70" s="1"/>
      <c r="DSE70" s="1"/>
      <c r="DSF70" s="1"/>
      <c r="DSG70" s="1"/>
      <c r="DSH70" s="1"/>
      <c r="DSI70" s="1"/>
      <c r="DSJ70" s="1"/>
      <c r="DSK70" s="1"/>
      <c r="DSL70" s="1"/>
      <c r="DSM70" s="1"/>
      <c r="DSN70" s="1"/>
      <c r="DSO70" s="1"/>
      <c r="DSP70" s="1"/>
      <c r="DSQ70" s="1"/>
      <c r="DSR70" s="1"/>
      <c r="DSS70" s="1"/>
      <c r="DST70" s="1"/>
      <c r="DSU70" s="1"/>
      <c r="DSV70" s="1"/>
      <c r="DSW70" s="1"/>
      <c r="DSX70" s="1"/>
      <c r="DSY70" s="1"/>
      <c r="DSZ70" s="1"/>
      <c r="DTA70" s="1"/>
      <c r="DTB70" s="1"/>
      <c r="DTC70" s="1"/>
      <c r="DTD70" s="1"/>
      <c r="DTE70" s="1"/>
      <c r="DTF70" s="1"/>
      <c r="DTG70" s="1"/>
      <c r="DTH70" s="1"/>
      <c r="DTI70" s="1"/>
      <c r="DTJ70" s="1"/>
      <c r="DTK70" s="1"/>
      <c r="DTL70" s="1"/>
      <c r="DTM70" s="1"/>
      <c r="DTN70" s="1"/>
      <c r="DTO70" s="1"/>
      <c r="DTP70" s="1"/>
      <c r="DTQ70" s="1"/>
      <c r="DTR70" s="1"/>
      <c r="DTS70" s="1"/>
      <c r="DTT70" s="1"/>
      <c r="DTU70" s="1"/>
      <c r="DTV70" s="1"/>
      <c r="DTW70" s="1"/>
      <c r="DTX70" s="1"/>
      <c r="DTY70" s="1"/>
      <c r="DTZ70" s="1"/>
      <c r="DUA70" s="1"/>
      <c r="DUB70" s="1"/>
      <c r="DUC70" s="1"/>
      <c r="DUD70" s="1"/>
      <c r="DUE70" s="1"/>
      <c r="DUF70" s="1"/>
      <c r="DUG70" s="1"/>
      <c r="DUH70" s="1"/>
      <c r="DUI70" s="1"/>
      <c r="DUJ70" s="1"/>
      <c r="DUK70" s="1"/>
      <c r="DUL70" s="1"/>
      <c r="DUM70" s="1"/>
      <c r="DUN70" s="1"/>
      <c r="DUO70" s="1"/>
      <c r="DUP70" s="1"/>
      <c r="DUQ70" s="1"/>
      <c r="DUR70" s="1"/>
      <c r="DUS70" s="1"/>
      <c r="DUT70" s="1"/>
      <c r="DUU70" s="1"/>
      <c r="DUV70" s="1"/>
      <c r="DUW70" s="1"/>
      <c r="DUX70" s="1"/>
      <c r="DUY70" s="1"/>
      <c r="DUZ70" s="1"/>
      <c r="DVA70" s="1"/>
      <c r="DVB70" s="1"/>
      <c r="DVC70" s="1"/>
      <c r="DVD70" s="1"/>
      <c r="DVE70" s="1"/>
      <c r="DVF70" s="1"/>
      <c r="DVG70" s="1"/>
      <c r="DVH70" s="1"/>
      <c r="DVI70" s="1"/>
      <c r="DVJ70" s="1"/>
      <c r="DVK70" s="1"/>
      <c r="DVL70" s="1"/>
      <c r="DVM70" s="1"/>
      <c r="DVN70" s="1"/>
      <c r="DVO70" s="1"/>
      <c r="DVP70" s="1"/>
      <c r="DVQ70" s="1"/>
      <c r="DVR70" s="1"/>
      <c r="DVS70" s="1"/>
      <c r="DVT70" s="1"/>
      <c r="DVU70" s="1"/>
      <c r="DVV70" s="1"/>
      <c r="DVW70" s="1"/>
      <c r="DVX70" s="1"/>
      <c r="DVY70" s="1"/>
      <c r="DVZ70" s="1"/>
      <c r="DWA70" s="1"/>
      <c r="DWB70" s="1"/>
      <c r="DWC70" s="1"/>
      <c r="DWD70" s="1"/>
      <c r="DWE70" s="1"/>
      <c r="DWF70" s="1"/>
      <c r="DWG70" s="1"/>
      <c r="DWH70" s="1"/>
      <c r="DWI70" s="1"/>
      <c r="DWJ70" s="1"/>
      <c r="DWK70" s="1"/>
      <c r="DWL70" s="1"/>
      <c r="DWM70" s="1"/>
      <c r="DWN70" s="1"/>
      <c r="DWO70" s="1"/>
      <c r="DWP70" s="1"/>
      <c r="DWQ70" s="1"/>
      <c r="DWR70" s="1"/>
      <c r="DWS70" s="1"/>
      <c r="DWT70" s="1"/>
      <c r="DWU70" s="1"/>
      <c r="DWV70" s="1"/>
      <c r="DWW70" s="1"/>
      <c r="DWX70" s="1"/>
      <c r="DWY70" s="1"/>
      <c r="DWZ70" s="1"/>
      <c r="DXA70" s="1"/>
      <c r="DXB70" s="1"/>
      <c r="DXC70" s="1"/>
      <c r="DXD70" s="1"/>
      <c r="DXE70" s="1"/>
      <c r="DXF70" s="1"/>
      <c r="DXG70" s="1"/>
      <c r="DXH70" s="1"/>
      <c r="DXI70" s="1"/>
      <c r="DXJ70" s="1"/>
      <c r="DXK70" s="1"/>
      <c r="DXL70" s="1"/>
      <c r="DXM70" s="1"/>
      <c r="DXN70" s="1"/>
      <c r="DXO70" s="1"/>
      <c r="DXP70" s="1"/>
      <c r="DXQ70" s="1"/>
      <c r="DXR70" s="1"/>
      <c r="DXS70" s="1"/>
      <c r="DXT70" s="1"/>
      <c r="DXU70" s="1"/>
      <c r="DXV70" s="1"/>
      <c r="DXW70" s="1"/>
      <c r="DXX70" s="1"/>
      <c r="DXY70" s="1"/>
      <c r="DXZ70" s="1"/>
      <c r="DYA70" s="1"/>
      <c r="DYB70" s="1"/>
      <c r="DYC70" s="1"/>
      <c r="DYD70" s="1"/>
      <c r="DYE70" s="1"/>
      <c r="DYF70" s="1"/>
      <c r="DYG70" s="1"/>
      <c r="DYH70" s="1"/>
      <c r="DYI70" s="1"/>
      <c r="DYJ70" s="1"/>
      <c r="DYK70" s="1"/>
      <c r="DYL70" s="1"/>
      <c r="DYM70" s="1"/>
      <c r="DYN70" s="1"/>
      <c r="DYO70" s="1"/>
      <c r="DYP70" s="1"/>
      <c r="DYQ70" s="1"/>
      <c r="DYR70" s="1"/>
      <c r="DYS70" s="1"/>
      <c r="DYT70" s="1"/>
      <c r="DYU70" s="1"/>
      <c r="DYV70" s="1"/>
      <c r="DYW70" s="1"/>
      <c r="DYX70" s="1"/>
      <c r="DYY70" s="1"/>
      <c r="DYZ70" s="1"/>
      <c r="DZA70" s="1"/>
      <c r="DZB70" s="1"/>
      <c r="DZC70" s="1"/>
      <c r="DZD70" s="1"/>
      <c r="DZE70" s="1"/>
      <c r="DZF70" s="1"/>
      <c r="DZG70" s="1"/>
      <c r="DZH70" s="1"/>
      <c r="DZI70" s="1"/>
      <c r="DZJ70" s="1"/>
      <c r="DZK70" s="1"/>
      <c r="DZL70" s="1"/>
      <c r="DZM70" s="1"/>
      <c r="DZN70" s="1"/>
      <c r="DZO70" s="1"/>
      <c r="DZP70" s="1"/>
      <c r="DZQ70" s="1"/>
      <c r="DZR70" s="1"/>
      <c r="DZS70" s="1"/>
      <c r="DZT70" s="1"/>
      <c r="DZU70" s="1"/>
      <c r="DZV70" s="1"/>
      <c r="DZW70" s="1"/>
      <c r="DZX70" s="1"/>
      <c r="DZY70" s="1"/>
      <c r="DZZ70" s="1"/>
      <c r="EAA70" s="1"/>
      <c r="EAB70" s="1"/>
      <c r="EAC70" s="1"/>
      <c r="EAD70" s="1"/>
      <c r="EAE70" s="1"/>
      <c r="EAF70" s="1"/>
      <c r="EAG70" s="1"/>
      <c r="EAH70" s="1"/>
      <c r="EAI70" s="1"/>
      <c r="EAJ70" s="1"/>
      <c r="EAK70" s="1"/>
      <c r="EAL70" s="1"/>
      <c r="EAM70" s="1"/>
      <c r="EAN70" s="1"/>
      <c r="EAO70" s="1"/>
      <c r="EAP70" s="1"/>
      <c r="EAQ70" s="1"/>
      <c r="EAR70" s="1"/>
      <c r="EAS70" s="1"/>
      <c r="EAT70" s="1"/>
      <c r="EAU70" s="1"/>
      <c r="EAV70" s="1"/>
      <c r="EAW70" s="1"/>
      <c r="EAX70" s="1"/>
      <c r="EAY70" s="1"/>
      <c r="EAZ70" s="1"/>
      <c r="EBA70" s="1"/>
      <c r="EBB70" s="1"/>
      <c r="EBC70" s="1"/>
      <c r="EBD70" s="1"/>
      <c r="EBE70" s="1"/>
      <c r="EBF70" s="1"/>
      <c r="EBG70" s="1"/>
      <c r="EBH70" s="1"/>
      <c r="EBI70" s="1"/>
      <c r="EBJ70" s="1"/>
      <c r="EBK70" s="1"/>
      <c r="EBL70" s="1"/>
      <c r="EBM70" s="1"/>
      <c r="EBN70" s="1"/>
      <c r="EBO70" s="1"/>
      <c r="EBP70" s="1"/>
      <c r="EBQ70" s="1"/>
      <c r="EBR70" s="1"/>
      <c r="EBS70" s="1"/>
      <c r="EBT70" s="1"/>
      <c r="EBU70" s="1"/>
      <c r="EBV70" s="1"/>
      <c r="EBW70" s="1"/>
      <c r="EBX70" s="1"/>
      <c r="EBY70" s="1"/>
      <c r="EBZ70" s="1"/>
      <c r="ECA70" s="1"/>
      <c r="ECB70" s="1"/>
      <c r="ECC70" s="1"/>
      <c r="ECD70" s="1"/>
      <c r="ECE70" s="1"/>
      <c r="ECF70" s="1"/>
      <c r="ECG70" s="1"/>
      <c r="ECH70" s="1"/>
      <c r="ECI70" s="1"/>
      <c r="ECJ70" s="1"/>
      <c r="ECK70" s="1"/>
      <c r="ECL70" s="1"/>
      <c r="ECM70" s="1"/>
      <c r="ECN70" s="1"/>
      <c r="ECO70" s="1"/>
      <c r="ECP70" s="1"/>
      <c r="ECQ70" s="1"/>
      <c r="ECR70" s="1"/>
      <c r="ECS70" s="1"/>
      <c r="ECT70" s="1"/>
      <c r="ECU70" s="1"/>
      <c r="ECV70" s="1"/>
      <c r="ECW70" s="1"/>
      <c r="ECX70" s="1"/>
      <c r="ECY70" s="1"/>
      <c r="ECZ70" s="1"/>
      <c r="EDA70" s="1"/>
      <c r="EDB70" s="1"/>
      <c r="EDC70" s="1"/>
      <c r="EDD70" s="1"/>
      <c r="EDE70" s="1"/>
      <c r="EDF70" s="1"/>
      <c r="EDG70" s="1"/>
      <c r="EDH70" s="1"/>
      <c r="EDI70" s="1"/>
      <c r="EDJ70" s="1"/>
      <c r="EDK70" s="1"/>
      <c r="EDL70" s="1"/>
      <c r="EDM70" s="1"/>
      <c r="EDN70" s="1"/>
      <c r="EDO70" s="1"/>
      <c r="EDP70" s="1"/>
      <c r="EDQ70" s="1"/>
      <c r="EDR70" s="1"/>
      <c r="EDS70" s="1"/>
      <c r="EDT70" s="1"/>
      <c r="EDU70" s="1"/>
      <c r="EDV70" s="1"/>
      <c r="EDW70" s="1"/>
      <c r="EDX70" s="1"/>
      <c r="EDY70" s="1"/>
      <c r="EDZ70" s="1"/>
      <c r="EEA70" s="1"/>
      <c r="EEB70" s="1"/>
      <c r="EEC70" s="1"/>
      <c r="EED70" s="1"/>
      <c r="EEE70" s="1"/>
      <c r="EEF70" s="1"/>
      <c r="EEG70" s="1"/>
      <c r="EEH70" s="1"/>
      <c r="EEI70" s="1"/>
      <c r="EEJ70" s="1"/>
      <c r="EEK70" s="1"/>
      <c r="EEL70" s="1"/>
      <c r="EEM70" s="1"/>
      <c r="EEN70" s="1"/>
      <c r="EEO70" s="1"/>
      <c r="EEP70" s="1"/>
      <c r="EEQ70" s="1"/>
      <c r="EER70" s="1"/>
      <c r="EES70" s="1"/>
      <c r="EET70" s="1"/>
      <c r="EEU70" s="1"/>
      <c r="EEV70" s="1"/>
      <c r="EEW70" s="1"/>
      <c r="EEX70" s="1"/>
      <c r="EEY70" s="1"/>
      <c r="EEZ70" s="1"/>
      <c r="EFA70" s="1"/>
      <c r="EFB70" s="1"/>
      <c r="EFC70" s="1"/>
      <c r="EFD70" s="1"/>
      <c r="EFE70" s="1"/>
      <c r="EFF70" s="1"/>
      <c r="EFG70" s="1"/>
      <c r="EFH70" s="1"/>
      <c r="EFI70" s="1"/>
      <c r="EFJ70" s="1"/>
      <c r="EFK70" s="1"/>
      <c r="EFL70" s="1"/>
      <c r="EFM70" s="1"/>
      <c r="EFN70" s="1"/>
      <c r="EFO70" s="1"/>
      <c r="EFP70" s="1"/>
      <c r="EFQ70" s="1"/>
      <c r="EFR70" s="1"/>
      <c r="EFS70" s="1"/>
      <c r="EFT70" s="1"/>
      <c r="EFU70" s="1"/>
      <c r="EFV70" s="1"/>
      <c r="EFW70" s="1"/>
      <c r="EFX70" s="1"/>
      <c r="EFY70" s="1"/>
      <c r="EFZ70" s="1"/>
      <c r="EGA70" s="1"/>
      <c r="EGB70" s="1"/>
      <c r="EGC70" s="1"/>
      <c r="EGD70" s="1"/>
      <c r="EGE70" s="1"/>
      <c r="EGF70" s="1"/>
      <c r="EGG70" s="1"/>
      <c r="EGH70" s="1"/>
      <c r="EGI70" s="1"/>
      <c r="EGJ70" s="1"/>
      <c r="EGK70" s="1"/>
      <c r="EGL70" s="1"/>
      <c r="EGM70" s="1"/>
      <c r="EGN70" s="1"/>
      <c r="EGO70" s="1"/>
      <c r="EGP70" s="1"/>
      <c r="EGQ70" s="1"/>
      <c r="EGR70" s="1"/>
      <c r="EGS70" s="1"/>
      <c r="EGT70" s="1"/>
      <c r="EGU70" s="1"/>
      <c r="EGV70" s="1"/>
      <c r="EGW70" s="1"/>
      <c r="EGX70" s="1"/>
      <c r="EGY70" s="1"/>
      <c r="EGZ70" s="1"/>
      <c r="EHA70" s="1"/>
      <c r="EHB70" s="1"/>
      <c r="EHC70" s="1"/>
      <c r="EHD70" s="1"/>
      <c r="EHE70" s="1"/>
      <c r="EHF70" s="1"/>
      <c r="EHG70" s="1"/>
      <c r="EHH70" s="1"/>
      <c r="EHI70" s="1"/>
      <c r="EHJ70" s="1"/>
      <c r="EHK70" s="1"/>
      <c r="EHL70" s="1"/>
      <c r="EHM70" s="1"/>
      <c r="EHN70" s="1"/>
      <c r="EHO70" s="1"/>
      <c r="EHP70" s="1"/>
      <c r="EHQ70" s="1"/>
      <c r="EHR70" s="1"/>
      <c r="EHS70" s="1"/>
      <c r="EHT70" s="1"/>
      <c r="EHU70" s="1"/>
      <c r="EHV70" s="1"/>
      <c r="EHW70" s="1"/>
      <c r="EHX70" s="1"/>
      <c r="EHY70" s="1"/>
      <c r="EHZ70" s="1"/>
      <c r="EIA70" s="1"/>
      <c r="EIB70" s="1"/>
      <c r="EIC70" s="1"/>
      <c r="EID70" s="1"/>
      <c r="EIE70" s="1"/>
      <c r="EIF70" s="1"/>
      <c r="EIG70" s="1"/>
      <c r="EIH70" s="1"/>
      <c r="EII70" s="1"/>
      <c r="EIJ70" s="1"/>
      <c r="EIK70" s="1"/>
      <c r="EIL70" s="1"/>
      <c r="EIM70" s="1"/>
      <c r="EIN70" s="1"/>
      <c r="EIO70" s="1"/>
      <c r="EIP70" s="1"/>
      <c r="EIQ70" s="1"/>
      <c r="EIR70" s="1"/>
      <c r="EIS70" s="1"/>
      <c r="EIT70" s="1"/>
      <c r="EIU70" s="1"/>
      <c r="EIV70" s="1"/>
      <c r="EIW70" s="1"/>
      <c r="EIX70" s="1"/>
      <c r="EIY70" s="1"/>
      <c r="EIZ70" s="1"/>
      <c r="EJA70" s="1"/>
      <c r="EJB70" s="1"/>
      <c r="EJC70" s="1"/>
      <c r="EJD70" s="1"/>
      <c r="EJE70" s="1"/>
      <c r="EJF70" s="1"/>
      <c r="EJG70" s="1"/>
      <c r="EJH70" s="1"/>
      <c r="EJI70" s="1"/>
      <c r="EJJ70" s="1"/>
      <c r="EJK70" s="1"/>
      <c r="EJL70" s="1"/>
      <c r="EJM70" s="1"/>
      <c r="EJN70" s="1"/>
      <c r="EJO70" s="1"/>
      <c r="EJP70" s="1"/>
      <c r="EJQ70" s="1"/>
      <c r="EJR70" s="1"/>
      <c r="EJS70" s="1"/>
      <c r="EJT70" s="1"/>
      <c r="EJU70" s="1"/>
      <c r="EJV70" s="1"/>
      <c r="EJW70" s="1"/>
      <c r="EJX70" s="1"/>
      <c r="EJY70" s="1"/>
      <c r="EJZ70" s="1"/>
      <c r="EKA70" s="1"/>
      <c r="EKB70" s="1"/>
      <c r="EKC70" s="1"/>
      <c r="EKD70" s="1"/>
      <c r="EKE70" s="1"/>
      <c r="EKF70" s="1"/>
      <c r="EKG70" s="1"/>
      <c r="EKH70" s="1"/>
      <c r="EKI70" s="1"/>
      <c r="EKJ70" s="1"/>
      <c r="EKK70" s="1"/>
      <c r="EKL70" s="1"/>
      <c r="EKM70" s="1"/>
      <c r="EKN70" s="1"/>
      <c r="EKO70" s="1"/>
      <c r="EKP70" s="1"/>
      <c r="EKQ70" s="1"/>
      <c r="EKR70" s="1"/>
      <c r="EKS70" s="1"/>
      <c r="EKT70" s="1"/>
      <c r="EKU70" s="1"/>
      <c r="EKV70" s="1"/>
      <c r="EKW70" s="1"/>
      <c r="EKX70" s="1"/>
      <c r="EKY70" s="1"/>
      <c r="EKZ70" s="1"/>
      <c r="ELA70" s="1"/>
      <c r="ELB70" s="1"/>
      <c r="ELC70" s="1"/>
      <c r="ELD70" s="1"/>
      <c r="ELE70" s="1"/>
      <c r="ELF70" s="1"/>
      <c r="ELG70" s="1"/>
      <c r="ELH70" s="1"/>
      <c r="ELI70" s="1"/>
      <c r="ELJ70" s="1"/>
      <c r="ELK70" s="1"/>
      <c r="ELL70" s="1"/>
      <c r="ELM70" s="1"/>
      <c r="ELN70" s="1"/>
      <c r="ELO70" s="1"/>
      <c r="ELP70" s="1"/>
      <c r="ELQ70" s="1"/>
      <c r="ELR70" s="1"/>
      <c r="ELS70" s="1"/>
      <c r="ELT70" s="1"/>
      <c r="ELU70" s="1"/>
      <c r="ELV70" s="1"/>
      <c r="ELW70" s="1"/>
      <c r="ELX70" s="1"/>
      <c r="ELY70" s="1"/>
      <c r="ELZ70" s="1"/>
      <c r="EMA70" s="1"/>
      <c r="EMB70" s="1"/>
      <c r="EMC70" s="1"/>
      <c r="EMD70" s="1"/>
      <c r="EME70" s="1"/>
      <c r="EMF70" s="1"/>
      <c r="EMG70" s="1"/>
      <c r="EMH70" s="1"/>
      <c r="EMI70" s="1"/>
      <c r="EMJ70" s="1"/>
      <c r="EMK70" s="1"/>
      <c r="EML70" s="1"/>
      <c r="EMM70" s="1"/>
      <c r="EMN70" s="1"/>
      <c r="EMO70" s="1"/>
      <c r="EMP70" s="1"/>
      <c r="EMQ70" s="1"/>
      <c r="EMR70" s="1"/>
      <c r="EMS70" s="1"/>
      <c r="EMT70" s="1"/>
      <c r="EMU70" s="1"/>
      <c r="EMV70" s="1"/>
      <c r="EMW70" s="1"/>
      <c r="EMX70" s="1"/>
      <c r="EMY70" s="1"/>
      <c r="EMZ70" s="1"/>
      <c r="ENA70" s="1"/>
      <c r="ENB70" s="1"/>
      <c r="ENC70" s="1"/>
      <c r="END70" s="1"/>
      <c r="ENE70" s="1"/>
      <c r="ENF70" s="1"/>
      <c r="ENG70" s="1"/>
      <c r="ENH70" s="1"/>
      <c r="ENI70" s="1"/>
      <c r="ENJ70" s="1"/>
      <c r="ENK70" s="1"/>
      <c r="ENL70" s="1"/>
      <c r="ENM70" s="1"/>
      <c r="ENN70" s="1"/>
      <c r="ENO70" s="1"/>
      <c r="ENP70" s="1"/>
      <c r="ENQ70" s="1"/>
      <c r="ENR70" s="1"/>
      <c r="ENS70" s="1"/>
      <c r="ENT70" s="1"/>
      <c r="ENU70" s="1"/>
      <c r="ENV70" s="1"/>
      <c r="ENW70" s="1"/>
      <c r="ENX70" s="1"/>
      <c r="ENY70" s="1"/>
      <c r="ENZ70" s="1"/>
      <c r="EOA70" s="1"/>
      <c r="EOB70" s="1"/>
      <c r="EOC70" s="1"/>
      <c r="EOD70" s="1"/>
      <c r="EOE70" s="1"/>
      <c r="EOF70" s="1"/>
      <c r="EOG70" s="1"/>
      <c r="EOH70" s="1"/>
      <c r="EOI70" s="1"/>
      <c r="EOJ70" s="1"/>
      <c r="EOK70" s="1"/>
      <c r="EOL70" s="1"/>
      <c r="EOM70" s="1"/>
      <c r="EON70" s="1"/>
      <c r="EOO70" s="1"/>
      <c r="EOP70" s="1"/>
      <c r="EOQ70" s="1"/>
      <c r="EOR70" s="1"/>
      <c r="EOS70" s="1"/>
      <c r="EOT70" s="1"/>
      <c r="EOU70" s="1"/>
      <c r="EOV70" s="1"/>
      <c r="EOW70" s="1"/>
      <c r="EOX70" s="1"/>
      <c r="EOY70" s="1"/>
      <c r="EOZ70" s="1"/>
      <c r="EPA70" s="1"/>
      <c r="EPB70" s="1"/>
      <c r="EPC70" s="1"/>
      <c r="EPD70" s="1"/>
      <c r="EPE70" s="1"/>
      <c r="EPF70" s="1"/>
      <c r="EPG70" s="1"/>
      <c r="EPH70" s="1"/>
      <c r="EPI70" s="1"/>
      <c r="EPJ70" s="1"/>
      <c r="EPK70" s="1"/>
      <c r="EPL70" s="1"/>
      <c r="EPM70" s="1"/>
      <c r="EPN70" s="1"/>
      <c r="EPO70" s="1"/>
      <c r="EPP70" s="1"/>
      <c r="EPQ70" s="1"/>
      <c r="EPR70" s="1"/>
      <c r="EPS70" s="1"/>
      <c r="EPT70" s="1"/>
      <c r="EPU70" s="1"/>
      <c r="EPV70" s="1"/>
      <c r="EPW70" s="1"/>
      <c r="EPX70" s="1"/>
      <c r="EPY70" s="1"/>
      <c r="EPZ70" s="1"/>
      <c r="EQA70" s="1"/>
      <c r="EQB70" s="1"/>
      <c r="EQC70" s="1"/>
      <c r="EQD70" s="1"/>
      <c r="EQE70" s="1"/>
      <c r="EQF70" s="1"/>
      <c r="EQG70" s="1"/>
      <c r="EQH70" s="1"/>
      <c r="EQI70" s="1"/>
      <c r="EQJ70" s="1"/>
      <c r="EQK70" s="1"/>
      <c r="EQL70" s="1"/>
      <c r="EQM70" s="1"/>
      <c r="EQN70" s="1"/>
      <c r="EQO70" s="1"/>
      <c r="EQP70" s="1"/>
      <c r="EQQ70" s="1"/>
      <c r="EQR70" s="1"/>
      <c r="EQS70" s="1"/>
      <c r="EQT70" s="1"/>
      <c r="EQU70" s="1"/>
      <c r="EQV70" s="1"/>
      <c r="EQW70" s="1"/>
      <c r="EQX70" s="1"/>
      <c r="EQY70" s="1"/>
      <c r="EQZ70" s="1"/>
      <c r="ERA70" s="1"/>
      <c r="ERB70" s="1"/>
      <c r="ERC70" s="1"/>
      <c r="ERD70" s="1"/>
      <c r="ERE70" s="1"/>
      <c r="ERF70" s="1"/>
      <c r="ERG70" s="1"/>
      <c r="ERH70" s="1"/>
      <c r="ERI70" s="1"/>
      <c r="ERJ70" s="1"/>
      <c r="ERK70" s="1"/>
      <c r="ERL70" s="1"/>
      <c r="ERM70" s="1"/>
      <c r="ERN70" s="1"/>
      <c r="ERO70" s="1"/>
      <c r="ERP70" s="1"/>
      <c r="ERQ70" s="1"/>
      <c r="ERR70" s="1"/>
      <c r="ERS70" s="1"/>
      <c r="ERT70" s="1"/>
      <c r="ERU70" s="1"/>
      <c r="ERV70" s="1"/>
      <c r="ERW70" s="1"/>
      <c r="ERX70" s="1"/>
      <c r="ERY70" s="1"/>
      <c r="ERZ70" s="1"/>
      <c r="ESA70" s="1"/>
      <c r="ESB70" s="1"/>
      <c r="ESC70" s="1"/>
      <c r="ESD70" s="1"/>
      <c r="ESE70" s="1"/>
      <c r="ESF70" s="1"/>
      <c r="ESG70" s="1"/>
      <c r="ESH70" s="1"/>
      <c r="ESI70" s="1"/>
      <c r="ESJ70" s="1"/>
      <c r="ESK70" s="1"/>
      <c r="ESL70" s="1"/>
      <c r="ESM70" s="1"/>
      <c r="ESN70" s="1"/>
      <c r="ESO70" s="1"/>
      <c r="ESP70" s="1"/>
      <c r="ESQ70" s="1"/>
      <c r="ESR70" s="1"/>
      <c r="ESS70" s="1"/>
      <c r="EST70" s="1"/>
      <c r="ESU70" s="1"/>
      <c r="ESV70" s="1"/>
      <c r="ESW70" s="1"/>
      <c r="ESX70" s="1"/>
      <c r="ESY70" s="1"/>
      <c r="ESZ70" s="1"/>
      <c r="ETA70" s="1"/>
      <c r="ETB70" s="1"/>
      <c r="ETC70" s="1"/>
      <c r="ETD70" s="1"/>
      <c r="ETE70" s="1"/>
      <c r="ETF70" s="1"/>
      <c r="ETG70" s="1"/>
      <c r="ETH70" s="1"/>
      <c r="ETI70" s="1"/>
      <c r="ETJ70" s="1"/>
      <c r="ETK70" s="1"/>
      <c r="ETL70" s="1"/>
      <c r="ETM70" s="1"/>
      <c r="ETN70" s="1"/>
      <c r="ETO70" s="1"/>
      <c r="ETP70" s="1"/>
      <c r="ETQ70" s="1"/>
      <c r="ETR70" s="1"/>
      <c r="ETS70" s="1"/>
      <c r="ETT70" s="1"/>
      <c r="ETU70" s="1"/>
      <c r="ETV70" s="1"/>
      <c r="ETW70" s="1"/>
      <c r="ETX70" s="1"/>
      <c r="ETY70" s="1"/>
      <c r="ETZ70" s="1"/>
      <c r="EUA70" s="1"/>
      <c r="EUB70" s="1"/>
      <c r="EUC70" s="1"/>
      <c r="EUD70" s="1"/>
      <c r="EUE70" s="1"/>
      <c r="EUF70" s="1"/>
      <c r="EUG70" s="1"/>
      <c r="EUH70" s="1"/>
      <c r="EUI70" s="1"/>
      <c r="EUJ70" s="1"/>
      <c r="EUK70" s="1"/>
      <c r="EUL70" s="1"/>
      <c r="EUM70" s="1"/>
      <c r="EUN70" s="1"/>
      <c r="EUO70" s="1"/>
      <c r="EUP70" s="1"/>
      <c r="EUQ70" s="1"/>
      <c r="EUR70" s="1"/>
      <c r="EUS70" s="1"/>
      <c r="EUT70" s="1"/>
      <c r="EUU70" s="1"/>
      <c r="EUV70" s="1"/>
      <c r="EUW70" s="1"/>
      <c r="EUX70" s="1"/>
      <c r="EUY70" s="1"/>
      <c r="EUZ70" s="1"/>
      <c r="EVA70" s="1"/>
      <c r="EVB70" s="1"/>
      <c r="EVC70" s="1"/>
      <c r="EVD70" s="1"/>
      <c r="EVE70" s="1"/>
      <c r="EVF70" s="1"/>
      <c r="EVG70" s="1"/>
      <c r="EVH70" s="1"/>
      <c r="EVI70" s="1"/>
      <c r="EVJ70" s="1"/>
      <c r="EVK70" s="1"/>
      <c r="EVL70" s="1"/>
      <c r="EVM70" s="1"/>
      <c r="EVN70" s="1"/>
      <c r="EVO70" s="1"/>
      <c r="EVP70" s="1"/>
      <c r="EVQ70" s="1"/>
      <c r="EVR70" s="1"/>
      <c r="EVS70" s="1"/>
      <c r="EVT70" s="1"/>
      <c r="EVU70" s="1"/>
      <c r="EVV70" s="1"/>
      <c r="EVW70" s="1"/>
      <c r="EVX70" s="1"/>
      <c r="EVY70" s="1"/>
      <c r="EVZ70" s="1"/>
      <c r="EWA70" s="1"/>
      <c r="EWB70" s="1"/>
      <c r="EWC70" s="1"/>
      <c r="EWD70" s="1"/>
      <c r="EWE70" s="1"/>
      <c r="EWF70" s="1"/>
      <c r="EWG70" s="1"/>
      <c r="EWH70" s="1"/>
      <c r="EWI70" s="1"/>
      <c r="EWJ70" s="1"/>
      <c r="EWK70" s="1"/>
      <c r="EWL70" s="1"/>
      <c r="EWM70" s="1"/>
      <c r="EWN70" s="1"/>
      <c r="EWO70" s="1"/>
      <c r="EWP70" s="1"/>
      <c r="EWQ70" s="1"/>
      <c r="EWR70" s="1"/>
      <c r="EWS70" s="1"/>
      <c r="EWT70" s="1"/>
      <c r="EWU70" s="1"/>
      <c r="EWV70" s="1"/>
      <c r="EWW70" s="1"/>
      <c r="EWX70" s="1"/>
      <c r="EWY70" s="1"/>
      <c r="EWZ70" s="1"/>
      <c r="EXA70" s="1"/>
      <c r="EXB70" s="1"/>
      <c r="EXC70" s="1"/>
      <c r="EXD70" s="1"/>
      <c r="EXE70" s="1"/>
      <c r="EXF70" s="1"/>
      <c r="EXG70" s="1"/>
      <c r="EXH70" s="1"/>
      <c r="EXI70" s="1"/>
      <c r="EXJ70" s="1"/>
      <c r="EXK70" s="1"/>
      <c r="EXL70" s="1"/>
      <c r="EXM70" s="1"/>
      <c r="EXN70" s="1"/>
      <c r="EXO70" s="1"/>
      <c r="EXP70" s="1"/>
      <c r="EXQ70" s="1"/>
      <c r="EXR70" s="1"/>
      <c r="EXS70" s="1"/>
      <c r="EXT70" s="1"/>
      <c r="EXU70" s="1"/>
      <c r="EXV70" s="1"/>
      <c r="EXW70" s="1"/>
      <c r="EXX70" s="1"/>
      <c r="EXY70" s="1"/>
      <c r="EXZ70" s="1"/>
      <c r="EYA70" s="1"/>
      <c r="EYB70" s="1"/>
      <c r="EYC70" s="1"/>
      <c r="EYD70" s="1"/>
      <c r="EYE70" s="1"/>
      <c r="EYF70" s="1"/>
      <c r="EYG70" s="1"/>
      <c r="EYH70" s="1"/>
      <c r="EYI70" s="1"/>
      <c r="EYJ70" s="1"/>
      <c r="EYK70" s="1"/>
      <c r="EYL70" s="1"/>
      <c r="EYM70" s="1"/>
      <c r="EYN70" s="1"/>
      <c r="EYO70" s="1"/>
      <c r="EYP70" s="1"/>
      <c r="EYQ70" s="1"/>
      <c r="EYR70" s="1"/>
      <c r="EYS70" s="1"/>
      <c r="EYT70" s="1"/>
      <c r="EYU70" s="1"/>
      <c r="EYV70" s="1"/>
      <c r="EYW70" s="1"/>
      <c r="EYX70" s="1"/>
      <c r="EYY70" s="1"/>
      <c r="EYZ70" s="1"/>
      <c r="EZA70" s="1"/>
      <c r="EZB70" s="1"/>
      <c r="EZC70" s="1"/>
      <c r="EZD70" s="1"/>
      <c r="EZE70" s="1"/>
      <c r="EZF70" s="1"/>
      <c r="EZG70" s="1"/>
      <c r="EZH70" s="1"/>
      <c r="EZI70" s="1"/>
      <c r="EZJ70" s="1"/>
      <c r="EZK70" s="1"/>
      <c r="EZL70" s="1"/>
      <c r="EZM70" s="1"/>
      <c r="EZN70" s="1"/>
      <c r="EZO70" s="1"/>
      <c r="EZP70" s="1"/>
      <c r="EZQ70" s="1"/>
      <c r="EZR70" s="1"/>
      <c r="EZS70" s="1"/>
      <c r="EZT70" s="1"/>
      <c r="EZU70" s="1"/>
      <c r="EZV70" s="1"/>
      <c r="EZW70" s="1"/>
      <c r="EZX70" s="1"/>
      <c r="EZY70" s="1"/>
      <c r="EZZ70" s="1"/>
      <c r="FAA70" s="1"/>
      <c r="FAB70" s="1"/>
      <c r="FAC70" s="1"/>
      <c r="FAD70" s="1"/>
      <c r="FAE70" s="1"/>
      <c r="FAF70" s="1"/>
      <c r="FAG70" s="1"/>
      <c r="FAH70" s="1"/>
      <c r="FAI70" s="1"/>
      <c r="FAJ70" s="1"/>
      <c r="FAK70" s="1"/>
      <c r="FAL70" s="1"/>
      <c r="FAM70" s="1"/>
      <c r="FAN70" s="1"/>
      <c r="FAO70" s="1"/>
      <c r="FAP70" s="1"/>
      <c r="FAQ70" s="1"/>
      <c r="FAR70" s="1"/>
      <c r="FAS70" s="1"/>
      <c r="FAT70" s="1"/>
      <c r="FAU70" s="1"/>
      <c r="FAV70" s="1"/>
      <c r="FAW70" s="1"/>
      <c r="FAX70" s="1"/>
      <c r="FAY70" s="1"/>
      <c r="FAZ70" s="1"/>
      <c r="FBA70" s="1"/>
      <c r="FBB70" s="1"/>
      <c r="FBC70" s="1"/>
      <c r="FBD70" s="1"/>
      <c r="FBE70" s="1"/>
      <c r="FBF70" s="1"/>
      <c r="FBG70" s="1"/>
      <c r="FBH70" s="1"/>
      <c r="FBI70" s="1"/>
      <c r="FBJ70" s="1"/>
      <c r="FBK70" s="1"/>
      <c r="FBL70" s="1"/>
      <c r="FBM70" s="1"/>
      <c r="FBN70" s="1"/>
      <c r="FBO70" s="1"/>
      <c r="FBP70" s="1"/>
      <c r="FBQ70" s="1"/>
      <c r="FBR70" s="1"/>
      <c r="FBS70" s="1"/>
      <c r="FBT70" s="1"/>
      <c r="FBU70" s="1"/>
      <c r="FBV70" s="1"/>
      <c r="FBW70" s="1"/>
      <c r="FBX70" s="1"/>
      <c r="FBY70" s="1"/>
      <c r="FBZ70" s="1"/>
      <c r="FCA70" s="1"/>
      <c r="FCB70" s="1"/>
      <c r="FCC70" s="1"/>
      <c r="FCD70" s="1"/>
      <c r="FCE70" s="1"/>
      <c r="FCF70" s="1"/>
      <c r="FCG70" s="1"/>
      <c r="FCH70" s="1"/>
      <c r="FCI70" s="1"/>
      <c r="FCJ70" s="1"/>
      <c r="FCK70" s="1"/>
      <c r="FCL70" s="1"/>
      <c r="FCM70" s="1"/>
      <c r="FCN70" s="1"/>
      <c r="FCO70" s="1"/>
      <c r="FCP70" s="1"/>
      <c r="FCQ70" s="1"/>
      <c r="FCR70" s="1"/>
      <c r="FCS70" s="1"/>
      <c r="FCT70" s="1"/>
      <c r="FCU70" s="1"/>
      <c r="FCV70" s="1"/>
      <c r="FCW70" s="1"/>
      <c r="FCX70" s="1"/>
      <c r="FCY70" s="1"/>
      <c r="FCZ70" s="1"/>
      <c r="FDA70" s="1"/>
      <c r="FDB70" s="1"/>
      <c r="FDC70" s="1"/>
      <c r="FDD70" s="1"/>
      <c r="FDE70" s="1"/>
      <c r="FDF70" s="1"/>
      <c r="FDG70" s="1"/>
      <c r="FDH70" s="1"/>
      <c r="FDI70" s="1"/>
      <c r="FDJ70" s="1"/>
      <c r="FDK70" s="1"/>
      <c r="FDL70" s="1"/>
      <c r="FDM70" s="1"/>
      <c r="FDN70" s="1"/>
      <c r="FDO70" s="1"/>
      <c r="FDP70" s="1"/>
      <c r="FDQ70" s="1"/>
      <c r="FDR70" s="1"/>
      <c r="FDS70" s="1"/>
      <c r="FDT70" s="1"/>
      <c r="FDU70" s="1"/>
      <c r="FDV70" s="1"/>
      <c r="FDW70" s="1"/>
      <c r="FDX70" s="1"/>
      <c r="FDY70" s="1"/>
      <c r="FDZ70" s="1"/>
      <c r="FEA70" s="1"/>
      <c r="FEB70" s="1"/>
      <c r="FEC70" s="1"/>
      <c r="FED70" s="1"/>
      <c r="FEE70" s="1"/>
      <c r="FEF70" s="1"/>
      <c r="FEG70" s="1"/>
      <c r="FEH70" s="1"/>
      <c r="FEI70" s="1"/>
      <c r="FEJ70" s="1"/>
      <c r="FEK70" s="1"/>
      <c r="FEL70" s="1"/>
      <c r="FEM70" s="1"/>
      <c r="FEN70" s="1"/>
      <c r="FEO70" s="1"/>
      <c r="FEP70" s="1"/>
      <c r="FEQ70" s="1"/>
      <c r="FER70" s="1"/>
      <c r="FES70" s="1"/>
      <c r="FET70" s="1"/>
      <c r="FEU70" s="1"/>
      <c r="FEV70" s="1"/>
      <c r="FEW70" s="1"/>
      <c r="FEX70" s="1"/>
      <c r="FEY70" s="1"/>
      <c r="FEZ70" s="1"/>
      <c r="FFA70" s="1"/>
      <c r="FFB70" s="1"/>
      <c r="FFC70" s="1"/>
      <c r="FFD70" s="1"/>
      <c r="FFE70" s="1"/>
      <c r="FFF70" s="1"/>
      <c r="FFG70" s="1"/>
      <c r="FFH70" s="1"/>
      <c r="FFI70" s="1"/>
      <c r="FFJ70" s="1"/>
      <c r="FFK70" s="1"/>
      <c r="FFL70" s="1"/>
      <c r="FFM70" s="1"/>
      <c r="FFN70" s="1"/>
      <c r="FFO70" s="1"/>
      <c r="FFP70" s="1"/>
      <c r="FFQ70" s="1"/>
      <c r="FFR70" s="1"/>
      <c r="FFS70" s="1"/>
      <c r="FFT70" s="1"/>
      <c r="FFU70" s="1"/>
      <c r="FFV70" s="1"/>
      <c r="FFW70" s="1"/>
      <c r="FFX70" s="1"/>
      <c r="FFY70" s="1"/>
      <c r="FFZ70" s="1"/>
      <c r="FGA70" s="1"/>
      <c r="FGB70" s="1"/>
      <c r="FGC70" s="1"/>
      <c r="FGD70" s="1"/>
      <c r="FGE70" s="1"/>
      <c r="FGF70" s="1"/>
      <c r="FGG70" s="1"/>
      <c r="FGH70" s="1"/>
      <c r="FGI70" s="1"/>
      <c r="FGJ70" s="1"/>
      <c r="FGK70" s="1"/>
      <c r="FGL70" s="1"/>
      <c r="FGM70" s="1"/>
      <c r="FGN70" s="1"/>
      <c r="FGO70" s="1"/>
      <c r="FGP70" s="1"/>
      <c r="FGQ70" s="1"/>
      <c r="FGR70" s="1"/>
      <c r="FGS70" s="1"/>
      <c r="FGT70" s="1"/>
      <c r="FGU70" s="1"/>
      <c r="FGV70" s="1"/>
      <c r="FGW70" s="1"/>
      <c r="FGX70" s="1"/>
      <c r="FGY70" s="1"/>
      <c r="FGZ70" s="1"/>
      <c r="FHA70" s="1"/>
      <c r="FHB70" s="1"/>
      <c r="FHC70" s="1"/>
      <c r="FHD70" s="1"/>
      <c r="FHE70" s="1"/>
      <c r="FHF70" s="1"/>
      <c r="FHG70" s="1"/>
      <c r="FHH70" s="1"/>
      <c r="FHI70" s="1"/>
      <c r="FHJ70" s="1"/>
      <c r="FHK70" s="1"/>
      <c r="FHL70" s="1"/>
      <c r="FHM70" s="1"/>
      <c r="FHN70" s="1"/>
      <c r="FHO70" s="1"/>
      <c r="FHP70" s="1"/>
      <c r="FHQ70" s="1"/>
      <c r="FHR70" s="1"/>
      <c r="FHS70" s="1"/>
      <c r="FHT70" s="1"/>
      <c r="FHU70" s="1"/>
      <c r="FHV70" s="1"/>
      <c r="FHW70" s="1"/>
      <c r="FHX70" s="1"/>
      <c r="FHY70" s="1"/>
      <c r="FHZ70" s="1"/>
      <c r="FIA70" s="1"/>
      <c r="FIB70" s="1"/>
      <c r="FIC70" s="1"/>
      <c r="FID70" s="1"/>
      <c r="FIE70" s="1"/>
      <c r="FIF70" s="1"/>
      <c r="FIG70" s="1"/>
      <c r="FIH70" s="1"/>
      <c r="FII70" s="1"/>
      <c r="FIJ70" s="1"/>
      <c r="FIK70" s="1"/>
      <c r="FIL70" s="1"/>
      <c r="FIM70" s="1"/>
      <c r="FIN70" s="1"/>
      <c r="FIO70" s="1"/>
      <c r="FIP70" s="1"/>
      <c r="FIQ70" s="1"/>
      <c r="FIR70" s="1"/>
      <c r="FIS70" s="1"/>
      <c r="FIT70" s="1"/>
      <c r="FIU70" s="1"/>
      <c r="FIV70" s="1"/>
      <c r="FIW70" s="1"/>
      <c r="FIX70" s="1"/>
      <c r="FIY70" s="1"/>
      <c r="FIZ70" s="1"/>
      <c r="FJA70" s="1"/>
      <c r="FJB70" s="1"/>
      <c r="FJC70" s="1"/>
      <c r="FJD70" s="1"/>
      <c r="FJE70" s="1"/>
      <c r="FJF70" s="1"/>
      <c r="FJG70" s="1"/>
      <c r="FJH70" s="1"/>
      <c r="FJI70" s="1"/>
      <c r="FJJ70" s="1"/>
      <c r="FJK70" s="1"/>
      <c r="FJL70" s="1"/>
      <c r="FJM70" s="1"/>
      <c r="FJN70" s="1"/>
      <c r="FJO70" s="1"/>
      <c r="FJP70" s="1"/>
      <c r="FJQ70" s="1"/>
      <c r="FJR70" s="1"/>
      <c r="FJS70" s="1"/>
      <c r="FJT70" s="1"/>
      <c r="FJU70" s="1"/>
      <c r="FJV70" s="1"/>
      <c r="FJW70" s="1"/>
      <c r="FJX70" s="1"/>
      <c r="FJY70" s="1"/>
      <c r="FJZ70" s="1"/>
      <c r="FKA70" s="1"/>
      <c r="FKB70" s="1"/>
      <c r="FKC70" s="1"/>
      <c r="FKD70" s="1"/>
      <c r="FKE70" s="1"/>
      <c r="FKF70" s="1"/>
      <c r="FKG70" s="1"/>
      <c r="FKH70" s="1"/>
      <c r="FKI70" s="1"/>
      <c r="FKJ70" s="1"/>
      <c r="FKK70" s="1"/>
      <c r="FKL70" s="1"/>
      <c r="FKM70" s="1"/>
      <c r="FKN70" s="1"/>
      <c r="FKO70" s="1"/>
      <c r="FKP70" s="1"/>
      <c r="FKQ70" s="1"/>
      <c r="FKR70" s="1"/>
      <c r="FKS70" s="1"/>
      <c r="FKT70" s="1"/>
      <c r="FKU70" s="1"/>
      <c r="FKV70" s="1"/>
      <c r="FKW70" s="1"/>
      <c r="FKX70" s="1"/>
      <c r="FKY70" s="1"/>
      <c r="FKZ70" s="1"/>
      <c r="FLA70" s="1"/>
      <c r="FLB70" s="1"/>
      <c r="FLC70" s="1"/>
      <c r="FLD70" s="1"/>
      <c r="FLE70" s="1"/>
      <c r="FLF70" s="1"/>
      <c r="FLG70" s="1"/>
      <c r="FLH70" s="1"/>
      <c r="FLI70" s="1"/>
      <c r="FLJ70" s="1"/>
      <c r="FLK70" s="1"/>
      <c r="FLL70" s="1"/>
      <c r="FLM70" s="1"/>
      <c r="FLN70" s="1"/>
      <c r="FLO70" s="1"/>
      <c r="FLP70" s="1"/>
      <c r="FLQ70" s="1"/>
      <c r="FLR70" s="1"/>
      <c r="FLS70" s="1"/>
      <c r="FLT70" s="1"/>
      <c r="FLU70" s="1"/>
      <c r="FLV70" s="1"/>
      <c r="FLW70" s="1"/>
      <c r="FLX70" s="1"/>
      <c r="FLY70" s="1"/>
      <c r="FLZ70" s="1"/>
      <c r="FMA70" s="1"/>
      <c r="FMB70" s="1"/>
      <c r="FMC70" s="1"/>
      <c r="FMD70" s="1"/>
      <c r="FME70" s="1"/>
      <c r="FMF70" s="1"/>
      <c r="FMG70" s="1"/>
      <c r="FMH70" s="1"/>
      <c r="FMI70" s="1"/>
      <c r="FMJ70" s="1"/>
      <c r="FMK70" s="1"/>
      <c r="FML70" s="1"/>
      <c r="FMM70" s="1"/>
      <c r="FMN70" s="1"/>
      <c r="FMO70" s="1"/>
      <c r="FMP70" s="1"/>
      <c r="FMQ70" s="1"/>
      <c r="FMR70" s="1"/>
      <c r="FMS70" s="1"/>
      <c r="FMT70" s="1"/>
      <c r="FMU70" s="1"/>
      <c r="FMV70" s="1"/>
      <c r="FMW70" s="1"/>
      <c r="FMX70" s="1"/>
      <c r="FMY70" s="1"/>
      <c r="FMZ70" s="1"/>
      <c r="FNA70" s="1"/>
      <c r="FNB70" s="1"/>
      <c r="FNC70" s="1"/>
      <c r="FND70" s="1"/>
      <c r="FNE70" s="1"/>
      <c r="FNF70" s="1"/>
      <c r="FNG70" s="1"/>
      <c r="FNH70" s="1"/>
      <c r="FNI70" s="1"/>
      <c r="FNJ70" s="1"/>
      <c r="FNK70" s="1"/>
      <c r="FNL70" s="1"/>
      <c r="FNM70" s="1"/>
      <c r="FNN70" s="1"/>
      <c r="FNO70" s="1"/>
      <c r="FNP70" s="1"/>
      <c r="FNQ70" s="1"/>
      <c r="FNR70" s="1"/>
      <c r="FNS70" s="1"/>
      <c r="FNT70" s="1"/>
      <c r="FNU70" s="1"/>
      <c r="FNV70" s="1"/>
      <c r="FNW70" s="1"/>
      <c r="FNX70" s="1"/>
      <c r="FNY70" s="1"/>
      <c r="FNZ70" s="1"/>
      <c r="FOA70" s="1"/>
      <c r="FOB70" s="1"/>
      <c r="FOC70" s="1"/>
      <c r="FOD70" s="1"/>
      <c r="FOE70" s="1"/>
      <c r="FOF70" s="1"/>
      <c r="FOG70" s="1"/>
      <c r="FOH70" s="1"/>
      <c r="FOI70" s="1"/>
      <c r="FOJ70" s="1"/>
      <c r="FOK70" s="1"/>
      <c r="FOL70" s="1"/>
      <c r="FOM70" s="1"/>
      <c r="FON70" s="1"/>
      <c r="FOO70" s="1"/>
      <c r="FOP70" s="1"/>
      <c r="FOQ70" s="1"/>
      <c r="FOR70" s="1"/>
      <c r="FOS70" s="1"/>
      <c r="FOT70" s="1"/>
      <c r="FOU70" s="1"/>
      <c r="FOV70" s="1"/>
      <c r="FOW70" s="1"/>
      <c r="FOX70" s="1"/>
      <c r="FOY70" s="1"/>
      <c r="FOZ70" s="1"/>
      <c r="FPA70" s="1"/>
      <c r="FPB70" s="1"/>
      <c r="FPC70" s="1"/>
      <c r="FPD70" s="1"/>
      <c r="FPE70" s="1"/>
      <c r="FPF70" s="1"/>
      <c r="FPG70" s="1"/>
      <c r="FPH70" s="1"/>
      <c r="FPI70" s="1"/>
      <c r="FPJ70" s="1"/>
      <c r="FPK70" s="1"/>
      <c r="FPL70" s="1"/>
      <c r="FPM70" s="1"/>
      <c r="FPN70" s="1"/>
      <c r="FPO70" s="1"/>
      <c r="FPP70" s="1"/>
      <c r="FPQ70" s="1"/>
      <c r="FPR70" s="1"/>
      <c r="FPS70" s="1"/>
      <c r="FPT70" s="1"/>
      <c r="FPU70" s="1"/>
      <c r="FPV70" s="1"/>
      <c r="FPW70" s="1"/>
      <c r="FPX70" s="1"/>
      <c r="FPY70" s="1"/>
      <c r="FPZ70" s="1"/>
      <c r="FQA70" s="1"/>
      <c r="FQB70" s="1"/>
      <c r="FQC70" s="1"/>
      <c r="FQD70" s="1"/>
      <c r="FQE70" s="1"/>
      <c r="FQF70" s="1"/>
      <c r="FQG70" s="1"/>
      <c r="FQH70" s="1"/>
      <c r="FQI70" s="1"/>
      <c r="FQJ70" s="1"/>
      <c r="FQK70" s="1"/>
      <c r="FQL70" s="1"/>
      <c r="FQM70" s="1"/>
      <c r="FQN70" s="1"/>
      <c r="FQO70" s="1"/>
      <c r="FQP70" s="1"/>
      <c r="FQQ70" s="1"/>
      <c r="FQR70" s="1"/>
      <c r="FQS70" s="1"/>
      <c r="FQT70" s="1"/>
      <c r="FQU70" s="1"/>
      <c r="FQV70" s="1"/>
      <c r="FQW70" s="1"/>
      <c r="FQX70" s="1"/>
      <c r="FQY70" s="1"/>
      <c r="FQZ70" s="1"/>
      <c r="FRA70" s="1"/>
      <c r="FRB70" s="1"/>
      <c r="FRC70" s="1"/>
      <c r="FRD70" s="1"/>
      <c r="FRE70" s="1"/>
      <c r="FRF70" s="1"/>
      <c r="FRG70" s="1"/>
      <c r="FRH70" s="1"/>
      <c r="FRI70" s="1"/>
      <c r="FRJ70" s="1"/>
      <c r="FRK70" s="1"/>
      <c r="FRL70" s="1"/>
      <c r="FRM70" s="1"/>
      <c r="FRN70" s="1"/>
      <c r="FRO70" s="1"/>
      <c r="FRP70" s="1"/>
      <c r="FRQ70" s="1"/>
      <c r="FRR70" s="1"/>
      <c r="FRS70" s="1"/>
      <c r="FRT70" s="1"/>
      <c r="FRU70" s="1"/>
      <c r="FRV70" s="1"/>
      <c r="FRW70" s="1"/>
      <c r="FRX70" s="1"/>
      <c r="FRY70" s="1"/>
      <c r="FRZ70" s="1"/>
      <c r="FSA70" s="1"/>
      <c r="FSB70" s="1"/>
      <c r="FSC70" s="1"/>
      <c r="FSD70" s="1"/>
      <c r="FSE70" s="1"/>
      <c r="FSF70" s="1"/>
      <c r="FSG70" s="1"/>
      <c r="FSH70" s="1"/>
      <c r="FSI70" s="1"/>
      <c r="FSJ70" s="1"/>
      <c r="FSK70" s="1"/>
      <c r="FSL70" s="1"/>
      <c r="FSM70" s="1"/>
      <c r="FSN70" s="1"/>
      <c r="FSO70" s="1"/>
      <c r="FSP70" s="1"/>
      <c r="FSQ70" s="1"/>
      <c r="FSR70" s="1"/>
      <c r="FSS70" s="1"/>
      <c r="FST70" s="1"/>
      <c r="FSU70" s="1"/>
      <c r="FSV70" s="1"/>
      <c r="FSW70" s="1"/>
      <c r="FSX70" s="1"/>
      <c r="FSY70" s="1"/>
      <c r="FSZ70" s="1"/>
      <c r="FTA70" s="1"/>
      <c r="FTB70" s="1"/>
      <c r="FTC70" s="1"/>
      <c r="FTD70" s="1"/>
      <c r="FTE70" s="1"/>
      <c r="FTF70" s="1"/>
      <c r="FTG70" s="1"/>
      <c r="FTH70" s="1"/>
      <c r="FTI70" s="1"/>
      <c r="FTJ70" s="1"/>
      <c r="FTK70" s="1"/>
      <c r="FTL70" s="1"/>
      <c r="FTM70" s="1"/>
      <c r="FTN70" s="1"/>
      <c r="FTO70" s="1"/>
      <c r="FTP70" s="1"/>
      <c r="FTQ70" s="1"/>
      <c r="FTR70" s="1"/>
      <c r="FTS70" s="1"/>
      <c r="FTT70" s="1"/>
      <c r="FTU70" s="1"/>
      <c r="FTV70" s="1"/>
      <c r="FTW70" s="1"/>
      <c r="FTX70" s="1"/>
      <c r="FTY70" s="1"/>
      <c r="FTZ70" s="1"/>
      <c r="FUA70" s="1"/>
      <c r="FUB70" s="1"/>
      <c r="FUC70" s="1"/>
      <c r="FUD70" s="1"/>
      <c r="FUE70" s="1"/>
      <c r="FUF70" s="1"/>
      <c r="FUG70" s="1"/>
      <c r="FUH70" s="1"/>
      <c r="FUI70" s="1"/>
      <c r="FUJ70" s="1"/>
      <c r="FUK70" s="1"/>
      <c r="FUL70" s="1"/>
      <c r="FUM70" s="1"/>
      <c r="FUN70" s="1"/>
      <c r="FUO70" s="1"/>
      <c r="FUP70" s="1"/>
      <c r="FUQ70" s="1"/>
      <c r="FUR70" s="1"/>
      <c r="FUS70" s="1"/>
      <c r="FUT70" s="1"/>
      <c r="FUU70" s="1"/>
      <c r="FUV70" s="1"/>
      <c r="FUW70" s="1"/>
      <c r="FUX70" s="1"/>
      <c r="FUY70" s="1"/>
      <c r="FUZ70" s="1"/>
      <c r="FVA70" s="1"/>
      <c r="FVB70" s="1"/>
      <c r="FVC70" s="1"/>
      <c r="FVD70" s="1"/>
      <c r="FVE70" s="1"/>
      <c r="FVF70" s="1"/>
      <c r="FVG70" s="1"/>
      <c r="FVH70" s="1"/>
      <c r="FVI70" s="1"/>
      <c r="FVJ70" s="1"/>
      <c r="FVK70" s="1"/>
      <c r="FVL70" s="1"/>
      <c r="FVM70" s="1"/>
      <c r="FVN70" s="1"/>
      <c r="FVO70" s="1"/>
      <c r="FVP70" s="1"/>
      <c r="FVQ70" s="1"/>
      <c r="FVR70" s="1"/>
      <c r="FVS70" s="1"/>
      <c r="FVT70" s="1"/>
      <c r="FVU70" s="1"/>
      <c r="FVV70" s="1"/>
      <c r="FVW70" s="1"/>
      <c r="FVX70" s="1"/>
      <c r="FVY70" s="1"/>
      <c r="FVZ70" s="1"/>
      <c r="FWA70" s="1"/>
      <c r="FWB70" s="1"/>
      <c r="FWC70" s="1"/>
      <c r="FWD70" s="1"/>
      <c r="FWE70" s="1"/>
      <c r="FWF70" s="1"/>
      <c r="FWG70" s="1"/>
      <c r="FWH70" s="1"/>
      <c r="FWI70" s="1"/>
      <c r="FWJ70" s="1"/>
      <c r="FWK70" s="1"/>
      <c r="FWL70" s="1"/>
      <c r="FWM70" s="1"/>
      <c r="FWN70" s="1"/>
      <c r="FWO70" s="1"/>
      <c r="FWP70" s="1"/>
      <c r="FWQ70" s="1"/>
      <c r="FWR70" s="1"/>
      <c r="FWS70" s="1"/>
      <c r="FWT70" s="1"/>
      <c r="FWU70" s="1"/>
      <c r="FWV70" s="1"/>
      <c r="FWW70" s="1"/>
      <c r="FWX70" s="1"/>
      <c r="FWY70" s="1"/>
      <c r="FWZ70" s="1"/>
      <c r="FXA70" s="1"/>
      <c r="FXB70" s="1"/>
      <c r="FXC70" s="1"/>
      <c r="FXD70" s="1"/>
      <c r="FXE70" s="1"/>
      <c r="FXF70" s="1"/>
      <c r="FXG70" s="1"/>
      <c r="FXH70" s="1"/>
      <c r="FXI70" s="1"/>
      <c r="FXJ70" s="1"/>
      <c r="FXK70" s="1"/>
      <c r="FXL70" s="1"/>
      <c r="FXM70" s="1"/>
      <c r="FXN70" s="1"/>
      <c r="FXO70" s="1"/>
      <c r="FXP70" s="1"/>
      <c r="FXQ70" s="1"/>
      <c r="FXR70" s="1"/>
      <c r="FXS70" s="1"/>
      <c r="FXT70" s="1"/>
      <c r="FXU70" s="1"/>
      <c r="FXV70" s="1"/>
      <c r="FXW70" s="1"/>
      <c r="FXX70" s="1"/>
      <c r="FXY70" s="1"/>
      <c r="FXZ70" s="1"/>
      <c r="FYA70" s="1"/>
      <c r="FYB70" s="1"/>
      <c r="FYC70" s="1"/>
      <c r="FYD70" s="1"/>
      <c r="FYE70" s="1"/>
      <c r="FYF70" s="1"/>
      <c r="FYG70" s="1"/>
      <c r="FYH70" s="1"/>
      <c r="FYI70" s="1"/>
      <c r="FYJ70" s="1"/>
      <c r="FYK70" s="1"/>
      <c r="FYL70" s="1"/>
      <c r="FYM70" s="1"/>
      <c r="FYN70" s="1"/>
      <c r="FYO70" s="1"/>
      <c r="FYP70" s="1"/>
      <c r="FYQ70" s="1"/>
      <c r="FYR70" s="1"/>
      <c r="FYS70" s="1"/>
      <c r="FYT70" s="1"/>
      <c r="FYU70" s="1"/>
      <c r="FYV70" s="1"/>
      <c r="FYW70" s="1"/>
      <c r="FYX70" s="1"/>
      <c r="FYY70" s="1"/>
      <c r="FYZ70" s="1"/>
      <c r="FZA70" s="1"/>
      <c r="FZB70" s="1"/>
      <c r="FZC70" s="1"/>
      <c r="FZD70" s="1"/>
      <c r="FZE70" s="1"/>
      <c r="FZF70" s="1"/>
      <c r="FZG70" s="1"/>
      <c r="FZH70" s="1"/>
      <c r="FZI70" s="1"/>
      <c r="FZJ70" s="1"/>
      <c r="FZK70" s="1"/>
      <c r="FZL70" s="1"/>
      <c r="FZM70" s="1"/>
      <c r="FZN70" s="1"/>
      <c r="FZO70" s="1"/>
      <c r="FZP70" s="1"/>
      <c r="FZQ70" s="1"/>
      <c r="FZR70" s="1"/>
      <c r="FZS70" s="1"/>
      <c r="FZT70" s="1"/>
      <c r="FZU70" s="1"/>
      <c r="FZV70" s="1"/>
      <c r="FZW70" s="1"/>
      <c r="FZX70" s="1"/>
      <c r="FZY70" s="1"/>
      <c r="FZZ70" s="1"/>
      <c r="GAA70" s="1"/>
      <c r="GAB70" s="1"/>
      <c r="GAC70" s="1"/>
      <c r="GAD70" s="1"/>
      <c r="GAE70" s="1"/>
      <c r="GAF70" s="1"/>
      <c r="GAG70" s="1"/>
      <c r="GAH70" s="1"/>
      <c r="GAI70" s="1"/>
      <c r="GAJ70" s="1"/>
      <c r="GAK70" s="1"/>
      <c r="GAL70" s="1"/>
      <c r="GAM70" s="1"/>
      <c r="GAN70" s="1"/>
      <c r="GAO70" s="1"/>
      <c r="GAP70" s="1"/>
      <c r="GAQ70" s="1"/>
      <c r="GAR70" s="1"/>
      <c r="GAS70" s="1"/>
      <c r="GAT70" s="1"/>
      <c r="GAU70" s="1"/>
      <c r="GAV70" s="1"/>
      <c r="GAW70" s="1"/>
      <c r="GAX70" s="1"/>
      <c r="GAY70" s="1"/>
      <c r="GAZ70" s="1"/>
      <c r="GBA70" s="1"/>
      <c r="GBB70" s="1"/>
      <c r="GBC70" s="1"/>
      <c r="GBD70" s="1"/>
      <c r="GBE70" s="1"/>
      <c r="GBF70" s="1"/>
      <c r="GBG70" s="1"/>
      <c r="GBH70" s="1"/>
      <c r="GBI70" s="1"/>
      <c r="GBJ70" s="1"/>
      <c r="GBK70" s="1"/>
      <c r="GBL70" s="1"/>
      <c r="GBM70" s="1"/>
      <c r="GBN70" s="1"/>
      <c r="GBO70" s="1"/>
      <c r="GBP70" s="1"/>
      <c r="GBQ70" s="1"/>
      <c r="GBR70" s="1"/>
      <c r="GBS70" s="1"/>
      <c r="GBT70" s="1"/>
      <c r="GBU70" s="1"/>
      <c r="GBV70" s="1"/>
      <c r="GBW70" s="1"/>
      <c r="GBX70" s="1"/>
      <c r="GBY70" s="1"/>
      <c r="GBZ70" s="1"/>
      <c r="GCA70" s="1"/>
      <c r="GCB70" s="1"/>
      <c r="GCC70" s="1"/>
      <c r="GCD70" s="1"/>
      <c r="GCE70" s="1"/>
      <c r="GCF70" s="1"/>
      <c r="GCG70" s="1"/>
      <c r="GCH70" s="1"/>
      <c r="GCI70" s="1"/>
      <c r="GCJ70" s="1"/>
      <c r="GCK70" s="1"/>
      <c r="GCL70" s="1"/>
      <c r="GCM70" s="1"/>
      <c r="GCN70" s="1"/>
      <c r="GCO70" s="1"/>
      <c r="GCP70" s="1"/>
      <c r="GCQ70" s="1"/>
      <c r="GCR70" s="1"/>
      <c r="GCS70" s="1"/>
      <c r="GCT70" s="1"/>
      <c r="GCU70" s="1"/>
      <c r="GCV70" s="1"/>
      <c r="GCW70" s="1"/>
      <c r="GCX70" s="1"/>
      <c r="GCY70" s="1"/>
      <c r="GCZ70" s="1"/>
      <c r="GDA70" s="1"/>
      <c r="GDB70" s="1"/>
      <c r="GDC70" s="1"/>
      <c r="GDD70" s="1"/>
      <c r="GDE70" s="1"/>
      <c r="GDF70" s="1"/>
      <c r="GDG70" s="1"/>
      <c r="GDH70" s="1"/>
      <c r="GDI70" s="1"/>
      <c r="GDJ70" s="1"/>
      <c r="GDK70" s="1"/>
      <c r="GDL70" s="1"/>
      <c r="GDM70" s="1"/>
      <c r="GDN70" s="1"/>
      <c r="GDO70" s="1"/>
      <c r="GDP70" s="1"/>
      <c r="GDQ70" s="1"/>
      <c r="GDR70" s="1"/>
      <c r="GDS70" s="1"/>
      <c r="GDT70" s="1"/>
      <c r="GDU70" s="1"/>
      <c r="GDV70" s="1"/>
      <c r="GDW70" s="1"/>
      <c r="GDX70" s="1"/>
      <c r="GDY70" s="1"/>
      <c r="GDZ70" s="1"/>
      <c r="GEA70" s="1"/>
      <c r="GEB70" s="1"/>
      <c r="GEC70" s="1"/>
      <c r="GED70" s="1"/>
      <c r="GEE70" s="1"/>
      <c r="GEF70" s="1"/>
      <c r="GEG70" s="1"/>
      <c r="GEH70" s="1"/>
      <c r="GEI70" s="1"/>
      <c r="GEJ70" s="1"/>
      <c r="GEK70" s="1"/>
      <c r="GEL70" s="1"/>
      <c r="GEM70" s="1"/>
      <c r="GEN70" s="1"/>
      <c r="GEO70" s="1"/>
      <c r="GEP70" s="1"/>
      <c r="GEQ70" s="1"/>
      <c r="GER70" s="1"/>
      <c r="GES70" s="1"/>
      <c r="GET70" s="1"/>
      <c r="GEU70" s="1"/>
      <c r="GEV70" s="1"/>
      <c r="GEW70" s="1"/>
      <c r="GEX70" s="1"/>
      <c r="GEY70" s="1"/>
      <c r="GEZ70" s="1"/>
      <c r="GFA70" s="1"/>
      <c r="GFB70" s="1"/>
      <c r="GFC70" s="1"/>
      <c r="GFD70" s="1"/>
      <c r="GFE70" s="1"/>
      <c r="GFF70" s="1"/>
      <c r="GFG70" s="1"/>
      <c r="GFH70" s="1"/>
      <c r="GFI70" s="1"/>
      <c r="GFJ70" s="1"/>
      <c r="GFK70" s="1"/>
      <c r="GFL70" s="1"/>
      <c r="GFM70" s="1"/>
      <c r="GFN70" s="1"/>
      <c r="GFO70" s="1"/>
      <c r="GFP70" s="1"/>
      <c r="GFQ70" s="1"/>
      <c r="GFR70" s="1"/>
      <c r="GFS70" s="1"/>
      <c r="GFT70" s="1"/>
      <c r="GFU70" s="1"/>
      <c r="GFV70" s="1"/>
      <c r="GFW70" s="1"/>
      <c r="GFX70" s="1"/>
      <c r="GFY70" s="1"/>
      <c r="GFZ70" s="1"/>
      <c r="GGA70" s="1"/>
      <c r="GGB70" s="1"/>
      <c r="GGC70" s="1"/>
      <c r="GGD70" s="1"/>
      <c r="GGE70" s="1"/>
      <c r="GGF70" s="1"/>
      <c r="GGG70" s="1"/>
      <c r="GGH70" s="1"/>
      <c r="GGI70" s="1"/>
      <c r="GGJ70" s="1"/>
      <c r="GGK70" s="1"/>
      <c r="GGL70" s="1"/>
      <c r="GGM70" s="1"/>
      <c r="GGN70" s="1"/>
      <c r="GGO70" s="1"/>
      <c r="GGP70" s="1"/>
      <c r="GGQ70" s="1"/>
      <c r="GGR70" s="1"/>
      <c r="GGS70" s="1"/>
      <c r="GGT70" s="1"/>
      <c r="GGU70" s="1"/>
      <c r="GGV70" s="1"/>
      <c r="GGW70" s="1"/>
      <c r="GGX70" s="1"/>
      <c r="GGY70" s="1"/>
      <c r="GGZ70" s="1"/>
      <c r="GHA70" s="1"/>
      <c r="GHB70" s="1"/>
      <c r="GHC70" s="1"/>
      <c r="GHD70" s="1"/>
      <c r="GHE70" s="1"/>
      <c r="GHF70" s="1"/>
      <c r="GHG70" s="1"/>
      <c r="GHH70" s="1"/>
      <c r="GHI70" s="1"/>
      <c r="GHJ70" s="1"/>
      <c r="GHK70" s="1"/>
      <c r="GHL70" s="1"/>
      <c r="GHM70" s="1"/>
      <c r="GHN70" s="1"/>
      <c r="GHO70" s="1"/>
      <c r="GHP70" s="1"/>
      <c r="GHQ70" s="1"/>
      <c r="GHR70" s="1"/>
      <c r="GHS70" s="1"/>
      <c r="GHT70" s="1"/>
      <c r="GHU70" s="1"/>
      <c r="GHV70" s="1"/>
      <c r="GHW70" s="1"/>
      <c r="GHX70" s="1"/>
      <c r="GHY70" s="1"/>
      <c r="GHZ70" s="1"/>
      <c r="GIA70" s="1"/>
      <c r="GIB70" s="1"/>
      <c r="GIC70" s="1"/>
      <c r="GID70" s="1"/>
      <c r="GIE70" s="1"/>
      <c r="GIF70" s="1"/>
      <c r="GIG70" s="1"/>
      <c r="GIH70" s="1"/>
      <c r="GII70" s="1"/>
      <c r="GIJ70" s="1"/>
      <c r="GIK70" s="1"/>
      <c r="GIL70" s="1"/>
      <c r="GIM70" s="1"/>
      <c r="GIN70" s="1"/>
      <c r="GIO70" s="1"/>
      <c r="GIP70" s="1"/>
      <c r="GIQ70" s="1"/>
      <c r="GIR70" s="1"/>
      <c r="GIS70" s="1"/>
      <c r="GIT70" s="1"/>
      <c r="GIU70" s="1"/>
      <c r="GIV70" s="1"/>
      <c r="GIW70" s="1"/>
      <c r="GIX70" s="1"/>
      <c r="GIY70" s="1"/>
      <c r="GIZ70" s="1"/>
      <c r="GJA70" s="1"/>
      <c r="GJB70" s="1"/>
      <c r="GJC70" s="1"/>
      <c r="GJD70" s="1"/>
      <c r="GJE70" s="1"/>
      <c r="GJF70" s="1"/>
      <c r="GJG70" s="1"/>
      <c r="GJH70" s="1"/>
      <c r="GJI70" s="1"/>
      <c r="GJJ70" s="1"/>
      <c r="GJK70" s="1"/>
      <c r="GJL70" s="1"/>
      <c r="GJM70" s="1"/>
      <c r="GJN70" s="1"/>
      <c r="GJO70" s="1"/>
      <c r="GJP70" s="1"/>
      <c r="GJQ70" s="1"/>
      <c r="GJR70" s="1"/>
      <c r="GJS70" s="1"/>
      <c r="GJT70" s="1"/>
      <c r="GJU70" s="1"/>
      <c r="GJV70" s="1"/>
      <c r="GJW70" s="1"/>
      <c r="GJX70" s="1"/>
      <c r="GJY70" s="1"/>
      <c r="GJZ70" s="1"/>
      <c r="GKA70" s="1"/>
      <c r="GKB70" s="1"/>
      <c r="GKC70" s="1"/>
      <c r="GKD70" s="1"/>
      <c r="GKE70" s="1"/>
      <c r="GKF70" s="1"/>
      <c r="GKG70" s="1"/>
      <c r="GKH70" s="1"/>
      <c r="GKI70" s="1"/>
      <c r="GKJ70" s="1"/>
      <c r="GKK70" s="1"/>
      <c r="GKL70" s="1"/>
      <c r="GKM70" s="1"/>
      <c r="GKN70" s="1"/>
      <c r="GKO70" s="1"/>
      <c r="GKP70" s="1"/>
      <c r="GKQ70" s="1"/>
      <c r="GKR70" s="1"/>
      <c r="GKS70" s="1"/>
      <c r="GKT70" s="1"/>
      <c r="GKU70" s="1"/>
      <c r="GKV70" s="1"/>
      <c r="GKW70" s="1"/>
      <c r="GKX70" s="1"/>
      <c r="GKY70" s="1"/>
      <c r="GKZ70" s="1"/>
      <c r="GLA70" s="1"/>
      <c r="GLB70" s="1"/>
      <c r="GLC70" s="1"/>
      <c r="GLD70" s="1"/>
      <c r="GLE70" s="1"/>
      <c r="GLF70" s="1"/>
      <c r="GLG70" s="1"/>
      <c r="GLH70" s="1"/>
      <c r="GLI70" s="1"/>
      <c r="GLJ70" s="1"/>
      <c r="GLK70" s="1"/>
      <c r="GLL70" s="1"/>
      <c r="GLM70" s="1"/>
      <c r="GLN70" s="1"/>
      <c r="GLO70" s="1"/>
      <c r="GLP70" s="1"/>
      <c r="GLQ70" s="1"/>
      <c r="GLR70" s="1"/>
      <c r="GLS70" s="1"/>
      <c r="GLT70" s="1"/>
      <c r="GLU70" s="1"/>
      <c r="GLV70" s="1"/>
      <c r="GLW70" s="1"/>
      <c r="GLX70" s="1"/>
      <c r="GLY70" s="1"/>
      <c r="GLZ70" s="1"/>
      <c r="GMA70" s="1"/>
      <c r="GMB70" s="1"/>
      <c r="GMC70" s="1"/>
      <c r="GMD70" s="1"/>
      <c r="GME70" s="1"/>
      <c r="GMF70" s="1"/>
      <c r="GMG70" s="1"/>
      <c r="GMH70" s="1"/>
      <c r="GMI70" s="1"/>
      <c r="GMJ70" s="1"/>
      <c r="GMK70" s="1"/>
      <c r="GML70" s="1"/>
      <c r="GMM70" s="1"/>
      <c r="GMN70" s="1"/>
      <c r="GMO70" s="1"/>
      <c r="GMP70" s="1"/>
      <c r="GMQ70" s="1"/>
      <c r="GMR70" s="1"/>
      <c r="GMS70" s="1"/>
      <c r="GMT70" s="1"/>
      <c r="GMU70" s="1"/>
      <c r="GMV70" s="1"/>
      <c r="GMW70" s="1"/>
      <c r="GMX70" s="1"/>
      <c r="GMY70" s="1"/>
      <c r="GMZ70" s="1"/>
      <c r="GNA70" s="1"/>
      <c r="GNB70" s="1"/>
      <c r="GNC70" s="1"/>
      <c r="GND70" s="1"/>
      <c r="GNE70" s="1"/>
      <c r="GNF70" s="1"/>
      <c r="GNG70" s="1"/>
      <c r="GNH70" s="1"/>
      <c r="GNI70" s="1"/>
      <c r="GNJ70" s="1"/>
      <c r="GNK70" s="1"/>
      <c r="GNL70" s="1"/>
      <c r="GNM70" s="1"/>
      <c r="GNN70" s="1"/>
      <c r="GNO70" s="1"/>
      <c r="GNP70" s="1"/>
      <c r="GNQ70" s="1"/>
      <c r="GNR70" s="1"/>
      <c r="GNS70" s="1"/>
      <c r="GNT70" s="1"/>
      <c r="GNU70" s="1"/>
      <c r="GNV70" s="1"/>
      <c r="GNW70" s="1"/>
      <c r="GNX70" s="1"/>
      <c r="GNY70" s="1"/>
      <c r="GNZ70" s="1"/>
      <c r="GOA70" s="1"/>
      <c r="GOB70" s="1"/>
      <c r="GOC70" s="1"/>
      <c r="GOD70" s="1"/>
      <c r="GOE70" s="1"/>
      <c r="GOF70" s="1"/>
      <c r="GOG70" s="1"/>
      <c r="GOH70" s="1"/>
      <c r="GOI70" s="1"/>
      <c r="GOJ70" s="1"/>
      <c r="GOK70" s="1"/>
      <c r="GOL70" s="1"/>
      <c r="GOM70" s="1"/>
      <c r="GON70" s="1"/>
      <c r="GOO70" s="1"/>
      <c r="GOP70" s="1"/>
      <c r="GOQ70" s="1"/>
      <c r="GOR70" s="1"/>
      <c r="GOS70" s="1"/>
      <c r="GOT70" s="1"/>
      <c r="GOU70" s="1"/>
      <c r="GOV70" s="1"/>
      <c r="GOW70" s="1"/>
      <c r="GOX70" s="1"/>
      <c r="GOY70" s="1"/>
      <c r="GOZ70" s="1"/>
      <c r="GPA70" s="1"/>
      <c r="GPB70" s="1"/>
      <c r="GPC70" s="1"/>
      <c r="GPD70" s="1"/>
      <c r="GPE70" s="1"/>
      <c r="GPF70" s="1"/>
      <c r="GPG70" s="1"/>
      <c r="GPH70" s="1"/>
      <c r="GPI70" s="1"/>
      <c r="GPJ70" s="1"/>
      <c r="GPK70" s="1"/>
      <c r="GPL70" s="1"/>
      <c r="GPM70" s="1"/>
      <c r="GPN70" s="1"/>
      <c r="GPO70" s="1"/>
      <c r="GPP70" s="1"/>
      <c r="GPQ70" s="1"/>
      <c r="GPR70" s="1"/>
      <c r="GPS70" s="1"/>
      <c r="GPT70" s="1"/>
      <c r="GPU70" s="1"/>
      <c r="GPV70" s="1"/>
      <c r="GPW70" s="1"/>
      <c r="GPX70" s="1"/>
      <c r="GPY70" s="1"/>
      <c r="GPZ70" s="1"/>
      <c r="GQA70" s="1"/>
      <c r="GQB70" s="1"/>
      <c r="GQC70" s="1"/>
      <c r="GQD70" s="1"/>
      <c r="GQE70" s="1"/>
      <c r="GQF70" s="1"/>
      <c r="GQG70" s="1"/>
      <c r="GQH70" s="1"/>
      <c r="GQI70" s="1"/>
      <c r="GQJ70" s="1"/>
      <c r="GQK70" s="1"/>
      <c r="GQL70" s="1"/>
      <c r="GQM70" s="1"/>
      <c r="GQN70" s="1"/>
      <c r="GQO70" s="1"/>
      <c r="GQP70" s="1"/>
      <c r="GQQ70" s="1"/>
      <c r="GQR70" s="1"/>
      <c r="GQS70" s="1"/>
      <c r="GQT70" s="1"/>
      <c r="GQU70" s="1"/>
      <c r="GQV70" s="1"/>
      <c r="GQW70" s="1"/>
      <c r="GQX70" s="1"/>
      <c r="GQY70" s="1"/>
      <c r="GQZ70" s="1"/>
      <c r="GRA70" s="1"/>
      <c r="GRB70" s="1"/>
      <c r="GRC70" s="1"/>
      <c r="GRD70" s="1"/>
      <c r="GRE70" s="1"/>
      <c r="GRF70" s="1"/>
      <c r="GRG70" s="1"/>
      <c r="GRH70" s="1"/>
      <c r="GRI70" s="1"/>
      <c r="GRJ70" s="1"/>
      <c r="GRK70" s="1"/>
      <c r="GRL70" s="1"/>
      <c r="GRM70" s="1"/>
      <c r="GRN70" s="1"/>
      <c r="GRO70" s="1"/>
      <c r="GRP70" s="1"/>
      <c r="GRQ70" s="1"/>
      <c r="GRR70" s="1"/>
      <c r="GRS70" s="1"/>
      <c r="GRT70" s="1"/>
      <c r="GRU70" s="1"/>
      <c r="GRV70" s="1"/>
      <c r="GRW70" s="1"/>
      <c r="GRX70" s="1"/>
      <c r="GRY70" s="1"/>
      <c r="GRZ70" s="1"/>
      <c r="GSA70" s="1"/>
      <c r="GSB70" s="1"/>
      <c r="GSC70" s="1"/>
      <c r="GSD70" s="1"/>
      <c r="GSE70" s="1"/>
      <c r="GSF70" s="1"/>
      <c r="GSG70" s="1"/>
      <c r="GSH70" s="1"/>
      <c r="GSI70" s="1"/>
      <c r="GSJ70" s="1"/>
      <c r="GSK70" s="1"/>
      <c r="GSL70" s="1"/>
      <c r="GSM70" s="1"/>
      <c r="GSN70" s="1"/>
      <c r="GSO70" s="1"/>
      <c r="GSP70" s="1"/>
      <c r="GSQ70" s="1"/>
      <c r="GSR70" s="1"/>
      <c r="GSS70" s="1"/>
      <c r="GST70" s="1"/>
      <c r="GSU70" s="1"/>
      <c r="GSV70" s="1"/>
      <c r="GSW70" s="1"/>
      <c r="GSX70" s="1"/>
      <c r="GSY70" s="1"/>
      <c r="GSZ70" s="1"/>
      <c r="GTA70" s="1"/>
      <c r="GTB70" s="1"/>
      <c r="GTC70" s="1"/>
      <c r="GTD70" s="1"/>
      <c r="GTE70" s="1"/>
      <c r="GTF70" s="1"/>
      <c r="GTG70" s="1"/>
      <c r="GTH70" s="1"/>
      <c r="GTI70" s="1"/>
      <c r="GTJ70" s="1"/>
      <c r="GTK70" s="1"/>
      <c r="GTL70" s="1"/>
      <c r="GTM70" s="1"/>
      <c r="GTN70" s="1"/>
      <c r="GTO70" s="1"/>
      <c r="GTP70" s="1"/>
      <c r="GTQ70" s="1"/>
      <c r="GTR70" s="1"/>
      <c r="GTS70" s="1"/>
      <c r="GTT70" s="1"/>
      <c r="GTU70" s="1"/>
      <c r="GTV70" s="1"/>
      <c r="GTW70" s="1"/>
      <c r="GTX70" s="1"/>
      <c r="GTY70" s="1"/>
      <c r="GTZ70" s="1"/>
      <c r="GUA70" s="1"/>
      <c r="GUB70" s="1"/>
      <c r="GUC70" s="1"/>
      <c r="GUD70" s="1"/>
      <c r="GUE70" s="1"/>
      <c r="GUF70" s="1"/>
      <c r="GUG70" s="1"/>
      <c r="GUH70" s="1"/>
      <c r="GUI70" s="1"/>
      <c r="GUJ70" s="1"/>
      <c r="GUK70" s="1"/>
      <c r="GUL70" s="1"/>
      <c r="GUM70" s="1"/>
      <c r="GUN70" s="1"/>
      <c r="GUO70" s="1"/>
      <c r="GUP70" s="1"/>
      <c r="GUQ70" s="1"/>
      <c r="GUR70" s="1"/>
      <c r="GUS70" s="1"/>
      <c r="GUT70" s="1"/>
      <c r="GUU70" s="1"/>
      <c r="GUV70" s="1"/>
      <c r="GUW70" s="1"/>
      <c r="GUX70" s="1"/>
      <c r="GUY70" s="1"/>
      <c r="GUZ70" s="1"/>
      <c r="GVA70" s="1"/>
      <c r="GVB70" s="1"/>
      <c r="GVC70" s="1"/>
      <c r="GVD70" s="1"/>
      <c r="GVE70" s="1"/>
      <c r="GVF70" s="1"/>
      <c r="GVG70" s="1"/>
      <c r="GVH70" s="1"/>
      <c r="GVI70" s="1"/>
      <c r="GVJ70" s="1"/>
      <c r="GVK70" s="1"/>
      <c r="GVL70" s="1"/>
      <c r="GVM70" s="1"/>
      <c r="GVN70" s="1"/>
      <c r="GVO70" s="1"/>
      <c r="GVP70" s="1"/>
      <c r="GVQ70" s="1"/>
      <c r="GVR70" s="1"/>
      <c r="GVS70" s="1"/>
      <c r="GVT70" s="1"/>
      <c r="GVU70" s="1"/>
      <c r="GVV70" s="1"/>
      <c r="GVW70" s="1"/>
      <c r="GVX70" s="1"/>
      <c r="GVY70" s="1"/>
      <c r="GVZ70" s="1"/>
      <c r="GWA70" s="1"/>
      <c r="GWB70" s="1"/>
      <c r="GWC70" s="1"/>
      <c r="GWD70" s="1"/>
      <c r="GWE70" s="1"/>
      <c r="GWF70" s="1"/>
      <c r="GWG70" s="1"/>
      <c r="GWH70" s="1"/>
      <c r="GWI70" s="1"/>
      <c r="GWJ70" s="1"/>
      <c r="GWK70" s="1"/>
      <c r="GWL70" s="1"/>
      <c r="GWM70" s="1"/>
      <c r="GWN70" s="1"/>
      <c r="GWO70" s="1"/>
      <c r="GWP70" s="1"/>
      <c r="GWQ70" s="1"/>
      <c r="GWR70" s="1"/>
      <c r="GWS70" s="1"/>
      <c r="GWT70" s="1"/>
      <c r="GWU70" s="1"/>
      <c r="GWV70" s="1"/>
      <c r="GWW70" s="1"/>
      <c r="GWX70" s="1"/>
      <c r="GWY70" s="1"/>
      <c r="GWZ70" s="1"/>
      <c r="GXA70" s="1"/>
      <c r="GXB70" s="1"/>
      <c r="GXC70" s="1"/>
      <c r="GXD70" s="1"/>
      <c r="GXE70" s="1"/>
      <c r="GXF70" s="1"/>
      <c r="GXG70" s="1"/>
      <c r="GXH70" s="1"/>
      <c r="GXI70" s="1"/>
      <c r="GXJ70" s="1"/>
      <c r="GXK70" s="1"/>
      <c r="GXL70" s="1"/>
      <c r="GXM70" s="1"/>
      <c r="GXN70" s="1"/>
      <c r="GXO70" s="1"/>
      <c r="GXP70" s="1"/>
      <c r="GXQ70" s="1"/>
      <c r="GXR70" s="1"/>
      <c r="GXS70" s="1"/>
      <c r="GXT70" s="1"/>
      <c r="GXU70" s="1"/>
      <c r="GXV70" s="1"/>
      <c r="GXW70" s="1"/>
      <c r="GXX70" s="1"/>
      <c r="GXY70" s="1"/>
      <c r="GXZ70" s="1"/>
      <c r="GYA70" s="1"/>
      <c r="GYB70" s="1"/>
      <c r="GYC70" s="1"/>
      <c r="GYD70" s="1"/>
      <c r="GYE70" s="1"/>
      <c r="GYF70" s="1"/>
      <c r="GYG70" s="1"/>
      <c r="GYH70" s="1"/>
      <c r="GYI70" s="1"/>
      <c r="GYJ70" s="1"/>
      <c r="GYK70" s="1"/>
      <c r="GYL70" s="1"/>
      <c r="GYM70" s="1"/>
      <c r="GYN70" s="1"/>
      <c r="GYO70" s="1"/>
      <c r="GYP70" s="1"/>
      <c r="GYQ70" s="1"/>
      <c r="GYR70" s="1"/>
      <c r="GYS70" s="1"/>
      <c r="GYT70" s="1"/>
      <c r="GYU70" s="1"/>
      <c r="GYV70" s="1"/>
      <c r="GYW70" s="1"/>
      <c r="GYX70" s="1"/>
      <c r="GYY70" s="1"/>
      <c r="GYZ70" s="1"/>
      <c r="GZA70" s="1"/>
      <c r="GZB70" s="1"/>
      <c r="GZC70" s="1"/>
      <c r="GZD70" s="1"/>
      <c r="GZE70" s="1"/>
      <c r="GZF70" s="1"/>
      <c r="GZG70" s="1"/>
      <c r="GZH70" s="1"/>
      <c r="GZI70" s="1"/>
      <c r="GZJ70" s="1"/>
      <c r="GZK70" s="1"/>
      <c r="GZL70" s="1"/>
      <c r="GZM70" s="1"/>
      <c r="GZN70" s="1"/>
      <c r="GZO70" s="1"/>
      <c r="GZP70" s="1"/>
      <c r="GZQ70" s="1"/>
      <c r="GZR70" s="1"/>
      <c r="GZS70" s="1"/>
      <c r="GZT70" s="1"/>
      <c r="GZU70" s="1"/>
      <c r="GZV70" s="1"/>
      <c r="GZW70" s="1"/>
      <c r="GZX70" s="1"/>
      <c r="GZY70" s="1"/>
      <c r="GZZ70" s="1"/>
      <c r="HAA70" s="1"/>
      <c r="HAB70" s="1"/>
      <c r="HAC70" s="1"/>
      <c r="HAD70" s="1"/>
      <c r="HAE70" s="1"/>
      <c r="HAF70" s="1"/>
      <c r="HAG70" s="1"/>
      <c r="HAH70" s="1"/>
      <c r="HAI70" s="1"/>
      <c r="HAJ70" s="1"/>
      <c r="HAK70" s="1"/>
      <c r="HAL70" s="1"/>
      <c r="HAM70" s="1"/>
      <c r="HAN70" s="1"/>
      <c r="HAO70" s="1"/>
      <c r="HAP70" s="1"/>
      <c r="HAQ70" s="1"/>
      <c r="HAR70" s="1"/>
      <c r="HAS70" s="1"/>
      <c r="HAT70" s="1"/>
      <c r="HAU70" s="1"/>
      <c r="HAV70" s="1"/>
      <c r="HAW70" s="1"/>
      <c r="HAX70" s="1"/>
      <c r="HAY70" s="1"/>
      <c r="HAZ70" s="1"/>
      <c r="HBA70" s="1"/>
      <c r="HBB70" s="1"/>
      <c r="HBC70" s="1"/>
      <c r="HBD70" s="1"/>
      <c r="HBE70" s="1"/>
      <c r="HBF70" s="1"/>
      <c r="HBG70" s="1"/>
      <c r="HBH70" s="1"/>
      <c r="HBI70" s="1"/>
      <c r="HBJ70" s="1"/>
      <c r="HBK70" s="1"/>
      <c r="HBL70" s="1"/>
      <c r="HBM70" s="1"/>
      <c r="HBN70" s="1"/>
      <c r="HBO70" s="1"/>
      <c r="HBP70" s="1"/>
      <c r="HBQ70" s="1"/>
      <c r="HBR70" s="1"/>
      <c r="HBS70" s="1"/>
      <c r="HBT70" s="1"/>
      <c r="HBU70" s="1"/>
      <c r="HBV70" s="1"/>
      <c r="HBW70" s="1"/>
      <c r="HBX70" s="1"/>
      <c r="HBY70" s="1"/>
      <c r="HBZ70" s="1"/>
      <c r="HCA70" s="1"/>
      <c r="HCB70" s="1"/>
      <c r="HCC70" s="1"/>
      <c r="HCD70" s="1"/>
      <c r="HCE70" s="1"/>
      <c r="HCF70" s="1"/>
      <c r="HCG70" s="1"/>
      <c r="HCH70" s="1"/>
      <c r="HCI70" s="1"/>
      <c r="HCJ70" s="1"/>
      <c r="HCK70" s="1"/>
      <c r="HCL70" s="1"/>
      <c r="HCM70" s="1"/>
      <c r="HCN70" s="1"/>
      <c r="HCO70" s="1"/>
      <c r="HCP70" s="1"/>
      <c r="HCQ70" s="1"/>
      <c r="HCR70" s="1"/>
      <c r="HCS70" s="1"/>
      <c r="HCT70" s="1"/>
      <c r="HCU70" s="1"/>
      <c r="HCV70" s="1"/>
      <c r="HCW70" s="1"/>
      <c r="HCX70" s="1"/>
      <c r="HCY70" s="1"/>
      <c r="HCZ70" s="1"/>
      <c r="HDA70" s="1"/>
      <c r="HDB70" s="1"/>
      <c r="HDC70" s="1"/>
      <c r="HDD70" s="1"/>
      <c r="HDE70" s="1"/>
      <c r="HDF70" s="1"/>
      <c r="HDG70" s="1"/>
      <c r="HDH70" s="1"/>
      <c r="HDI70" s="1"/>
      <c r="HDJ70" s="1"/>
      <c r="HDK70" s="1"/>
      <c r="HDL70" s="1"/>
      <c r="HDM70" s="1"/>
      <c r="HDN70" s="1"/>
      <c r="HDO70" s="1"/>
      <c r="HDP70" s="1"/>
      <c r="HDQ70" s="1"/>
      <c r="HDR70" s="1"/>
      <c r="HDS70" s="1"/>
      <c r="HDT70" s="1"/>
      <c r="HDU70" s="1"/>
      <c r="HDV70" s="1"/>
      <c r="HDW70" s="1"/>
      <c r="HDX70" s="1"/>
      <c r="HDY70" s="1"/>
      <c r="HDZ70" s="1"/>
      <c r="HEA70" s="1"/>
      <c r="HEB70" s="1"/>
      <c r="HEC70" s="1"/>
      <c r="HED70" s="1"/>
      <c r="HEE70" s="1"/>
      <c r="HEF70" s="1"/>
      <c r="HEG70" s="1"/>
      <c r="HEH70" s="1"/>
      <c r="HEI70" s="1"/>
      <c r="HEJ70" s="1"/>
      <c r="HEK70" s="1"/>
      <c r="HEL70" s="1"/>
      <c r="HEM70" s="1"/>
      <c r="HEN70" s="1"/>
      <c r="HEO70" s="1"/>
      <c r="HEP70" s="1"/>
      <c r="HEQ70" s="1"/>
      <c r="HER70" s="1"/>
      <c r="HES70" s="1"/>
      <c r="HET70" s="1"/>
      <c r="HEU70" s="1"/>
      <c r="HEV70" s="1"/>
      <c r="HEW70" s="1"/>
      <c r="HEX70" s="1"/>
      <c r="HEY70" s="1"/>
      <c r="HEZ70" s="1"/>
      <c r="HFA70" s="1"/>
      <c r="HFB70" s="1"/>
      <c r="HFC70" s="1"/>
      <c r="HFD70" s="1"/>
      <c r="HFE70" s="1"/>
      <c r="HFF70" s="1"/>
      <c r="HFG70" s="1"/>
      <c r="HFH70" s="1"/>
      <c r="HFI70" s="1"/>
      <c r="HFJ70" s="1"/>
      <c r="HFK70" s="1"/>
      <c r="HFL70" s="1"/>
      <c r="HFM70" s="1"/>
      <c r="HFN70" s="1"/>
      <c r="HFO70" s="1"/>
      <c r="HFP70" s="1"/>
      <c r="HFQ70" s="1"/>
      <c r="HFR70" s="1"/>
      <c r="HFS70" s="1"/>
      <c r="HFT70" s="1"/>
      <c r="HFU70" s="1"/>
      <c r="HFV70" s="1"/>
      <c r="HFW70" s="1"/>
      <c r="HFX70" s="1"/>
      <c r="HFY70" s="1"/>
      <c r="HFZ70" s="1"/>
      <c r="HGA70" s="1"/>
      <c r="HGB70" s="1"/>
      <c r="HGC70" s="1"/>
      <c r="HGD70" s="1"/>
      <c r="HGE70" s="1"/>
      <c r="HGF70" s="1"/>
      <c r="HGG70" s="1"/>
      <c r="HGH70" s="1"/>
      <c r="HGI70" s="1"/>
      <c r="HGJ70" s="1"/>
      <c r="HGK70" s="1"/>
      <c r="HGL70" s="1"/>
      <c r="HGM70" s="1"/>
      <c r="HGN70" s="1"/>
      <c r="HGO70" s="1"/>
      <c r="HGP70" s="1"/>
      <c r="HGQ70" s="1"/>
      <c r="HGR70" s="1"/>
      <c r="HGS70" s="1"/>
      <c r="HGT70" s="1"/>
      <c r="HGU70" s="1"/>
      <c r="HGV70" s="1"/>
      <c r="HGW70" s="1"/>
      <c r="HGX70" s="1"/>
      <c r="HGY70" s="1"/>
      <c r="HGZ70" s="1"/>
      <c r="HHA70" s="1"/>
      <c r="HHB70" s="1"/>
      <c r="HHC70" s="1"/>
      <c r="HHD70" s="1"/>
      <c r="HHE70" s="1"/>
      <c r="HHF70" s="1"/>
      <c r="HHG70" s="1"/>
      <c r="HHH70" s="1"/>
      <c r="HHI70" s="1"/>
      <c r="HHJ70" s="1"/>
      <c r="HHK70" s="1"/>
      <c r="HHL70" s="1"/>
      <c r="HHM70" s="1"/>
      <c r="HHN70" s="1"/>
      <c r="HHO70" s="1"/>
      <c r="HHP70" s="1"/>
      <c r="HHQ70" s="1"/>
      <c r="HHR70" s="1"/>
      <c r="HHS70" s="1"/>
      <c r="HHT70" s="1"/>
      <c r="HHU70" s="1"/>
      <c r="HHV70" s="1"/>
      <c r="HHW70" s="1"/>
      <c r="HHX70" s="1"/>
      <c r="HHY70" s="1"/>
      <c r="HHZ70" s="1"/>
      <c r="HIA70" s="1"/>
      <c r="HIB70" s="1"/>
      <c r="HIC70" s="1"/>
      <c r="HID70" s="1"/>
      <c r="HIE70" s="1"/>
      <c r="HIF70" s="1"/>
      <c r="HIG70" s="1"/>
      <c r="HIH70" s="1"/>
      <c r="HII70" s="1"/>
      <c r="HIJ70" s="1"/>
      <c r="HIK70" s="1"/>
      <c r="HIL70" s="1"/>
      <c r="HIM70" s="1"/>
      <c r="HIN70" s="1"/>
      <c r="HIO70" s="1"/>
      <c r="HIP70" s="1"/>
      <c r="HIQ70" s="1"/>
      <c r="HIR70" s="1"/>
      <c r="HIS70" s="1"/>
      <c r="HIT70" s="1"/>
      <c r="HIU70" s="1"/>
      <c r="HIV70" s="1"/>
      <c r="HIW70" s="1"/>
      <c r="HIX70" s="1"/>
      <c r="HIY70" s="1"/>
      <c r="HIZ70" s="1"/>
      <c r="HJA70" s="1"/>
      <c r="HJB70" s="1"/>
      <c r="HJC70" s="1"/>
      <c r="HJD70" s="1"/>
      <c r="HJE70" s="1"/>
      <c r="HJF70" s="1"/>
      <c r="HJG70" s="1"/>
      <c r="HJH70" s="1"/>
      <c r="HJI70" s="1"/>
      <c r="HJJ70" s="1"/>
      <c r="HJK70" s="1"/>
      <c r="HJL70" s="1"/>
      <c r="HJM70" s="1"/>
      <c r="HJN70" s="1"/>
      <c r="HJO70" s="1"/>
      <c r="HJP70" s="1"/>
      <c r="HJQ70" s="1"/>
      <c r="HJR70" s="1"/>
      <c r="HJS70" s="1"/>
      <c r="HJT70" s="1"/>
      <c r="HJU70" s="1"/>
      <c r="HJV70" s="1"/>
      <c r="HJW70" s="1"/>
      <c r="HJX70" s="1"/>
      <c r="HJY70" s="1"/>
      <c r="HJZ70" s="1"/>
      <c r="HKA70" s="1"/>
      <c r="HKB70" s="1"/>
      <c r="HKC70" s="1"/>
      <c r="HKD70" s="1"/>
      <c r="HKE70" s="1"/>
      <c r="HKF70" s="1"/>
      <c r="HKG70" s="1"/>
      <c r="HKH70" s="1"/>
      <c r="HKI70" s="1"/>
      <c r="HKJ70" s="1"/>
      <c r="HKK70" s="1"/>
      <c r="HKL70" s="1"/>
      <c r="HKM70" s="1"/>
      <c r="HKN70" s="1"/>
      <c r="HKO70" s="1"/>
      <c r="HKP70" s="1"/>
      <c r="HKQ70" s="1"/>
      <c r="HKR70" s="1"/>
      <c r="HKS70" s="1"/>
      <c r="HKT70" s="1"/>
      <c r="HKU70" s="1"/>
      <c r="HKV70" s="1"/>
      <c r="HKW70" s="1"/>
      <c r="HKX70" s="1"/>
      <c r="HKY70" s="1"/>
      <c r="HKZ70" s="1"/>
      <c r="HLA70" s="1"/>
      <c r="HLB70" s="1"/>
      <c r="HLC70" s="1"/>
      <c r="HLD70" s="1"/>
      <c r="HLE70" s="1"/>
      <c r="HLF70" s="1"/>
      <c r="HLG70" s="1"/>
      <c r="HLH70" s="1"/>
      <c r="HLI70" s="1"/>
      <c r="HLJ70" s="1"/>
      <c r="HLK70" s="1"/>
      <c r="HLL70" s="1"/>
      <c r="HLM70" s="1"/>
      <c r="HLN70" s="1"/>
      <c r="HLO70" s="1"/>
      <c r="HLP70" s="1"/>
      <c r="HLQ70" s="1"/>
      <c r="HLR70" s="1"/>
      <c r="HLS70" s="1"/>
      <c r="HLT70" s="1"/>
      <c r="HLU70" s="1"/>
      <c r="HLV70" s="1"/>
      <c r="HLW70" s="1"/>
      <c r="HLX70" s="1"/>
      <c r="HLY70" s="1"/>
      <c r="HLZ70" s="1"/>
      <c r="HMA70" s="1"/>
      <c r="HMB70" s="1"/>
      <c r="HMC70" s="1"/>
      <c r="HMD70" s="1"/>
      <c r="HME70" s="1"/>
      <c r="HMF70" s="1"/>
      <c r="HMG70" s="1"/>
      <c r="HMH70" s="1"/>
      <c r="HMI70" s="1"/>
      <c r="HMJ70" s="1"/>
      <c r="HMK70" s="1"/>
      <c r="HML70" s="1"/>
      <c r="HMM70" s="1"/>
      <c r="HMN70" s="1"/>
      <c r="HMO70" s="1"/>
      <c r="HMP70" s="1"/>
      <c r="HMQ70" s="1"/>
      <c r="HMR70" s="1"/>
      <c r="HMS70" s="1"/>
      <c r="HMT70" s="1"/>
      <c r="HMU70" s="1"/>
      <c r="HMV70" s="1"/>
      <c r="HMW70" s="1"/>
      <c r="HMX70" s="1"/>
      <c r="HMY70" s="1"/>
      <c r="HMZ70" s="1"/>
      <c r="HNA70" s="1"/>
      <c r="HNB70" s="1"/>
      <c r="HNC70" s="1"/>
      <c r="HND70" s="1"/>
      <c r="HNE70" s="1"/>
      <c r="HNF70" s="1"/>
      <c r="HNG70" s="1"/>
      <c r="HNH70" s="1"/>
      <c r="HNI70" s="1"/>
      <c r="HNJ70" s="1"/>
      <c r="HNK70" s="1"/>
      <c r="HNL70" s="1"/>
      <c r="HNM70" s="1"/>
      <c r="HNN70" s="1"/>
      <c r="HNO70" s="1"/>
      <c r="HNP70" s="1"/>
      <c r="HNQ70" s="1"/>
      <c r="HNR70" s="1"/>
      <c r="HNS70" s="1"/>
      <c r="HNT70" s="1"/>
      <c r="HNU70" s="1"/>
      <c r="HNV70" s="1"/>
      <c r="HNW70" s="1"/>
      <c r="HNX70" s="1"/>
      <c r="HNY70" s="1"/>
      <c r="HNZ70" s="1"/>
      <c r="HOA70" s="1"/>
      <c r="HOB70" s="1"/>
      <c r="HOC70" s="1"/>
      <c r="HOD70" s="1"/>
      <c r="HOE70" s="1"/>
      <c r="HOF70" s="1"/>
      <c r="HOG70" s="1"/>
      <c r="HOH70" s="1"/>
      <c r="HOI70" s="1"/>
      <c r="HOJ70" s="1"/>
      <c r="HOK70" s="1"/>
      <c r="HOL70" s="1"/>
      <c r="HOM70" s="1"/>
      <c r="HON70" s="1"/>
      <c r="HOO70" s="1"/>
      <c r="HOP70" s="1"/>
      <c r="HOQ70" s="1"/>
      <c r="HOR70" s="1"/>
      <c r="HOS70" s="1"/>
      <c r="HOT70" s="1"/>
      <c r="HOU70" s="1"/>
      <c r="HOV70" s="1"/>
      <c r="HOW70" s="1"/>
      <c r="HOX70" s="1"/>
      <c r="HOY70" s="1"/>
      <c r="HOZ70" s="1"/>
      <c r="HPA70" s="1"/>
      <c r="HPB70" s="1"/>
      <c r="HPC70" s="1"/>
      <c r="HPD70" s="1"/>
      <c r="HPE70" s="1"/>
      <c r="HPF70" s="1"/>
      <c r="HPG70" s="1"/>
      <c r="HPH70" s="1"/>
      <c r="HPI70" s="1"/>
      <c r="HPJ70" s="1"/>
      <c r="HPK70" s="1"/>
      <c r="HPL70" s="1"/>
      <c r="HPM70" s="1"/>
      <c r="HPN70" s="1"/>
      <c r="HPO70" s="1"/>
      <c r="HPP70" s="1"/>
      <c r="HPQ70" s="1"/>
      <c r="HPR70" s="1"/>
      <c r="HPS70" s="1"/>
      <c r="HPT70" s="1"/>
      <c r="HPU70" s="1"/>
      <c r="HPV70" s="1"/>
      <c r="HPW70" s="1"/>
      <c r="HPX70" s="1"/>
      <c r="HPY70" s="1"/>
      <c r="HPZ70" s="1"/>
      <c r="HQA70" s="1"/>
      <c r="HQB70" s="1"/>
      <c r="HQC70" s="1"/>
      <c r="HQD70" s="1"/>
      <c r="HQE70" s="1"/>
      <c r="HQF70" s="1"/>
      <c r="HQG70" s="1"/>
      <c r="HQH70" s="1"/>
      <c r="HQI70" s="1"/>
      <c r="HQJ70" s="1"/>
      <c r="HQK70" s="1"/>
      <c r="HQL70" s="1"/>
      <c r="HQM70" s="1"/>
      <c r="HQN70" s="1"/>
      <c r="HQO70" s="1"/>
      <c r="HQP70" s="1"/>
      <c r="HQQ70" s="1"/>
      <c r="HQR70" s="1"/>
      <c r="HQS70" s="1"/>
      <c r="HQT70" s="1"/>
      <c r="HQU70" s="1"/>
      <c r="HQV70" s="1"/>
      <c r="HQW70" s="1"/>
      <c r="HQX70" s="1"/>
      <c r="HQY70" s="1"/>
      <c r="HQZ70" s="1"/>
      <c r="HRA70" s="1"/>
      <c r="HRB70" s="1"/>
      <c r="HRC70" s="1"/>
      <c r="HRD70" s="1"/>
      <c r="HRE70" s="1"/>
      <c r="HRF70" s="1"/>
      <c r="HRG70" s="1"/>
      <c r="HRH70" s="1"/>
      <c r="HRI70" s="1"/>
      <c r="HRJ70" s="1"/>
      <c r="HRK70" s="1"/>
      <c r="HRL70" s="1"/>
      <c r="HRM70" s="1"/>
      <c r="HRN70" s="1"/>
      <c r="HRO70" s="1"/>
      <c r="HRP70" s="1"/>
      <c r="HRQ70" s="1"/>
      <c r="HRR70" s="1"/>
      <c r="HRS70" s="1"/>
      <c r="HRT70" s="1"/>
      <c r="HRU70" s="1"/>
      <c r="HRV70" s="1"/>
      <c r="HRW70" s="1"/>
      <c r="HRX70" s="1"/>
      <c r="HRY70" s="1"/>
      <c r="HRZ70" s="1"/>
      <c r="HSA70" s="1"/>
      <c r="HSB70" s="1"/>
      <c r="HSC70" s="1"/>
      <c r="HSD70" s="1"/>
      <c r="HSE70" s="1"/>
      <c r="HSF70" s="1"/>
      <c r="HSG70" s="1"/>
      <c r="HSH70" s="1"/>
      <c r="HSI70" s="1"/>
      <c r="HSJ70" s="1"/>
      <c r="HSK70" s="1"/>
      <c r="HSL70" s="1"/>
      <c r="HSM70" s="1"/>
      <c r="HSN70" s="1"/>
      <c r="HSO70" s="1"/>
      <c r="HSP70" s="1"/>
      <c r="HSQ70" s="1"/>
      <c r="HSR70" s="1"/>
      <c r="HSS70" s="1"/>
      <c r="HST70" s="1"/>
      <c r="HSU70" s="1"/>
      <c r="HSV70" s="1"/>
      <c r="HSW70" s="1"/>
      <c r="HSX70" s="1"/>
      <c r="HSY70" s="1"/>
      <c r="HSZ70" s="1"/>
      <c r="HTA70" s="1"/>
      <c r="HTB70" s="1"/>
      <c r="HTC70" s="1"/>
      <c r="HTD70" s="1"/>
      <c r="HTE70" s="1"/>
      <c r="HTF70" s="1"/>
      <c r="HTG70" s="1"/>
      <c r="HTH70" s="1"/>
      <c r="HTI70" s="1"/>
      <c r="HTJ70" s="1"/>
      <c r="HTK70" s="1"/>
      <c r="HTL70" s="1"/>
      <c r="HTM70" s="1"/>
      <c r="HTN70" s="1"/>
      <c r="HTO70" s="1"/>
      <c r="HTP70" s="1"/>
      <c r="HTQ70" s="1"/>
      <c r="HTR70" s="1"/>
      <c r="HTS70" s="1"/>
      <c r="HTT70" s="1"/>
      <c r="HTU70" s="1"/>
      <c r="HTV70" s="1"/>
      <c r="HTW70" s="1"/>
      <c r="HTX70" s="1"/>
      <c r="HTY70" s="1"/>
      <c r="HTZ70" s="1"/>
      <c r="HUA70" s="1"/>
      <c r="HUB70" s="1"/>
      <c r="HUC70" s="1"/>
      <c r="HUD70" s="1"/>
      <c r="HUE70" s="1"/>
      <c r="HUF70" s="1"/>
      <c r="HUG70" s="1"/>
      <c r="HUH70" s="1"/>
      <c r="HUI70" s="1"/>
      <c r="HUJ70" s="1"/>
      <c r="HUK70" s="1"/>
      <c r="HUL70" s="1"/>
      <c r="HUM70" s="1"/>
      <c r="HUN70" s="1"/>
      <c r="HUO70" s="1"/>
      <c r="HUP70" s="1"/>
      <c r="HUQ70" s="1"/>
      <c r="HUR70" s="1"/>
      <c r="HUS70" s="1"/>
      <c r="HUT70" s="1"/>
      <c r="HUU70" s="1"/>
      <c r="HUV70" s="1"/>
      <c r="HUW70" s="1"/>
      <c r="HUX70" s="1"/>
      <c r="HUY70" s="1"/>
      <c r="HUZ70" s="1"/>
      <c r="HVA70" s="1"/>
      <c r="HVB70" s="1"/>
      <c r="HVC70" s="1"/>
      <c r="HVD70" s="1"/>
      <c r="HVE70" s="1"/>
      <c r="HVF70" s="1"/>
      <c r="HVG70" s="1"/>
      <c r="HVH70" s="1"/>
      <c r="HVI70" s="1"/>
      <c r="HVJ70" s="1"/>
      <c r="HVK70" s="1"/>
      <c r="HVL70" s="1"/>
      <c r="HVM70" s="1"/>
      <c r="HVN70" s="1"/>
      <c r="HVO70" s="1"/>
      <c r="HVP70" s="1"/>
      <c r="HVQ70" s="1"/>
      <c r="HVR70" s="1"/>
      <c r="HVS70" s="1"/>
      <c r="HVT70" s="1"/>
      <c r="HVU70" s="1"/>
      <c r="HVV70" s="1"/>
      <c r="HVW70" s="1"/>
      <c r="HVX70" s="1"/>
      <c r="HVY70" s="1"/>
      <c r="HVZ70" s="1"/>
      <c r="HWA70" s="1"/>
      <c r="HWB70" s="1"/>
      <c r="HWC70" s="1"/>
      <c r="HWD70" s="1"/>
      <c r="HWE70" s="1"/>
      <c r="HWF70" s="1"/>
      <c r="HWG70" s="1"/>
      <c r="HWH70" s="1"/>
      <c r="HWI70" s="1"/>
      <c r="HWJ70" s="1"/>
      <c r="HWK70" s="1"/>
      <c r="HWL70" s="1"/>
      <c r="HWM70" s="1"/>
      <c r="HWN70" s="1"/>
      <c r="HWO70" s="1"/>
      <c r="HWP70" s="1"/>
      <c r="HWQ70" s="1"/>
      <c r="HWR70" s="1"/>
      <c r="HWS70" s="1"/>
      <c r="HWT70" s="1"/>
      <c r="HWU70" s="1"/>
      <c r="HWV70" s="1"/>
      <c r="HWW70" s="1"/>
      <c r="HWX70" s="1"/>
      <c r="HWY70" s="1"/>
      <c r="HWZ70" s="1"/>
      <c r="HXA70" s="1"/>
      <c r="HXB70" s="1"/>
      <c r="HXC70" s="1"/>
      <c r="HXD70" s="1"/>
      <c r="HXE70" s="1"/>
      <c r="HXF70" s="1"/>
      <c r="HXG70" s="1"/>
      <c r="HXH70" s="1"/>
      <c r="HXI70" s="1"/>
      <c r="HXJ70" s="1"/>
      <c r="HXK70" s="1"/>
      <c r="HXL70" s="1"/>
      <c r="HXM70" s="1"/>
      <c r="HXN70" s="1"/>
      <c r="HXO70" s="1"/>
      <c r="HXP70" s="1"/>
      <c r="HXQ70" s="1"/>
      <c r="HXR70" s="1"/>
      <c r="HXS70" s="1"/>
      <c r="HXT70" s="1"/>
      <c r="HXU70" s="1"/>
      <c r="HXV70" s="1"/>
      <c r="HXW70" s="1"/>
      <c r="HXX70" s="1"/>
      <c r="HXY70" s="1"/>
      <c r="HXZ70" s="1"/>
      <c r="HYA70" s="1"/>
      <c r="HYB70" s="1"/>
      <c r="HYC70" s="1"/>
      <c r="HYD70" s="1"/>
      <c r="HYE70" s="1"/>
      <c r="HYF70" s="1"/>
      <c r="HYG70" s="1"/>
      <c r="HYH70" s="1"/>
      <c r="HYI70" s="1"/>
      <c r="HYJ70" s="1"/>
      <c r="HYK70" s="1"/>
      <c r="HYL70" s="1"/>
      <c r="HYM70" s="1"/>
      <c r="HYN70" s="1"/>
      <c r="HYO70" s="1"/>
      <c r="HYP70" s="1"/>
      <c r="HYQ70" s="1"/>
      <c r="HYR70" s="1"/>
      <c r="HYS70" s="1"/>
      <c r="HYT70" s="1"/>
      <c r="HYU70" s="1"/>
      <c r="HYV70" s="1"/>
      <c r="HYW70" s="1"/>
      <c r="HYX70" s="1"/>
      <c r="HYY70" s="1"/>
      <c r="HYZ70" s="1"/>
      <c r="HZA70" s="1"/>
      <c r="HZB70" s="1"/>
      <c r="HZC70" s="1"/>
      <c r="HZD70" s="1"/>
      <c r="HZE70" s="1"/>
      <c r="HZF70" s="1"/>
      <c r="HZG70" s="1"/>
      <c r="HZH70" s="1"/>
      <c r="HZI70" s="1"/>
      <c r="HZJ70" s="1"/>
      <c r="HZK70" s="1"/>
      <c r="HZL70" s="1"/>
      <c r="HZM70" s="1"/>
      <c r="HZN70" s="1"/>
      <c r="HZO70" s="1"/>
      <c r="HZP70" s="1"/>
      <c r="HZQ70" s="1"/>
      <c r="HZR70" s="1"/>
      <c r="HZS70" s="1"/>
      <c r="HZT70" s="1"/>
      <c r="HZU70" s="1"/>
      <c r="HZV70" s="1"/>
      <c r="HZW70" s="1"/>
      <c r="HZX70" s="1"/>
      <c r="HZY70" s="1"/>
      <c r="HZZ70" s="1"/>
      <c r="IAA70" s="1"/>
      <c r="IAB70" s="1"/>
      <c r="IAC70" s="1"/>
      <c r="IAD70" s="1"/>
      <c r="IAE70" s="1"/>
      <c r="IAF70" s="1"/>
      <c r="IAG70" s="1"/>
      <c r="IAH70" s="1"/>
      <c r="IAI70" s="1"/>
      <c r="IAJ70" s="1"/>
      <c r="IAK70" s="1"/>
      <c r="IAL70" s="1"/>
      <c r="IAM70" s="1"/>
      <c r="IAN70" s="1"/>
      <c r="IAO70" s="1"/>
      <c r="IAP70" s="1"/>
      <c r="IAQ70" s="1"/>
      <c r="IAR70" s="1"/>
      <c r="IAS70" s="1"/>
      <c r="IAT70" s="1"/>
      <c r="IAU70" s="1"/>
      <c r="IAV70" s="1"/>
      <c r="IAW70" s="1"/>
      <c r="IAX70" s="1"/>
      <c r="IAY70" s="1"/>
      <c r="IAZ70" s="1"/>
      <c r="IBA70" s="1"/>
      <c r="IBB70" s="1"/>
      <c r="IBC70" s="1"/>
      <c r="IBD70" s="1"/>
      <c r="IBE70" s="1"/>
      <c r="IBF70" s="1"/>
      <c r="IBG70" s="1"/>
      <c r="IBH70" s="1"/>
      <c r="IBI70" s="1"/>
      <c r="IBJ70" s="1"/>
      <c r="IBK70" s="1"/>
      <c r="IBL70" s="1"/>
      <c r="IBM70" s="1"/>
      <c r="IBN70" s="1"/>
      <c r="IBO70" s="1"/>
      <c r="IBP70" s="1"/>
      <c r="IBQ70" s="1"/>
      <c r="IBR70" s="1"/>
      <c r="IBS70" s="1"/>
      <c r="IBT70" s="1"/>
      <c r="IBU70" s="1"/>
      <c r="IBV70" s="1"/>
      <c r="IBW70" s="1"/>
      <c r="IBX70" s="1"/>
      <c r="IBY70" s="1"/>
      <c r="IBZ70" s="1"/>
      <c r="ICA70" s="1"/>
      <c r="ICB70" s="1"/>
      <c r="ICC70" s="1"/>
      <c r="ICD70" s="1"/>
      <c r="ICE70" s="1"/>
      <c r="ICF70" s="1"/>
      <c r="ICG70" s="1"/>
      <c r="ICH70" s="1"/>
      <c r="ICI70" s="1"/>
      <c r="ICJ70" s="1"/>
      <c r="ICK70" s="1"/>
      <c r="ICL70" s="1"/>
      <c r="ICM70" s="1"/>
      <c r="ICN70" s="1"/>
      <c r="ICO70" s="1"/>
      <c r="ICP70" s="1"/>
      <c r="ICQ70" s="1"/>
      <c r="ICR70" s="1"/>
      <c r="ICS70" s="1"/>
      <c r="ICT70" s="1"/>
      <c r="ICU70" s="1"/>
      <c r="ICV70" s="1"/>
      <c r="ICW70" s="1"/>
      <c r="ICX70" s="1"/>
      <c r="ICY70" s="1"/>
      <c r="ICZ70" s="1"/>
      <c r="IDA70" s="1"/>
      <c r="IDB70" s="1"/>
      <c r="IDC70" s="1"/>
      <c r="IDD70" s="1"/>
      <c r="IDE70" s="1"/>
      <c r="IDF70" s="1"/>
      <c r="IDG70" s="1"/>
      <c r="IDH70" s="1"/>
      <c r="IDI70" s="1"/>
      <c r="IDJ70" s="1"/>
      <c r="IDK70" s="1"/>
      <c r="IDL70" s="1"/>
      <c r="IDM70" s="1"/>
      <c r="IDN70" s="1"/>
      <c r="IDO70" s="1"/>
      <c r="IDP70" s="1"/>
      <c r="IDQ70" s="1"/>
      <c r="IDR70" s="1"/>
      <c r="IDS70" s="1"/>
      <c r="IDT70" s="1"/>
      <c r="IDU70" s="1"/>
      <c r="IDV70" s="1"/>
      <c r="IDW70" s="1"/>
      <c r="IDX70" s="1"/>
      <c r="IDY70" s="1"/>
      <c r="IDZ70" s="1"/>
      <c r="IEA70" s="1"/>
      <c r="IEB70" s="1"/>
      <c r="IEC70" s="1"/>
      <c r="IED70" s="1"/>
      <c r="IEE70" s="1"/>
      <c r="IEF70" s="1"/>
      <c r="IEG70" s="1"/>
      <c r="IEH70" s="1"/>
      <c r="IEI70" s="1"/>
      <c r="IEJ70" s="1"/>
      <c r="IEK70" s="1"/>
      <c r="IEL70" s="1"/>
      <c r="IEM70" s="1"/>
      <c r="IEN70" s="1"/>
      <c r="IEO70" s="1"/>
      <c r="IEP70" s="1"/>
      <c r="IEQ70" s="1"/>
      <c r="IER70" s="1"/>
      <c r="IES70" s="1"/>
      <c r="IET70" s="1"/>
      <c r="IEU70" s="1"/>
      <c r="IEV70" s="1"/>
      <c r="IEW70" s="1"/>
      <c r="IEX70" s="1"/>
      <c r="IEY70" s="1"/>
      <c r="IEZ70" s="1"/>
      <c r="IFA70" s="1"/>
      <c r="IFB70" s="1"/>
      <c r="IFC70" s="1"/>
      <c r="IFD70" s="1"/>
      <c r="IFE70" s="1"/>
      <c r="IFF70" s="1"/>
      <c r="IFG70" s="1"/>
      <c r="IFH70" s="1"/>
      <c r="IFI70" s="1"/>
      <c r="IFJ70" s="1"/>
      <c r="IFK70" s="1"/>
      <c r="IFL70" s="1"/>
      <c r="IFM70" s="1"/>
      <c r="IFN70" s="1"/>
      <c r="IFO70" s="1"/>
      <c r="IFP70" s="1"/>
      <c r="IFQ70" s="1"/>
      <c r="IFR70" s="1"/>
      <c r="IFS70" s="1"/>
      <c r="IFT70" s="1"/>
      <c r="IFU70" s="1"/>
      <c r="IFV70" s="1"/>
      <c r="IFW70" s="1"/>
      <c r="IFX70" s="1"/>
      <c r="IFY70" s="1"/>
      <c r="IFZ70" s="1"/>
      <c r="IGA70" s="1"/>
      <c r="IGB70" s="1"/>
      <c r="IGC70" s="1"/>
      <c r="IGD70" s="1"/>
      <c r="IGE70" s="1"/>
      <c r="IGF70" s="1"/>
      <c r="IGG70" s="1"/>
      <c r="IGH70" s="1"/>
      <c r="IGI70" s="1"/>
      <c r="IGJ70" s="1"/>
      <c r="IGK70" s="1"/>
      <c r="IGL70" s="1"/>
      <c r="IGM70" s="1"/>
      <c r="IGN70" s="1"/>
      <c r="IGO70" s="1"/>
      <c r="IGP70" s="1"/>
      <c r="IGQ70" s="1"/>
      <c r="IGR70" s="1"/>
      <c r="IGS70" s="1"/>
      <c r="IGT70" s="1"/>
      <c r="IGU70" s="1"/>
      <c r="IGV70" s="1"/>
      <c r="IGW70" s="1"/>
      <c r="IGX70" s="1"/>
      <c r="IGY70" s="1"/>
      <c r="IGZ70" s="1"/>
      <c r="IHA70" s="1"/>
      <c r="IHB70" s="1"/>
      <c r="IHC70" s="1"/>
      <c r="IHD70" s="1"/>
      <c r="IHE70" s="1"/>
      <c r="IHF70" s="1"/>
      <c r="IHG70" s="1"/>
      <c r="IHH70" s="1"/>
      <c r="IHI70" s="1"/>
      <c r="IHJ70" s="1"/>
      <c r="IHK70" s="1"/>
      <c r="IHL70" s="1"/>
      <c r="IHM70" s="1"/>
      <c r="IHN70" s="1"/>
      <c r="IHO70" s="1"/>
      <c r="IHP70" s="1"/>
      <c r="IHQ70" s="1"/>
      <c r="IHR70" s="1"/>
      <c r="IHS70" s="1"/>
      <c r="IHT70" s="1"/>
      <c r="IHU70" s="1"/>
      <c r="IHV70" s="1"/>
      <c r="IHW70" s="1"/>
      <c r="IHX70" s="1"/>
      <c r="IHY70" s="1"/>
      <c r="IHZ70" s="1"/>
      <c r="IIA70" s="1"/>
      <c r="IIB70" s="1"/>
      <c r="IIC70" s="1"/>
      <c r="IID70" s="1"/>
      <c r="IIE70" s="1"/>
      <c r="IIF70" s="1"/>
      <c r="IIG70" s="1"/>
      <c r="IIH70" s="1"/>
      <c r="III70" s="1"/>
      <c r="IIJ70" s="1"/>
      <c r="IIK70" s="1"/>
      <c r="IIL70" s="1"/>
      <c r="IIM70" s="1"/>
      <c r="IIN70" s="1"/>
      <c r="IIO70" s="1"/>
      <c r="IIP70" s="1"/>
      <c r="IIQ70" s="1"/>
      <c r="IIR70" s="1"/>
      <c r="IIS70" s="1"/>
      <c r="IIT70" s="1"/>
      <c r="IIU70" s="1"/>
      <c r="IIV70" s="1"/>
      <c r="IIW70" s="1"/>
      <c r="IIX70" s="1"/>
      <c r="IIY70" s="1"/>
      <c r="IIZ70" s="1"/>
      <c r="IJA70" s="1"/>
      <c r="IJB70" s="1"/>
      <c r="IJC70" s="1"/>
      <c r="IJD70" s="1"/>
      <c r="IJE70" s="1"/>
      <c r="IJF70" s="1"/>
      <c r="IJG70" s="1"/>
      <c r="IJH70" s="1"/>
      <c r="IJI70" s="1"/>
      <c r="IJJ70" s="1"/>
      <c r="IJK70" s="1"/>
      <c r="IJL70" s="1"/>
      <c r="IJM70" s="1"/>
      <c r="IJN70" s="1"/>
      <c r="IJO70" s="1"/>
      <c r="IJP70" s="1"/>
      <c r="IJQ70" s="1"/>
      <c r="IJR70" s="1"/>
      <c r="IJS70" s="1"/>
      <c r="IJT70" s="1"/>
      <c r="IJU70" s="1"/>
      <c r="IJV70" s="1"/>
      <c r="IJW70" s="1"/>
      <c r="IJX70" s="1"/>
      <c r="IJY70" s="1"/>
      <c r="IJZ70" s="1"/>
      <c r="IKA70" s="1"/>
      <c r="IKB70" s="1"/>
      <c r="IKC70" s="1"/>
      <c r="IKD70" s="1"/>
      <c r="IKE70" s="1"/>
      <c r="IKF70" s="1"/>
      <c r="IKG70" s="1"/>
      <c r="IKH70" s="1"/>
      <c r="IKI70" s="1"/>
      <c r="IKJ70" s="1"/>
      <c r="IKK70" s="1"/>
      <c r="IKL70" s="1"/>
      <c r="IKM70" s="1"/>
      <c r="IKN70" s="1"/>
      <c r="IKO70" s="1"/>
      <c r="IKP70" s="1"/>
      <c r="IKQ70" s="1"/>
      <c r="IKR70" s="1"/>
      <c r="IKS70" s="1"/>
      <c r="IKT70" s="1"/>
      <c r="IKU70" s="1"/>
      <c r="IKV70" s="1"/>
      <c r="IKW70" s="1"/>
      <c r="IKX70" s="1"/>
      <c r="IKY70" s="1"/>
      <c r="IKZ70" s="1"/>
      <c r="ILA70" s="1"/>
      <c r="ILB70" s="1"/>
      <c r="ILC70" s="1"/>
      <c r="ILD70" s="1"/>
      <c r="ILE70" s="1"/>
      <c r="ILF70" s="1"/>
      <c r="ILG70" s="1"/>
      <c r="ILH70" s="1"/>
      <c r="ILI70" s="1"/>
      <c r="ILJ70" s="1"/>
      <c r="ILK70" s="1"/>
      <c r="ILL70" s="1"/>
      <c r="ILM70" s="1"/>
      <c r="ILN70" s="1"/>
      <c r="ILO70" s="1"/>
      <c r="ILP70" s="1"/>
      <c r="ILQ70" s="1"/>
      <c r="ILR70" s="1"/>
      <c r="ILS70" s="1"/>
      <c r="ILT70" s="1"/>
      <c r="ILU70" s="1"/>
      <c r="ILV70" s="1"/>
      <c r="ILW70" s="1"/>
      <c r="ILX70" s="1"/>
      <c r="ILY70" s="1"/>
      <c r="ILZ70" s="1"/>
      <c r="IMA70" s="1"/>
      <c r="IMB70" s="1"/>
      <c r="IMC70" s="1"/>
      <c r="IMD70" s="1"/>
      <c r="IME70" s="1"/>
      <c r="IMF70" s="1"/>
      <c r="IMG70" s="1"/>
      <c r="IMH70" s="1"/>
      <c r="IMI70" s="1"/>
      <c r="IMJ70" s="1"/>
      <c r="IMK70" s="1"/>
      <c r="IML70" s="1"/>
      <c r="IMM70" s="1"/>
      <c r="IMN70" s="1"/>
      <c r="IMO70" s="1"/>
      <c r="IMP70" s="1"/>
      <c r="IMQ70" s="1"/>
      <c r="IMR70" s="1"/>
      <c r="IMS70" s="1"/>
      <c r="IMT70" s="1"/>
      <c r="IMU70" s="1"/>
      <c r="IMV70" s="1"/>
      <c r="IMW70" s="1"/>
      <c r="IMX70" s="1"/>
      <c r="IMY70" s="1"/>
      <c r="IMZ70" s="1"/>
      <c r="INA70" s="1"/>
      <c r="INB70" s="1"/>
      <c r="INC70" s="1"/>
      <c r="IND70" s="1"/>
      <c r="INE70" s="1"/>
      <c r="INF70" s="1"/>
      <c r="ING70" s="1"/>
      <c r="INH70" s="1"/>
      <c r="INI70" s="1"/>
      <c r="INJ70" s="1"/>
      <c r="INK70" s="1"/>
      <c r="INL70" s="1"/>
      <c r="INM70" s="1"/>
      <c r="INN70" s="1"/>
      <c r="INO70" s="1"/>
      <c r="INP70" s="1"/>
      <c r="INQ70" s="1"/>
      <c r="INR70" s="1"/>
      <c r="INS70" s="1"/>
      <c r="INT70" s="1"/>
      <c r="INU70" s="1"/>
      <c r="INV70" s="1"/>
      <c r="INW70" s="1"/>
      <c r="INX70" s="1"/>
      <c r="INY70" s="1"/>
      <c r="INZ70" s="1"/>
      <c r="IOA70" s="1"/>
      <c r="IOB70" s="1"/>
      <c r="IOC70" s="1"/>
      <c r="IOD70" s="1"/>
      <c r="IOE70" s="1"/>
      <c r="IOF70" s="1"/>
      <c r="IOG70" s="1"/>
      <c r="IOH70" s="1"/>
      <c r="IOI70" s="1"/>
      <c r="IOJ70" s="1"/>
      <c r="IOK70" s="1"/>
      <c r="IOL70" s="1"/>
      <c r="IOM70" s="1"/>
      <c r="ION70" s="1"/>
      <c r="IOO70" s="1"/>
      <c r="IOP70" s="1"/>
      <c r="IOQ70" s="1"/>
      <c r="IOR70" s="1"/>
      <c r="IOS70" s="1"/>
      <c r="IOT70" s="1"/>
      <c r="IOU70" s="1"/>
      <c r="IOV70" s="1"/>
      <c r="IOW70" s="1"/>
      <c r="IOX70" s="1"/>
      <c r="IOY70" s="1"/>
      <c r="IOZ70" s="1"/>
      <c r="IPA70" s="1"/>
      <c r="IPB70" s="1"/>
      <c r="IPC70" s="1"/>
      <c r="IPD70" s="1"/>
      <c r="IPE70" s="1"/>
      <c r="IPF70" s="1"/>
      <c r="IPG70" s="1"/>
      <c r="IPH70" s="1"/>
      <c r="IPI70" s="1"/>
      <c r="IPJ70" s="1"/>
      <c r="IPK70" s="1"/>
      <c r="IPL70" s="1"/>
      <c r="IPM70" s="1"/>
      <c r="IPN70" s="1"/>
      <c r="IPO70" s="1"/>
      <c r="IPP70" s="1"/>
      <c r="IPQ70" s="1"/>
      <c r="IPR70" s="1"/>
      <c r="IPS70" s="1"/>
      <c r="IPT70" s="1"/>
      <c r="IPU70" s="1"/>
      <c r="IPV70" s="1"/>
      <c r="IPW70" s="1"/>
      <c r="IPX70" s="1"/>
      <c r="IPY70" s="1"/>
      <c r="IPZ70" s="1"/>
      <c r="IQA70" s="1"/>
      <c r="IQB70" s="1"/>
      <c r="IQC70" s="1"/>
      <c r="IQD70" s="1"/>
      <c r="IQE70" s="1"/>
      <c r="IQF70" s="1"/>
      <c r="IQG70" s="1"/>
      <c r="IQH70" s="1"/>
      <c r="IQI70" s="1"/>
      <c r="IQJ70" s="1"/>
      <c r="IQK70" s="1"/>
      <c r="IQL70" s="1"/>
      <c r="IQM70" s="1"/>
      <c r="IQN70" s="1"/>
      <c r="IQO70" s="1"/>
      <c r="IQP70" s="1"/>
      <c r="IQQ70" s="1"/>
      <c r="IQR70" s="1"/>
      <c r="IQS70" s="1"/>
      <c r="IQT70" s="1"/>
      <c r="IQU70" s="1"/>
      <c r="IQV70" s="1"/>
      <c r="IQW70" s="1"/>
      <c r="IQX70" s="1"/>
      <c r="IQY70" s="1"/>
      <c r="IQZ70" s="1"/>
      <c r="IRA70" s="1"/>
      <c r="IRB70" s="1"/>
      <c r="IRC70" s="1"/>
      <c r="IRD70" s="1"/>
      <c r="IRE70" s="1"/>
      <c r="IRF70" s="1"/>
      <c r="IRG70" s="1"/>
      <c r="IRH70" s="1"/>
      <c r="IRI70" s="1"/>
      <c r="IRJ70" s="1"/>
      <c r="IRK70" s="1"/>
      <c r="IRL70" s="1"/>
      <c r="IRM70" s="1"/>
      <c r="IRN70" s="1"/>
      <c r="IRO70" s="1"/>
      <c r="IRP70" s="1"/>
      <c r="IRQ70" s="1"/>
      <c r="IRR70" s="1"/>
      <c r="IRS70" s="1"/>
      <c r="IRT70" s="1"/>
      <c r="IRU70" s="1"/>
      <c r="IRV70" s="1"/>
      <c r="IRW70" s="1"/>
      <c r="IRX70" s="1"/>
      <c r="IRY70" s="1"/>
      <c r="IRZ70" s="1"/>
      <c r="ISA70" s="1"/>
      <c r="ISB70" s="1"/>
      <c r="ISC70" s="1"/>
      <c r="ISD70" s="1"/>
      <c r="ISE70" s="1"/>
      <c r="ISF70" s="1"/>
      <c r="ISG70" s="1"/>
      <c r="ISH70" s="1"/>
      <c r="ISI70" s="1"/>
      <c r="ISJ70" s="1"/>
      <c r="ISK70" s="1"/>
      <c r="ISL70" s="1"/>
      <c r="ISM70" s="1"/>
      <c r="ISN70" s="1"/>
      <c r="ISO70" s="1"/>
      <c r="ISP70" s="1"/>
      <c r="ISQ70" s="1"/>
      <c r="ISR70" s="1"/>
      <c r="ISS70" s="1"/>
      <c r="IST70" s="1"/>
      <c r="ISU70" s="1"/>
      <c r="ISV70" s="1"/>
      <c r="ISW70" s="1"/>
      <c r="ISX70" s="1"/>
      <c r="ISY70" s="1"/>
      <c r="ISZ70" s="1"/>
      <c r="ITA70" s="1"/>
      <c r="ITB70" s="1"/>
      <c r="ITC70" s="1"/>
      <c r="ITD70" s="1"/>
      <c r="ITE70" s="1"/>
      <c r="ITF70" s="1"/>
      <c r="ITG70" s="1"/>
      <c r="ITH70" s="1"/>
      <c r="ITI70" s="1"/>
      <c r="ITJ70" s="1"/>
      <c r="ITK70" s="1"/>
      <c r="ITL70" s="1"/>
      <c r="ITM70" s="1"/>
      <c r="ITN70" s="1"/>
      <c r="ITO70" s="1"/>
      <c r="ITP70" s="1"/>
      <c r="ITQ70" s="1"/>
      <c r="ITR70" s="1"/>
      <c r="ITS70" s="1"/>
      <c r="ITT70" s="1"/>
      <c r="ITU70" s="1"/>
      <c r="ITV70" s="1"/>
      <c r="ITW70" s="1"/>
      <c r="ITX70" s="1"/>
      <c r="ITY70" s="1"/>
      <c r="ITZ70" s="1"/>
      <c r="IUA70" s="1"/>
      <c r="IUB70" s="1"/>
      <c r="IUC70" s="1"/>
      <c r="IUD70" s="1"/>
      <c r="IUE70" s="1"/>
      <c r="IUF70" s="1"/>
      <c r="IUG70" s="1"/>
      <c r="IUH70" s="1"/>
      <c r="IUI70" s="1"/>
      <c r="IUJ70" s="1"/>
      <c r="IUK70" s="1"/>
      <c r="IUL70" s="1"/>
      <c r="IUM70" s="1"/>
      <c r="IUN70" s="1"/>
      <c r="IUO70" s="1"/>
      <c r="IUP70" s="1"/>
      <c r="IUQ70" s="1"/>
      <c r="IUR70" s="1"/>
      <c r="IUS70" s="1"/>
      <c r="IUT70" s="1"/>
      <c r="IUU70" s="1"/>
      <c r="IUV70" s="1"/>
      <c r="IUW70" s="1"/>
      <c r="IUX70" s="1"/>
      <c r="IUY70" s="1"/>
      <c r="IUZ70" s="1"/>
      <c r="IVA70" s="1"/>
      <c r="IVB70" s="1"/>
      <c r="IVC70" s="1"/>
      <c r="IVD70" s="1"/>
      <c r="IVE70" s="1"/>
      <c r="IVF70" s="1"/>
      <c r="IVG70" s="1"/>
      <c r="IVH70" s="1"/>
      <c r="IVI70" s="1"/>
      <c r="IVJ70" s="1"/>
      <c r="IVK70" s="1"/>
      <c r="IVL70" s="1"/>
      <c r="IVM70" s="1"/>
      <c r="IVN70" s="1"/>
      <c r="IVO70" s="1"/>
      <c r="IVP70" s="1"/>
      <c r="IVQ70" s="1"/>
      <c r="IVR70" s="1"/>
      <c r="IVS70" s="1"/>
      <c r="IVT70" s="1"/>
      <c r="IVU70" s="1"/>
      <c r="IVV70" s="1"/>
      <c r="IVW70" s="1"/>
      <c r="IVX70" s="1"/>
      <c r="IVY70" s="1"/>
      <c r="IVZ70" s="1"/>
      <c r="IWA70" s="1"/>
      <c r="IWB70" s="1"/>
      <c r="IWC70" s="1"/>
      <c r="IWD70" s="1"/>
      <c r="IWE70" s="1"/>
      <c r="IWF70" s="1"/>
      <c r="IWG70" s="1"/>
      <c r="IWH70" s="1"/>
      <c r="IWI70" s="1"/>
      <c r="IWJ70" s="1"/>
      <c r="IWK70" s="1"/>
      <c r="IWL70" s="1"/>
      <c r="IWM70" s="1"/>
      <c r="IWN70" s="1"/>
      <c r="IWO70" s="1"/>
      <c r="IWP70" s="1"/>
      <c r="IWQ70" s="1"/>
      <c r="IWR70" s="1"/>
      <c r="IWS70" s="1"/>
      <c r="IWT70" s="1"/>
      <c r="IWU70" s="1"/>
      <c r="IWV70" s="1"/>
      <c r="IWW70" s="1"/>
      <c r="IWX70" s="1"/>
      <c r="IWY70" s="1"/>
      <c r="IWZ70" s="1"/>
      <c r="IXA70" s="1"/>
      <c r="IXB70" s="1"/>
      <c r="IXC70" s="1"/>
      <c r="IXD70" s="1"/>
      <c r="IXE70" s="1"/>
      <c r="IXF70" s="1"/>
      <c r="IXG70" s="1"/>
      <c r="IXH70" s="1"/>
      <c r="IXI70" s="1"/>
      <c r="IXJ70" s="1"/>
      <c r="IXK70" s="1"/>
      <c r="IXL70" s="1"/>
      <c r="IXM70" s="1"/>
      <c r="IXN70" s="1"/>
      <c r="IXO70" s="1"/>
      <c r="IXP70" s="1"/>
      <c r="IXQ70" s="1"/>
      <c r="IXR70" s="1"/>
      <c r="IXS70" s="1"/>
      <c r="IXT70" s="1"/>
      <c r="IXU70" s="1"/>
      <c r="IXV70" s="1"/>
      <c r="IXW70" s="1"/>
      <c r="IXX70" s="1"/>
      <c r="IXY70" s="1"/>
      <c r="IXZ70" s="1"/>
      <c r="IYA70" s="1"/>
      <c r="IYB70" s="1"/>
      <c r="IYC70" s="1"/>
      <c r="IYD70" s="1"/>
      <c r="IYE70" s="1"/>
      <c r="IYF70" s="1"/>
      <c r="IYG70" s="1"/>
      <c r="IYH70" s="1"/>
      <c r="IYI70" s="1"/>
      <c r="IYJ70" s="1"/>
      <c r="IYK70" s="1"/>
      <c r="IYL70" s="1"/>
      <c r="IYM70" s="1"/>
      <c r="IYN70" s="1"/>
      <c r="IYO70" s="1"/>
      <c r="IYP70" s="1"/>
      <c r="IYQ70" s="1"/>
      <c r="IYR70" s="1"/>
      <c r="IYS70" s="1"/>
      <c r="IYT70" s="1"/>
      <c r="IYU70" s="1"/>
      <c r="IYV70" s="1"/>
      <c r="IYW70" s="1"/>
      <c r="IYX70" s="1"/>
      <c r="IYY70" s="1"/>
      <c r="IYZ70" s="1"/>
      <c r="IZA70" s="1"/>
      <c r="IZB70" s="1"/>
      <c r="IZC70" s="1"/>
      <c r="IZD70" s="1"/>
      <c r="IZE70" s="1"/>
      <c r="IZF70" s="1"/>
      <c r="IZG70" s="1"/>
      <c r="IZH70" s="1"/>
      <c r="IZI70" s="1"/>
      <c r="IZJ70" s="1"/>
      <c r="IZK70" s="1"/>
      <c r="IZL70" s="1"/>
      <c r="IZM70" s="1"/>
      <c r="IZN70" s="1"/>
      <c r="IZO70" s="1"/>
      <c r="IZP70" s="1"/>
      <c r="IZQ70" s="1"/>
      <c r="IZR70" s="1"/>
      <c r="IZS70" s="1"/>
      <c r="IZT70" s="1"/>
      <c r="IZU70" s="1"/>
      <c r="IZV70" s="1"/>
      <c r="IZW70" s="1"/>
      <c r="IZX70" s="1"/>
      <c r="IZY70" s="1"/>
      <c r="IZZ70" s="1"/>
      <c r="JAA70" s="1"/>
      <c r="JAB70" s="1"/>
      <c r="JAC70" s="1"/>
      <c r="JAD70" s="1"/>
      <c r="JAE70" s="1"/>
      <c r="JAF70" s="1"/>
      <c r="JAG70" s="1"/>
      <c r="JAH70" s="1"/>
      <c r="JAI70" s="1"/>
      <c r="JAJ70" s="1"/>
      <c r="JAK70" s="1"/>
      <c r="JAL70" s="1"/>
      <c r="JAM70" s="1"/>
      <c r="JAN70" s="1"/>
      <c r="JAO70" s="1"/>
      <c r="JAP70" s="1"/>
      <c r="JAQ70" s="1"/>
      <c r="JAR70" s="1"/>
      <c r="JAS70" s="1"/>
      <c r="JAT70" s="1"/>
      <c r="JAU70" s="1"/>
      <c r="JAV70" s="1"/>
      <c r="JAW70" s="1"/>
      <c r="JAX70" s="1"/>
      <c r="JAY70" s="1"/>
      <c r="JAZ70" s="1"/>
      <c r="JBA70" s="1"/>
      <c r="JBB70" s="1"/>
      <c r="JBC70" s="1"/>
      <c r="JBD70" s="1"/>
      <c r="JBE70" s="1"/>
      <c r="JBF70" s="1"/>
      <c r="JBG70" s="1"/>
      <c r="JBH70" s="1"/>
      <c r="JBI70" s="1"/>
      <c r="JBJ70" s="1"/>
      <c r="JBK70" s="1"/>
      <c r="JBL70" s="1"/>
      <c r="JBM70" s="1"/>
      <c r="JBN70" s="1"/>
      <c r="JBO70" s="1"/>
      <c r="JBP70" s="1"/>
      <c r="JBQ70" s="1"/>
      <c r="JBR70" s="1"/>
      <c r="JBS70" s="1"/>
      <c r="JBT70" s="1"/>
      <c r="JBU70" s="1"/>
      <c r="JBV70" s="1"/>
      <c r="JBW70" s="1"/>
      <c r="JBX70" s="1"/>
      <c r="JBY70" s="1"/>
      <c r="JBZ70" s="1"/>
      <c r="JCA70" s="1"/>
      <c r="JCB70" s="1"/>
      <c r="JCC70" s="1"/>
      <c r="JCD70" s="1"/>
      <c r="JCE70" s="1"/>
      <c r="JCF70" s="1"/>
      <c r="JCG70" s="1"/>
      <c r="JCH70" s="1"/>
      <c r="JCI70" s="1"/>
      <c r="JCJ70" s="1"/>
      <c r="JCK70" s="1"/>
      <c r="JCL70" s="1"/>
      <c r="JCM70" s="1"/>
      <c r="JCN70" s="1"/>
      <c r="JCO70" s="1"/>
      <c r="JCP70" s="1"/>
      <c r="JCQ70" s="1"/>
      <c r="JCR70" s="1"/>
      <c r="JCS70" s="1"/>
      <c r="JCT70" s="1"/>
      <c r="JCU70" s="1"/>
      <c r="JCV70" s="1"/>
      <c r="JCW70" s="1"/>
      <c r="JCX70" s="1"/>
      <c r="JCY70" s="1"/>
      <c r="JCZ70" s="1"/>
      <c r="JDA70" s="1"/>
      <c r="JDB70" s="1"/>
      <c r="JDC70" s="1"/>
      <c r="JDD70" s="1"/>
      <c r="JDE70" s="1"/>
      <c r="JDF70" s="1"/>
      <c r="JDG70" s="1"/>
      <c r="JDH70" s="1"/>
      <c r="JDI70" s="1"/>
      <c r="JDJ70" s="1"/>
      <c r="JDK70" s="1"/>
      <c r="JDL70" s="1"/>
      <c r="JDM70" s="1"/>
      <c r="JDN70" s="1"/>
      <c r="JDO70" s="1"/>
      <c r="JDP70" s="1"/>
      <c r="JDQ70" s="1"/>
      <c r="JDR70" s="1"/>
      <c r="JDS70" s="1"/>
      <c r="JDT70" s="1"/>
      <c r="JDU70" s="1"/>
      <c r="JDV70" s="1"/>
      <c r="JDW70" s="1"/>
      <c r="JDX70" s="1"/>
      <c r="JDY70" s="1"/>
      <c r="JDZ70" s="1"/>
      <c r="JEA70" s="1"/>
      <c r="JEB70" s="1"/>
      <c r="JEC70" s="1"/>
      <c r="JED70" s="1"/>
      <c r="JEE70" s="1"/>
      <c r="JEF70" s="1"/>
      <c r="JEG70" s="1"/>
      <c r="JEH70" s="1"/>
      <c r="JEI70" s="1"/>
      <c r="JEJ70" s="1"/>
      <c r="JEK70" s="1"/>
      <c r="JEL70" s="1"/>
      <c r="JEM70" s="1"/>
      <c r="JEN70" s="1"/>
      <c r="JEO70" s="1"/>
      <c r="JEP70" s="1"/>
      <c r="JEQ70" s="1"/>
      <c r="JER70" s="1"/>
      <c r="JES70" s="1"/>
      <c r="JET70" s="1"/>
      <c r="JEU70" s="1"/>
      <c r="JEV70" s="1"/>
      <c r="JEW70" s="1"/>
      <c r="JEX70" s="1"/>
      <c r="JEY70" s="1"/>
      <c r="JEZ70" s="1"/>
      <c r="JFA70" s="1"/>
      <c r="JFB70" s="1"/>
      <c r="JFC70" s="1"/>
      <c r="JFD70" s="1"/>
      <c r="JFE70" s="1"/>
      <c r="JFF70" s="1"/>
      <c r="JFG70" s="1"/>
      <c r="JFH70" s="1"/>
      <c r="JFI70" s="1"/>
      <c r="JFJ70" s="1"/>
      <c r="JFK70" s="1"/>
      <c r="JFL70" s="1"/>
      <c r="JFM70" s="1"/>
      <c r="JFN70" s="1"/>
      <c r="JFO70" s="1"/>
      <c r="JFP70" s="1"/>
      <c r="JFQ70" s="1"/>
      <c r="JFR70" s="1"/>
      <c r="JFS70" s="1"/>
      <c r="JFT70" s="1"/>
      <c r="JFU70" s="1"/>
      <c r="JFV70" s="1"/>
      <c r="JFW70" s="1"/>
      <c r="JFX70" s="1"/>
      <c r="JFY70" s="1"/>
      <c r="JFZ70" s="1"/>
      <c r="JGA70" s="1"/>
      <c r="JGB70" s="1"/>
      <c r="JGC70" s="1"/>
      <c r="JGD70" s="1"/>
      <c r="JGE70" s="1"/>
      <c r="JGF70" s="1"/>
      <c r="JGG70" s="1"/>
      <c r="JGH70" s="1"/>
      <c r="JGI70" s="1"/>
      <c r="JGJ70" s="1"/>
      <c r="JGK70" s="1"/>
      <c r="JGL70" s="1"/>
      <c r="JGM70" s="1"/>
      <c r="JGN70" s="1"/>
      <c r="JGO70" s="1"/>
      <c r="JGP70" s="1"/>
      <c r="JGQ70" s="1"/>
      <c r="JGR70" s="1"/>
      <c r="JGS70" s="1"/>
      <c r="JGT70" s="1"/>
      <c r="JGU70" s="1"/>
      <c r="JGV70" s="1"/>
      <c r="JGW70" s="1"/>
      <c r="JGX70" s="1"/>
      <c r="JGY70" s="1"/>
      <c r="JGZ70" s="1"/>
      <c r="JHA70" s="1"/>
      <c r="JHB70" s="1"/>
      <c r="JHC70" s="1"/>
      <c r="JHD70" s="1"/>
      <c r="JHE70" s="1"/>
      <c r="JHF70" s="1"/>
      <c r="JHG70" s="1"/>
      <c r="JHH70" s="1"/>
      <c r="JHI70" s="1"/>
      <c r="JHJ70" s="1"/>
      <c r="JHK70" s="1"/>
      <c r="JHL70" s="1"/>
      <c r="JHM70" s="1"/>
      <c r="JHN70" s="1"/>
      <c r="JHO70" s="1"/>
      <c r="JHP70" s="1"/>
      <c r="JHQ70" s="1"/>
      <c r="JHR70" s="1"/>
      <c r="JHS70" s="1"/>
      <c r="JHT70" s="1"/>
      <c r="JHU70" s="1"/>
      <c r="JHV70" s="1"/>
      <c r="JHW70" s="1"/>
      <c r="JHX70" s="1"/>
      <c r="JHY70" s="1"/>
      <c r="JHZ70" s="1"/>
      <c r="JIA70" s="1"/>
      <c r="JIB70" s="1"/>
      <c r="JIC70" s="1"/>
      <c r="JID70" s="1"/>
      <c r="JIE70" s="1"/>
      <c r="JIF70" s="1"/>
      <c r="JIG70" s="1"/>
      <c r="JIH70" s="1"/>
      <c r="JII70" s="1"/>
      <c r="JIJ70" s="1"/>
      <c r="JIK70" s="1"/>
      <c r="JIL70" s="1"/>
      <c r="JIM70" s="1"/>
      <c r="JIN70" s="1"/>
      <c r="JIO70" s="1"/>
      <c r="JIP70" s="1"/>
      <c r="JIQ70" s="1"/>
      <c r="JIR70" s="1"/>
      <c r="JIS70" s="1"/>
      <c r="JIT70" s="1"/>
      <c r="JIU70" s="1"/>
      <c r="JIV70" s="1"/>
      <c r="JIW70" s="1"/>
      <c r="JIX70" s="1"/>
      <c r="JIY70" s="1"/>
      <c r="JIZ70" s="1"/>
      <c r="JJA70" s="1"/>
      <c r="JJB70" s="1"/>
      <c r="JJC70" s="1"/>
      <c r="JJD70" s="1"/>
      <c r="JJE70" s="1"/>
      <c r="JJF70" s="1"/>
      <c r="JJG70" s="1"/>
      <c r="JJH70" s="1"/>
      <c r="JJI70" s="1"/>
      <c r="JJJ70" s="1"/>
      <c r="JJK70" s="1"/>
      <c r="JJL70" s="1"/>
      <c r="JJM70" s="1"/>
      <c r="JJN70" s="1"/>
      <c r="JJO70" s="1"/>
      <c r="JJP70" s="1"/>
      <c r="JJQ70" s="1"/>
      <c r="JJR70" s="1"/>
      <c r="JJS70" s="1"/>
      <c r="JJT70" s="1"/>
      <c r="JJU70" s="1"/>
      <c r="JJV70" s="1"/>
      <c r="JJW70" s="1"/>
      <c r="JJX70" s="1"/>
      <c r="JJY70" s="1"/>
      <c r="JJZ70" s="1"/>
      <c r="JKA70" s="1"/>
      <c r="JKB70" s="1"/>
      <c r="JKC70" s="1"/>
      <c r="JKD70" s="1"/>
      <c r="JKE70" s="1"/>
      <c r="JKF70" s="1"/>
      <c r="JKG70" s="1"/>
      <c r="JKH70" s="1"/>
      <c r="JKI70" s="1"/>
      <c r="JKJ70" s="1"/>
      <c r="JKK70" s="1"/>
      <c r="JKL70" s="1"/>
      <c r="JKM70" s="1"/>
      <c r="JKN70" s="1"/>
      <c r="JKO70" s="1"/>
      <c r="JKP70" s="1"/>
      <c r="JKQ70" s="1"/>
      <c r="JKR70" s="1"/>
      <c r="JKS70" s="1"/>
      <c r="JKT70" s="1"/>
      <c r="JKU70" s="1"/>
      <c r="JKV70" s="1"/>
      <c r="JKW70" s="1"/>
      <c r="JKX70" s="1"/>
      <c r="JKY70" s="1"/>
      <c r="JKZ70" s="1"/>
      <c r="JLA70" s="1"/>
      <c r="JLB70" s="1"/>
      <c r="JLC70" s="1"/>
      <c r="JLD70" s="1"/>
      <c r="JLE70" s="1"/>
      <c r="JLF70" s="1"/>
      <c r="JLG70" s="1"/>
      <c r="JLH70" s="1"/>
      <c r="JLI70" s="1"/>
      <c r="JLJ70" s="1"/>
      <c r="JLK70" s="1"/>
      <c r="JLL70" s="1"/>
      <c r="JLM70" s="1"/>
      <c r="JLN70" s="1"/>
      <c r="JLO70" s="1"/>
      <c r="JLP70" s="1"/>
      <c r="JLQ70" s="1"/>
      <c r="JLR70" s="1"/>
      <c r="JLS70" s="1"/>
      <c r="JLT70" s="1"/>
      <c r="JLU70" s="1"/>
      <c r="JLV70" s="1"/>
      <c r="JLW70" s="1"/>
      <c r="JLX70" s="1"/>
      <c r="JLY70" s="1"/>
      <c r="JLZ70" s="1"/>
      <c r="JMA70" s="1"/>
      <c r="JMB70" s="1"/>
      <c r="JMC70" s="1"/>
      <c r="JMD70" s="1"/>
      <c r="JME70" s="1"/>
      <c r="JMF70" s="1"/>
      <c r="JMG70" s="1"/>
      <c r="JMH70" s="1"/>
      <c r="JMI70" s="1"/>
      <c r="JMJ70" s="1"/>
      <c r="JMK70" s="1"/>
      <c r="JML70" s="1"/>
      <c r="JMM70" s="1"/>
      <c r="JMN70" s="1"/>
      <c r="JMO70" s="1"/>
      <c r="JMP70" s="1"/>
      <c r="JMQ70" s="1"/>
      <c r="JMR70" s="1"/>
      <c r="JMS70" s="1"/>
      <c r="JMT70" s="1"/>
      <c r="JMU70" s="1"/>
      <c r="JMV70" s="1"/>
      <c r="JMW70" s="1"/>
      <c r="JMX70" s="1"/>
      <c r="JMY70" s="1"/>
      <c r="JMZ70" s="1"/>
      <c r="JNA70" s="1"/>
      <c r="JNB70" s="1"/>
      <c r="JNC70" s="1"/>
      <c r="JND70" s="1"/>
      <c r="JNE70" s="1"/>
      <c r="JNF70" s="1"/>
      <c r="JNG70" s="1"/>
      <c r="JNH70" s="1"/>
      <c r="JNI70" s="1"/>
      <c r="JNJ70" s="1"/>
      <c r="JNK70" s="1"/>
      <c r="JNL70" s="1"/>
      <c r="JNM70" s="1"/>
      <c r="JNN70" s="1"/>
      <c r="JNO70" s="1"/>
      <c r="JNP70" s="1"/>
      <c r="JNQ70" s="1"/>
      <c r="JNR70" s="1"/>
      <c r="JNS70" s="1"/>
      <c r="JNT70" s="1"/>
      <c r="JNU70" s="1"/>
      <c r="JNV70" s="1"/>
      <c r="JNW70" s="1"/>
      <c r="JNX70" s="1"/>
      <c r="JNY70" s="1"/>
      <c r="JNZ70" s="1"/>
      <c r="JOA70" s="1"/>
      <c r="JOB70" s="1"/>
      <c r="JOC70" s="1"/>
      <c r="JOD70" s="1"/>
      <c r="JOE70" s="1"/>
      <c r="JOF70" s="1"/>
      <c r="JOG70" s="1"/>
      <c r="JOH70" s="1"/>
      <c r="JOI70" s="1"/>
      <c r="JOJ70" s="1"/>
      <c r="JOK70" s="1"/>
      <c r="JOL70" s="1"/>
      <c r="JOM70" s="1"/>
      <c r="JON70" s="1"/>
      <c r="JOO70" s="1"/>
      <c r="JOP70" s="1"/>
      <c r="JOQ70" s="1"/>
      <c r="JOR70" s="1"/>
      <c r="JOS70" s="1"/>
      <c r="JOT70" s="1"/>
      <c r="JOU70" s="1"/>
      <c r="JOV70" s="1"/>
      <c r="JOW70" s="1"/>
      <c r="JOX70" s="1"/>
      <c r="JOY70" s="1"/>
      <c r="JOZ70" s="1"/>
      <c r="JPA70" s="1"/>
      <c r="JPB70" s="1"/>
      <c r="JPC70" s="1"/>
      <c r="JPD70" s="1"/>
      <c r="JPE70" s="1"/>
      <c r="JPF70" s="1"/>
      <c r="JPG70" s="1"/>
      <c r="JPH70" s="1"/>
      <c r="JPI70" s="1"/>
      <c r="JPJ70" s="1"/>
      <c r="JPK70" s="1"/>
      <c r="JPL70" s="1"/>
      <c r="JPM70" s="1"/>
      <c r="JPN70" s="1"/>
      <c r="JPO70" s="1"/>
      <c r="JPP70" s="1"/>
      <c r="JPQ70" s="1"/>
      <c r="JPR70" s="1"/>
      <c r="JPS70" s="1"/>
      <c r="JPT70" s="1"/>
      <c r="JPU70" s="1"/>
      <c r="JPV70" s="1"/>
      <c r="JPW70" s="1"/>
      <c r="JPX70" s="1"/>
      <c r="JPY70" s="1"/>
      <c r="JPZ70" s="1"/>
      <c r="JQA70" s="1"/>
      <c r="JQB70" s="1"/>
      <c r="JQC70" s="1"/>
      <c r="JQD70" s="1"/>
      <c r="JQE70" s="1"/>
      <c r="JQF70" s="1"/>
      <c r="JQG70" s="1"/>
      <c r="JQH70" s="1"/>
      <c r="JQI70" s="1"/>
      <c r="JQJ70" s="1"/>
      <c r="JQK70" s="1"/>
      <c r="JQL70" s="1"/>
      <c r="JQM70" s="1"/>
      <c r="JQN70" s="1"/>
      <c r="JQO70" s="1"/>
      <c r="JQP70" s="1"/>
      <c r="JQQ70" s="1"/>
      <c r="JQR70" s="1"/>
      <c r="JQS70" s="1"/>
      <c r="JQT70" s="1"/>
      <c r="JQU70" s="1"/>
      <c r="JQV70" s="1"/>
      <c r="JQW70" s="1"/>
      <c r="JQX70" s="1"/>
      <c r="JQY70" s="1"/>
      <c r="JQZ70" s="1"/>
      <c r="JRA70" s="1"/>
      <c r="JRB70" s="1"/>
      <c r="JRC70" s="1"/>
      <c r="JRD70" s="1"/>
      <c r="JRE70" s="1"/>
      <c r="JRF70" s="1"/>
      <c r="JRG70" s="1"/>
      <c r="JRH70" s="1"/>
      <c r="JRI70" s="1"/>
      <c r="JRJ70" s="1"/>
      <c r="JRK70" s="1"/>
      <c r="JRL70" s="1"/>
      <c r="JRM70" s="1"/>
      <c r="JRN70" s="1"/>
      <c r="JRO70" s="1"/>
      <c r="JRP70" s="1"/>
      <c r="JRQ70" s="1"/>
      <c r="JRR70" s="1"/>
      <c r="JRS70" s="1"/>
      <c r="JRT70" s="1"/>
      <c r="JRU70" s="1"/>
      <c r="JRV70" s="1"/>
      <c r="JRW70" s="1"/>
      <c r="JRX70" s="1"/>
      <c r="JRY70" s="1"/>
      <c r="JRZ70" s="1"/>
      <c r="JSA70" s="1"/>
      <c r="JSB70" s="1"/>
      <c r="JSC70" s="1"/>
      <c r="JSD70" s="1"/>
      <c r="JSE70" s="1"/>
      <c r="JSF70" s="1"/>
      <c r="JSG70" s="1"/>
      <c r="JSH70" s="1"/>
      <c r="JSI70" s="1"/>
      <c r="JSJ70" s="1"/>
      <c r="JSK70" s="1"/>
      <c r="JSL70" s="1"/>
      <c r="JSM70" s="1"/>
      <c r="JSN70" s="1"/>
      <c r="JSO70" s="1"/>
      <c r="JSP70" s="1"/>
      <c r="JSQ70" s="1"/>
      <c r="JSR70" s="1"/>
      <c r="JSS70" s="1"/>
      <c r="JST70" s="1"/>
      <c r="JSU70" s="1"/>
      <c r="JSV70" s="1"/>
      <c r="JSW70" s="1"/>
      <c r="JSX70" s="1"/>
      <c r="JSY70" s="1"/>
      <c r="JSZ70" s="1"/>
      <c r="JTA70" s="1"/>
      <c r="JTB70" s="1"/>
      <c r="JTC70" s="1"/>
      <c r="JTD70" s="1"/>
      <c r="JTE70" s="1"/>
      <c r="JTF70" s="1"/>
      <c r="JTG70" s="1"/>
      <c r="JTH70" s="1"/>
      <c r="JTI70" s="1"/>
      <c r="JTJ70" s="1"/>
      <c r="JTK70" s="1"/>
      <c r="JTL70" s="1"/>
      <c r="JTM70" s="1"/>
      <c r="JTN70" s="1"/>
      <c r="JTO70" s="1"/>
      <c r="JTP70" s="1"/>
      <c r="JTQ70" s="1"/>
      <c r="JTR70" s="1"/>
      <c r="JTS70" s="1"/>
      <c r="JTT70" s="1"/>
      <c r="JTU70" s="1"/>
      <c r="JTV70" s="1"/>
      <c r="JTW70" s="1"/>
      <c r="JTX70" s="1"/>
      <c r="JTY70" s="1"/>
      <c r="JTZ70" s="1"/>
      <c r="JUA70" s="1"/>
      <c r="JUB70" s="1"/>
      <c r="JUC70" s="1"/>
      <c r="JUD70" s="1"/>
      <c r="JUE70" s="1"/>
      <c r="JUF70" s="1"/>
      <c r="JUG70" s="1"/>
      <c r="JUH70" s="1"/>
      <c r="JUI70" s="1"/>
      <c r="JUJ70" s="1"/>
      <c r="JUK70" s="1"/>
      <c r="JUL70" s="1"/>
      <c r="JUM70" s="1"/>
      <c r="JUN70" s="1"/>
      <c r="JUO70" s="1"/>
      <c r="JUP70" s="1"/>
      <c r="JUQ70" s="1"/>
      <c r="JUR70" s="1"/>
      <c r="JUS70" s="1"/>
      <c r="JUT70" s="1"/>
      <c r="JUU70" s="1"/>
      <c r="JUV70" s="1"/>
      <c r="JUW70" s="1"/>
      <c r="JUX70" s="1"/>
      <c r="JUY70" s="1"/>
      <c r="JUZ70" s="1"/>
      <c r="JVA70" s="1"/>
      <c r="JVB70" s="1"/>
      <c r="JVC70" s="1"/>
      <c r="JVD70" s="1"/>
      <c r="JVE70" s="1"/>
      <c r="JVF70" s="1"/>
      <c r="JVG70" s="1"/>
      <c r="JVH70" s="1"/>
      <c r="JVI70" s="1"/>
      <c r="JVJ70" s="1"/>
      <c r="JVK70" s="1"/>
      <c r="JVL70" s="1"/>
      <c r="JVM70" s="1"/>
      <c r="JVN70" s="1"/>
      <c r="JVO70" s="1"/>
      <c r="JVP70" s="1"/>
      <c r="JVQ70" s="1"/>
      <c r="JVR70" s="1"/>
      <c r="JVS70" s="1"/>
      <c r="JVT70" s="1"/>
      <c r="JVU70" s="1"/>
      <c r="JVV70" s="1"/>
      <c r="JVW70" s="1"/>
      <c r="JVX70" s="1"/>
      <c r="JVY70" s="1"/>
      <c r="JVZ70" s="1"/>
      <c r="JWA70" s="1"/>
      <c r="JWB70" s="1"/>
      <c r="JWC70" s="1"/>
      <c r="JWD70" s="1"/>
      <c r="JWE70" s="1"/>
      <c r="JWF70" s="1"/>
      <c r="JWG70" s="1"/>
      <c r="JWH70" s="1"/>
      <c r="JWI70" s="1"/>
      <c r="JWJ70" s="1"/>
      <c r="JWK70" s="1"/>
      <c r="JWL70" s="1"/>
      <c r="JWM70" s="1"/>
      <c r="JWN70" s="1"/>
      <c r="JWO70" s="1"/>
      <c r="JWP70" s="1"/>
      <c r="JWQ70" s="1"/>
      <c r="JWR70" s="1"/>
      <c r="JWS70" s="1"/>
      <c r="JWT70" s="1"/>
      <c r="JWU70" s="1"/>
      <c r="JWV70" s="1"/>
      <c r="JWW70" s="1"/>
      <c r="JWX70" s="1"/>
      <c r="JWY70" s="1"/>
      <c r="JWZ70" s="1"/>
      <c r="JXA70" s="1"/>
      <c r="JXB70" s="1"/>
      <c r="JXC70" s="1"/>
      <c r="JXD70" s="1"/>
      <c r="JXE70" s="1"/>
      <c r="JXF70" s="1"/>
      <c r="JXG70" s="1"/>
      <c r="JXH70" s="1"/>
      <c r="JXI70" s="1"/>
      <c r="JXJ70" s="1"/>
      <c r="JXK70" s="1"/>
      <c r="JXL70" s="1"/>
      <c r="JXM70" s="1"/>
      <c r="JXN70" s="1"/>
      <c r="JXO70" s="1"/>
      <c r="JXP70" s="1"/>
      <c r="JXQ70" s="1"/>
      <c r="JXR70" s="1"/>
      <c r="JXS70" s="1"/>
      <c r="JXT70" s="1"/>
      <c r="JXU70" s="1"/>
      <c r="JXV70" s="1"/>
      <c r="JXW70" s="1"/>
      <c r="JXX70" s="1"/>
      <c r="JXY70" s="1"/>
      <c r="JXZ70" s="1"/>
      <c r="JYA70" s="1"/>
      <c r="JYB70" s="1"/>
      <c r="JYC70" s="1"/>
      <c r="JYD70" s="1"/>
      <c r="JYE70" s="1"/>
      <c r="JYF70" s="1"/>
      <c r="JYG70" s="1"/>
      <c r="JYH70" s="1"/>
      <c r="JYI70" s="1"/>
      <c r="JYJ70" s="1"/>
      <c r="JYK70" s="1"/>
      <c r="JYL70" s="1"/>
      <c r="JYM70" s="1"/>
      <c r="JYN70" s="1"/>
      <c r="JYO70" s="1"/>
      <c r="JYP70" s="1"/>
      <c r="JYQ70" s="1"/>
      <c r="JYR70" s="1"/>
      <c r="JYS70" s="1"/>
      <c r="JYT70" s="1"/>
      <c r="JYU70" s="1"/>
      <c r="JYV70" s="1"/>
      <c r="JYW70" s="1"/>
      <c r="JYX70" s="1"/>
      <c r="JYY70" s="1"/>
      <c r="JYZ70" s="1"/>
      <c r="JZA70" s="1"/>
      <c r="JZB70" s="1"/>
      <c r="JZC70" s="1"/>
      <c r="JZD70" s="1"/>
      <c r="JZE70" s="1"/>
      <c r="JZF70" s="1"/>
      <c r="JZG70" s="1"/>
      <c r="JZH70" s="1"/>
      <c r="JZI70" s="1"/>
      <c r="JZJ70" s="1"/>
      <c r="JZK70" s="1"/>
      <c r="JZL70" s="1"/>
      <c r="JZM70" s="1"/>
      <c r="JZN70" s="1"/>
      <c r="JZO70" s="1"/>
      <c r="JZP70" s="1"/>
      <c r="JZQ70" s="1"/>
      <c r="JZR70" s="1"/>
      <c r="JZS70" s="1"/>
      <c r="JZT70" s="1"/>
      <c r="JZU70" s="1"/>
      <c r="JZV70" s="1"/>
      <c r="JZW70" s="1"/>
      <c r="JZX70" s="1"/>
      <c r="JZY70" s="1"/>
      <c r="JZZ70" s="1"/>
      <c r="KAA70" s="1"/>
      <c r="KAB70" s="1"/>
      <c r="KAC70" s="1"/>
      <c r="KAD70" s="1"/>
      <c r="KAE70" s="1"/>
      <c r="KAF70" s="1"/>
      <c r="KAG70" s="1"/>
      <c r="KAH70" s="1"/>
      <c r="KAI70" s="1"/>
      <c r="KAJ70" s="1"/>
      <c r="KAK70" s="1"/>
      <c r="KAL70" s="1"/>
      <c r="KAM70" s="1"/>
      <c r="KAN70" s="1"/>
      <c r="KAO70" s="1"/>
      <c r="KAP70" s="1"/>
      <c r="KAQ70" s="1"/>
      <c r="KAR70" s="1"/>
      <c r="KAS70" s="1"/>
      <c r="KAT70" s="1"/>
      <c r="KAU70" s="1"/>
      <c r="KAV70" s="1"/>
      <c r="KAW70" s="1"/>
      <c r="KAX70" s="1"/>
      <c r="KAY70" s="1"/>
      <c r="KAZ70" s="1"/>
      <c r="KBA70" s="1"/>
      <c r="KBB70" s="1"/>
      <c r="KBC70" s="1"/>
      <c r="KBD70" s="1"/>
      <c r="KBE70" s="1"/>
      <c r="KBF70" s="1"/>
      <c r="KBG70" s="1"/>
      <c r="KBH70" s="1"/>
      <c r="KBI70" s="1"/>
      <c r="KBJ70" s="1"/>
      <c r="KBK70" s="1"/>
      <c r="KBL70" s="1"/>
      <c r="KBM70" s="1"/>
      <c r="KBN70" s="1"/>
      <c r="KBO70" s="1"/>
      <c r="KBP70" s="1"/>
      <c r="KBQ70" s="1"/>
      <c r="KBR70" s="1"/>
      <c r="KBS70" s="1"/>
      <c r="KBT70" s="1"/>
      <c r="KBU70" s="1"/>
      <c r="KBV70" s="1"/>
      <c r="KBW70" s="1"/>
      <c r="KBX70" s="1"/>
      <c r="KBY70" s="1"/>
      <c r="KBZ70" s="1"/>
      <c r="KCA70" s="1"/>
      <c r="KCB70" s="1"/>
      <c r="KCC70" s="1"/>
      <c r="KCD70" s="1"/>
      <c r="KCE70" s="1"/>
      <c r="KCF70" s="1"/>
      <c r="KCG70" s="1"/>
      <c r="KCH70" s="1"/>
      <c r="KCI70" s="1"/>
      <c r="KCJ70" s="1"/>
      <c r="KCK70" s="1"/>
      <c r="KCL70" s="1"/>
      <c r="KCM70" s="1"/>
      <c r="KCN70" s="1"/>
      <c r="KCO70" s="1"/>
      <c r="KCP70" s="1"/>
      <c r="KCQ70" s="1"/>
      <c r="KCR70" s="1"/>
      <c r="KCS70" s="1"/>
      <c r="KCT70" s="1"/>
      <c r="KCU70" s="1"/>
      <c r="KCV70" s="1"/>
      <c r="KCW70" s="1"/>
      <c r="KCX70" s="1"/>
      <c r="KCY70" s="1"/>
      <c r="KCZ70" s="1"/>
      <c r="KDA70" s="1"/>
      <c r="KDB70" s="1"/>
      <c r="KDC70" s="1"/>
      <c r="KDD70" s="1"/>
      <c r="KDE70" s="1"/>
      <c r="KDF70" s="1"/>
      <c r="KDG70" s="1"/>
      <c r="KDH70" s="1"/>
      <c r="KDI70" s="1"/>
      <c r="KDJ70" s="1"/>
      <c r="KDK70" s="1"/>
      <c r="KDL70" s="1"/>
      <c r="KDM70" s="1"/>
      <c r="KDN70" s="1"/>
      <c r="KDO70" s="1"/>
      <c r="KDP70" s="1"/>
      <c r="KDQ70" s="1"/>
      <c r="KDR70" s="1"/>
      <c r="KDS70" s="1"/>
      <c r="KDT70" s="1"/>
      <c r="KDU70" s="1"/>
      <c r="KDV70" s="1"/>
      <c r="KDW70" s="1"/>
      <c r="KDX70" s="1"/>
      <c r="KDY70" s="1"/>
      <c r="KDZ70" s="1"/>
      <c r="KEA70" s="1"/>
      <c r="KEB70" s="1"/>
      <c r="KEC70" s="1"/>
      <c r="KED70" s="1"/>
      <c r="KEE70" s="1"/>
      <c r="KEF70" s="1"/>
      <c r="KEG70" s="1"/>
      <c r="KEH70" s="1"/>
      <c r="KEI70" s="1"/>
      <c r="KEJ70" s="1"/>
      <c r="KEK70" s="1"/>
      <c r="KEL70" s="1"/>
      <c r="KEM70" s="1"/>
      <c r="KEN70" s="1"/>
      <c r="KEO70" s="1"/>
      <c r="KEP70" s="1"/>
      <c r="KEQ70" s="1"/>
      <c r="KER70" s="1"/>
      <c r="KES70" s="1"/>
      <c r="KET70" s="1"/>
      <c r="KEU70" s="1"/>
      <c r="KEV70" s="1"/>
      <c r="KEW70" s="1"/>
      <c r="KEX70" s="1"/>
      <c r="KEY70" s="1"/>
      <c r="KEZ70" s="1"/>
      <c r="KFA70" s="1"/>
      <c r="KFB70" s="1"/>
      <c r="KFC70" s="1"/>
      <c r="KFD70" s="1"/>
      <c r="KFE70" s="1"/>
      <c r="KFF70" s="1"/>
      <c r="KFG70" s="1"/>
      <c r="KFH70" s="1"/>
      <c r="KFI70" s="1"/>
      <c r="KFJ70" s="1"/>
      <c r="KFK70" s="1"/>
      <c r="KFL70" s="1"/>
      <c r="KFM70" s="1"/>
      <c r="KFN70" s="1"/>
      <c r="KFO70" s="1"/>
      <c r="KFP70" s="1"/>
      <c r="KFQ70" s="1"/>
      <c r="KFR70" s="1"/>
      <c r="KFS70" s="1"/>
      <c r="KFT70" s="1"/>
      <c r="KFU70" s="1"/>
      <c r="KFV70" s="1"/>
      <c r="KFW70" s="1"/>
      <c r="KFX70" s="1"/>
      <c r="KFY70" s="1"/>
      <c r="KFZ70" s="1"/>
      <c r="KGA70" s="1"/>
      <c r="KGB70" s="1"/>
      <c r="KGC70" s="1"/>
      <c r="KGD70" s="1"/>
      <c r="KGE70" s="1"/>
      <c r="KGF70" s="1"/>
      <c r="KGG70" s="1"/>
      <c r="KGH70" s="1"/>
      <c r="KGI70" s="1"/>
      <c r="KGJ70" s="1"/>
      <c r="KGK70" s="1"/>
      <c r="KGL70" s="1"/>
      <c r="KGM70" s="1"/>
      <c r="KGN70" s="1"/>
      <c r="KGO70" s="1"/>
      <c r="KGP70" s="1"/>
      <c r="KGQ70" s="1"/>
      <c r="KGR70" s="1"/>
      <c r="KGS70" s="1"/>
      <c r="KGT70" s="1"/>
      <c r="KGU70" s="1"/>
      <c r="KGV70" s="1"/>
      <c r="KGW70" s="1"/>
      <c r="KGX70" s="1"/>
      <c r="KGY70" s="1"/>
      <c r="KGZ70" s="1"/>
      <c r="KHA70" s="1"/>
      <c r="KHB70" s="1"/>
      <c r="KHC70" s="1"/>
      <c r="KHD70" s="1"/>
      <c r="KHE70" s="1"/>
      <c r="KHF70" s="1"/>
      <c r="KHG70" s="1"/>
      <c r="KHH70" s="1"/>
      <c r="KHI70" s="1"/>
      <c r="KHJ70" s="1"/>
      <c r="KHK70" s="1"/>
      <c r="KHL70" s="1"/>
      <c r="KHM70" s="1"/>
      <c r="KHN70" s="1"/>
      <c r="KHO70" s="1"/>
      <c r="KHP70" s="1"/>
      <c r="KHQ70" s="1"/>
      <c r="KHR70" s="1"/>
      <c r="KHS70" s="1"/>
      <c r="KHT70" s="1"/>
      <c r="KHU70" s="1"/>
      <c r="KHV70" s="1"/>
      <c r="KHW70" s="1"/>
      <c r="KHX70" s="1"/>
      <c r="KHY70" s="1"/>
      <c r="KHZ70" s="1"/>
      <c r="KIA70" s="1"/>
      <c r="KIB70" s="1"/>
      <c r="KIC70" s="1"/>
      <c r="KID70" s="1"/>
      <c r="KIE70" s="1"/>
      <c r="KIF70" s="1"/>
      <c r="KIG70" s="1"/>
      <c r="KIH70" s="1"/>
      <c r="KII70" s="1"/>
      <c r="KIJ70" s="1"/>
      <c r="KIK70" s="1"/>
      <c r="KIL70" s="1"/>
      <c r="KIM70" s="1"/>
      <c r="KIN70" s="1"/>
      <c r="KIO70" s="1"/>
      <c r="KIP70" s="1"/>
      <c r="KIQ70" s="1"/>
      <c r="KIR70" s="1"/>
      <c r="KIS70" s="1"/>
      <c r="KIT70" s="1"/>
      <c r="KIU70" s="1"/>
      <c r="KIV70" s="1"/>
      <c r="KIW70" s="1"/>
      <c r="KIX70" s="1"/>
      <c r="KIY70" s="1"/>
      <c r="KIZ70" s="1"/>
      <c r="KJA70" s="1"/>
      <c r="KJB70" s="1"/>
      <c r="KJC70" s="1"/>
      <c r="KJD70" s="1"/>
      <c r="KJE70" s="1"/>
      <c r="KJF70" s="1"/>
      <c r="KJG70" s="1"/>
      <c r="KJH70" s="1"/>
      <c r="KJI70" s="1"/>
      <c r="KJJ70" s="1"/>
      <c r="KJK70" s="1"/>
      <c r="KJL70" s="1"/>
      <c r="KJM70" s="1"/>
      <c r="KJN70" s="1"/>
      <c r="KJO70" s="1"/>
      <c r="KJP70" s="1"/>
      <c r="KJQ70" s="1"/>
      <c r="KJR70" s="1"/>
      <c r="KJS70" s="1"/>
      <c r="KJT70" s="1"/>
      <c r="KJU70" s="1"/>
      <c r="KJV70" s="1"/>
      <c r="KJW70" s="1"/>
      <c r="KJX70" s="1"/>
      <c r="KJY70" s="1"/>
      <c r="KJZ70" s="1"/>
      <c r="KKA70" s="1"/>
      <c r="KKB70" s="1"/>
      <c r="KKC70" s="1"/>
      <c r="KKD70" s="1"/>
      <c r="KKE70" s="1"/>
      <c r="KKF70" s="1"/>
      <c r="KKG70" s="1"/>
      <c r="KKH70" s="1"/>
      <c r="KKI70" s="1"/>
      <c r="KKJ70" s="1"/>
      <c r="KKK70" s="1"/>
      <c r="KKL70" s="1"/>
      <c r="KKM70" s="1"/>
      <c r="KKN70" s="1"/>
      <c r="KKO70" s="1"/>
      <c r="KKP70" s="1"/>
      <c r="KKQ70" s="1"/>
      <c r="KKR70" s="1"/>
      <c r="KKS70" s="1"/>
      <c r="KKT70" s="1"/>
      <c r="KKU70" s="1"/>
      <c r="KKV70" s="1"/>
      <c r="KKW70" s="1"/>
      <c r="KKX70" s="1"/>
      <c r="KKY70" s="1"/>
      <c r="KKZ70" s="1"/>
      <c r="KLA70" s="1"/>
      <c r="KLB70" s="1"/>
      <c r="KLC70" s="1"/>
      <c r="KLD70" s="1"/>
      <c r="KLE70" s="1"/>
      <c r="KLF70" s="1"/>
      <c r="KLG70" s="1"/>
      <c r="KLH70" s="1"/>
      <c r="KLI70" s="1"/>
      <c r="KLJ70" s="1"/>
      <c r="KLK70" s="1"/>
      <c r="KLL70" s="1"/>
      <c r="KLM70" s="1"/>
      <c r="KLN70" s="1"/>
      <c r="KLO70" s="1"/>
      <c r="KLP70" s="1"/>
      <c r="KLQ70" s="1"/>
      <c r="KLR70" s="1"/>
      <c r="KLS70" s="1"/>
      <c r="KLT70" s="1"/>
      <c r="KLU70" s="1"/>
      <c r="KLV70" s="1"/>
      <c r="KLW70" s="1"/>
      <c r="KLX70" s="1"/>
      <c r="KLY70" s="1"/>
      <c r="KLZ70" s="1"/>
      <c r="KMA70" s="1"/>
      <c r="KMB70" s="1"/>
      <c r="KMC70" s="1"/>
      <c r="KMD70" s="1"/>
      <c r="KME70" s="1"/>
      <c r="KMF70" s="1"/>
      <c r="KMG70" s="1"/>
      <c r="KMH70" s="1"/>
      <c r="KMI70" s="1"/>
      <c r="KMJ70" s="1"/>
      <c r="KMK70" s="1"/>
      <c r="KML70" s="1"/>
      <c r="KMM70" s="1"/>
      <c r="KMN70" s="1"/>
      <c r="KMO70" s="1"/>
      <c r="KMP70" s="1"/>
      <c r="KMQ70" s="1"/>
      <c r="KMR70" s="1"/>
      <c r="KMS70" s="1"/>
      <c r="KMT70" s="1"/>
      <c r="KMU70" s="1"/>
      <c r="KMV70" s="1"/>
      <c r="KMW70" s="1"/>
      <c r="KMX70" s="1"/>
      <c r="KMY70" s="1"/>
      <c r="KMZ70" s="1"/>
      <c r="KNA70" s="1"/>
      <c r="KNB70" s="1"/>
      <c r="KNC70" s="1"/>
      <c r="KND70" s="1"/>
      <c r="KNE70" s="1"/>
      <c r="KNF70" s="1"/>
      <c r="KNG70" s="1"/>
      <c r="KNH70" s="1"/>
      <c r="KNI70" s="1"/>
      <c r="KNJ70" s="1"/>
      <c r="KNK70" s="1"/>
      <c r="KNL70" s="1"/>
      <c r="KNM70" s="1"/>
      <c r="KNN70" s="1"/>
      <c r="KNO70" s="1"/>
      <c r="KNP70" s="1"/>
      <c r="KNQ70" s="1"/>
      <c r="KNR70" s="1"/>
      <c r="KNS70" s="1"/>
      <c r="KNT70" s="1"/>
      <c r="KNU70" s="1"/>
      <c r="KNV70" s="1"/>
      <c r="KNW70" s="1"/>
      <c r="KNX70" s="1"/>
      <c r="KNY70" s="1"/>
      <c r="KNZ70" s="1"/>
      <c r="KOA70" s="1"/>
      <c r="KOB70" s="1"/>
      <c r="KOC70" s="1"/>
      <c r="KOD70" s="1"/>
      <c r="KOE70" s="1"/>
      <c r="KOF70" s="1"/>
      <c r="KOG70" s="1"/>
      <c r="KOH70" s="1"/>
      <c r="KOI70" s="1"/>
      <c r="KOJ70" s="1"/>
      <c r="KOK70" s="1"/>
      <c r="KOL70" s="1"/>
      <c r="KOM70" s="1"/>
      <c r="KON70" s="1"/>
      <c r="KOO70" s="1"/>
      <c r="KOP70" s="1"/>
      <c r="KOQ70" s="1"/>
      <c r="KOR70" s="1"/>
      <c r="KOS70" s="1"/>
      <c r="KOT70" s="1"/>
      <c r="KOU70" s="1"/>
      <c r="KOV70" s="1"/>
      <c r="KOW70" s="1"/>
      <c r="KOX70" s="1"/>
      <c r="KOY70" s="1"/>
      <c r="KOZ70" s="1"/>
      <c r="KPA70" s="1"/>
      <c r="KPB70" s="1"/>
      <c r="KPC70" s="1"/>
      <c r="KPD70" s="1"/>
      <c r="KPE70" s="1"/>
      <c r="KPF70" s="1"/>
      <c r="KPG70" s="1"/>
      <c r="KPH70" s="1"/>
      <c r="KPI70" s="1"/>
      <c r="KPJ70" s="1"/>
      <c r="KPK70" s="1"/>
      <c r="KPL70" s="1"/>
      <c r="KPM70" s="1"/>
      <c r="KPN70" s="1"/>
      <c r="KPO70" s="1"/>
      <c r="KPP70" s="1"/>
      <c r="KPQ70" s="1"/>
      <c r="KPR70" s="1"/>
      <c r="KPS70" s="1"/>
      <c r="KPT70" s="1"/>
      <c r="KPU70" s="1"/>
      <c r="KPV70" s="1"/>
      <c r="KPW70" s="1"/>
      <c r="KPX70" s="1"/>
      <c r="KPY70" s="1"/>
      <c r="KPZ70" s="1"/>
      <c r="KQA70" s="1"/>
      <c r="KQB70" s="1"/>
      <c r="KQC70" s="1"/>
      <c r="KQD70" s="1"/>
      <c r="KQE70" s="1"/>
      <c r="KQF70" s="1"/>
      <c r="KQG70" s="1"/>
      <c r="KQH70" s="1"/>
      <c r="KQI70" s="1"/>
      <c r="KQJ70" s="1"/>
      <c r="KQK70" s="1"/>
      <c r="KQL70" s="1"/>
      <c r="KQM70" s="1"/>
      <c r="KQN70" s="1"/>
      <c r="KQO70" s="1"/>
      <c r="KQP70" s="1"/>
      <c r="KQQ70" s="1"/>
      <c r="KQR70" s="1"/>
      <c r="KQS70" s="1"/>
      <c r="KQT70" s="1"/>
      <c r="KQU70" s="1"/>
      <c r="KQV70" s="1"/>
      <c r="KQW70" s="1"/>
      <c r="KQX70" s="1"/>
      <c r="KQY70" s="1"/>
      <c r="KQZ70" s="1"/>
      <c r="KRA70" s="1"/>
      <c r="KRB70" s="1"/>
      <c r="KRC70" s="1"/>
      <c r="KRD70" s="1"/>
      <c r="KRE70" s="1"/>
      <c r="KRF70" s="1"/>
      <c r="KRG70" s="1"/>
      <c r="KRH70" s="1"/>
      <c r="KRI70" s="1"/>
      <c r="KRJ70" s="1"/>
      <c r="KRK70" s="1"/>
      <c r="KRL70" s="1"/>
      <c r="KRM70" s="1"/>
      <c r="KRN70" s="1"/>
      <c r="KRO70" s="1"/>
      <c r="KRP70" s="1"/>
      <c r="KRQ70" s="1"/>
      <c r="KRR70" s="1"/>
      <c r="KRS70" s="1"/>
      <c r="KRT70" s="1"/>
      <c r="KRU70" s="1"/>
      <c r="KRV70" s="1"/>
      <c r="KRW70" s="1"/>
      <c r="KRX70" s="1"/>
      <c r="KRY70" s="1"/>
      <c r="KRZ70" s="1"/>
      <c r="KSA70" s="1"/>
      <c r="KSB70" s="1"/>
      <c r="KSC70" s="1"/>
      <c r="KSD70" s="1"/>
      <c r="KSE70" s="1"/>
      <c r="KSF70" s="1"/>
      <c r="KSG70" s="1"/>
      <c r="KSH70" s="1"/>
      <c r="KSI70" s="1"/>
      <c r="KSJ70" s="1"/>
      <c r="KSK70" s="1"/>
      <c r="KSL70" s="1"/>
      <c r="KSM70" s="1"/>
      <c r="KSN70" s="1"/>
      <c r="KSO70" s="1"/>
      <c r="KSP70" s="1"/>
      <c r="KSQ70" s="1"/>
      <c r="KSR70" s="1"/>
      <c r="KSS70" s="1"/>
      <c r="KST70" s="1"/>
      <c r="KSU70" s="1"/>
      <c r="KSV70" s="1"/>
      <c r="KSW70" s="1"/>
      <c r="KSX70" s="1"/>
      <c r="KSY70" s="1"/>
      <c r="KSZ70" s="1"/>
      <c r="KTA70" s="1"/>
      <c r="KTB70" s="1"/>
      <c r="KTC70" s="1"/>
      <c r="KTD70" s="1"/>
      <c r="KTE70" s="1"/>
      <c r="KTF70" s="1"/>
      <c r="KTG70" s="1"/>
      <c r="KTH70" s="1"/>
      <c r="KTI70" s="1"/>
      <c r="KTJ70" s="1"/>
      <c r="KTK70" s="1"/>
      <c r="KTL70" s="1"/>
      <c r="KTM70" s="1"/>
      <c r="KTN70" s="1"/>
      <c r="KTO70" s="1"/>
      <c r="KTP70" s="1"/>
      <c r="KTQ70" s="1"/>
      <c r="KTR70" s="1"/>
      <c r="KTS70" s="1"/>
      <c r="KTT70" s="1"/>
      <c r="KTU70" s="1"/>
      <c r="KTV70" s="1"/>
      <c r="KTW70" s="1"/>
      <c r="KTX70" s="1"/>
      <c r="KTY70" s="1"/>
      <c r="KTZ70" s="1"/>
      <c r="KUA70" s="1"/>
      <c r="KUB70" s="1"/>
      <c r="KUC70" s="1"/>
      <c r="KUD70" s="1"/>
      <c r="KUE70" s="1"/>
      <c r="KUF70" s="1"/>
      <c r="KUG70" s="1"/>
      <c r="KUH70" s="1"/>
      <c r="KUI70" s="1"/>
      <c r="KUJ70" s="1"/>
      <c r="KUK70" s="1"/>
      <c r="KUL70" s="1"/>
      <c r="KUM70" s="1"/>
      <c r="KUN70" s="1"/>
      <c r="KUO70" s="1"/>
      <c r="KUP70" s="1"/>
      <c r="KUQ70" s="1"/>
      <c r="KUR70" s="1"/>
      <c r="KUS70" s="1"/>
      <c r="KUT70" s="1"/>
      <c r="KUU70" s="1"/>
      <c r="KUV70" s="1"/>
      <c r="KUW70" s="1"/>
      <c r="KUX70" s="1"/>
      <c r="KUY70" s="1"/>
      <c r="KUZ70" s="1"/>
      <c r="KVA70" s="1"/>
      <c r="KVB70" s="1"/>
      <c r="KVC70" s="1"/>
      <c r="KVD70" s="1"/>
      <c r="KVE70" s="1"/>
      <c r="KVF70" s="1"/>
      <c r="KVG70" s="1"/>
      <c r="KVH70" s="1"/>
      <c r="KVI70" s="1"/>
      <c r="KVJ70" s="1"/>
      <c r="KVK70" s="1"/>
      <c r="KVL70" s="1"/>
      <c r="KVM70" s="1"/>
      <c r="KVN70" s="1"/>
      <c r="KVO70" s="1"/>
      <c r="KVP70" s="1"/>
      <c r="KVQ70" s="1"/>
      <c r="KVR70" s="1"/>
      <c r="KVS70" s="1"/>
      <c r="KVT70" s="1"/>
      <c r="KVU70" s="1"/>
      <c r="KVV70" s="1"/>
      <c r="KVW70" s="1"/>
      <c r="KVX70" s="1"/>
      <c r="KVY70" s="1"/>
      <c r="KVZ70" s="1"/>
      <c r="KWA70" s="1"/>
      <c r="KWB70" s="1"/>
      <c r="KWC70" s="1"/>
      <c r="KWD70" s="1"/>
      <c r="KWE70" s="1"/>
      <c r="KWF70" s="1"/>
      <c r="KWG70" s="1"/>
      <c r="KWH70" s="1"/>
      <c r="KWI70" s="1"/>
      <c r="KWJ70" s="1"/>
      <c r="KWK70" s="1"/>
      <c r="KWL70" s="1"/>
      <c r="KWM70" s="1"/>
      <c r="KWN70" s="1"/>
      <c r="KWO70" s="1"/>
      <c r="KWP70" s="1"/>
      <c r="KWQ70" s="1"/>
      <c r="KWR70" s="1"/>
      <c r="KWS70" s="1"/>
      <c r="KWT70" s="1"/>
      <c r="KWU70" s="1"/>
      <c r="KWV70" s="1"/>
      <c r="KWW70" s="1"/>
      <c r="KWX70" s="1"/>
      <c r="KWY70" s="1"/>
      <c r="KWZ70" s="1"/>
      <c r="KXA70" s="1"/>
      <c r="KXB70" s="1"/>
      <c r="KXC70" s="1"/>
      <c r="KXD70" s="1"/>
      <c r="KXE70" s="1"/>
      <c r="KXF70" s="1"/>
      <c r="KXG70" s="1"/>
      <c r="KXH70" s="1"/>
      <c r="KXI70" s="1"/>
      <c r="KXJ70" s="1"/>
      <c r="KXK70" s="1"/>
      <c r="KXL70" s="1"/>
      <c r="KXM70" s="1"/>
      <c r="KXN70" s="1"/>
      <c r="KXO70" s="1"/>
      <c r="KXP70" s="1"/>
      <c r="KXQ70" s="1"/>
      <c r="KXR70" s="1"/>
      <c r="KXS70" s="1"/>
      <c r="KXT70" s="1"/>
      <c r="KXU70" s="1"/>
      <c r="KXV70" s="1"/>
      <c r="KXW70" s="1"/>
      <c r="KXX70" s="1"/>
      <c r="KXY70" s="1"/>
      <c r="KXZ70" s="1"/>
      <c r="KYA70" s="1"/>
      <c r="KYB70" s="1"/>
      <c r="KYC70" s="1"/>
      <c r="KYD70" s="1"/>
      <c r="KYE70" s="1"/>
      <c r="KYF70" s="1"/>
      <c r="KYG70" s="1"/>
      <c r="KYH70" s="1"/>
      <c r="KYI70" s="1"/>
      <c r="KYJ70" s="1"/>
      <c r="KYK70" s="1"/>
      <c r="KYL70" s="1"/>
      <c r="KYM70" s="1"/>
      <c r="KYN70" s="1"/>
      <c r="KYO70" s="1"/>
      <c r="KYP70" s="1"/>
      <c r="KYQ70" s="1"/>
      <c r="KYR70" s="1"/>
      <c r="KYS70" s="1"/>
      <c r="KYT70" s="1"/>
      <c r="KYU70" s="1"/>
      <c r="KYV70" s="1"/>
      <c r="KYW70" s="1"/>
      <c r="KYX70" s="1"/>
      <c r="KYY70" s="1"/>
      <c r="KYZ70" s="1"/>
      <c r="KZA70" s="1"/>
      <c r="KZB70" s="1"/>
      <c r="KZC70" s="1"/>
      <c r="KZD70" s="1"/>
      <c r="KZE70" s="1"/>
      <c r="KZF70" s="1"/>
      <c r="KZG70" s="1"/>
      <c r="KZH70" s="1"/>
      <c r="KZI70" s="1"/>
      <c r="KZJ70" s="1"/>
      <c r="KZK70" s="1"/>
      <c r="KZL70" s="1"/>
      <c r="KZM70" s="1"/>
      <c r="KZN70" s="1"/>
      <c r="KZO70" s="1"/>
      <c r="KZP70" s="1"/>
      <c r="KZQ70" s="1"/>
      <c r="KZR70" s="1"/>
      <c r="KZS70" s="1"/>
      <c r="KZT70" s="1"/>
      <c r="KZU70" s="1"/>
      <c r="KZV70" s="1"/>
      <c r="KZW70" s="1"/>
      <c r="KZX70" s="1"/>
      <c r="KZY70" s="1"/>
      <c r="KZZ70" s="1"/>
      <c r="LAA70" s="1"/>
      <c r="LAB70" s="1"/>
      <c r="LAC70" s="1"/>
      <c r="LAD70" s="1"/>
      <c r="LAE70" s="1"/>
      <c r="LAF70" s="1"/>
      <c r="LAG70" s="1"/>
      <c r="LAH70" s="1"/>
      <c r="LAI70" s="1"/>
      <c r="LAJ70" s="1"/>
      <c r="LAK70" s="1"/>
      <c r="LAL70" s="1"/>
      <c r="LAM70" s="1"/>
      <c r="LAN70" s="1"/>
      <c r="LAO70" s="1"/>
      <c r="LAP70" s="1"/>
      <c r="LAQ70" s="1"/>
      <c r="LAR70" s="1"/>
      <c r="LAS70" s="1"/>
      <c r="LAT70" s="1"/>
      <c r="LAU70" s="1"/>
      <c r="LAV70" s="1"/>
      <c r="LAW70" s="1"/>
      <c r="LAX70" s="1"/>
      <c r="LAY70" s="1"/>
      <c r="LAZ70" s="1"/>
      <c r="LBA70" s="1"/>
      <c r="LBB70" s="1"/>
      <c r="LBC70" s="1"/>
      <c r="LBD70" s="1"/>
      <c r="LBE70" s="1"/>
      <c r="LBF70" s="1"/>
      <c r="LBG70" s="1"/>
      <c r="LBH70" s="1"/>
      <c r="LBI70" s="1"/>
      <c r="LBJ70" s="1"/>
      <c r="LBK70" s="1"/>
      <c r="LBL70" s="1"/>
      <c r="LBM70" s="1"/>
      <c r="LBN70" s="1"/>
      <c r="LBO70" s="1"/>
      <c r="LBP70" s="1"/>
      <c r="LBQ70" s="1"/>
      <c r="LBR70" s="1"/>
      <c r="LBS70" s="1"/>
      <c r="LBT70" s="1"/>
      <c r="LBU70" s="1"/>
      <c r="LBV70" s="1"/>
      <c r="LBW70" s="1"/>
      <c r="LBX70" s="1"/>
      <c r="LBY70" s="1"/>
      <c r="LBZ70" s="1"/>
      <c r="LCA70" s="1"/>
      <c r="LCB70" s="1"/>
      <c r="LCC70" s="1"/>
      <c r="LCD70" s="1"/>
      <c r="LCE70" s="1"/>
      <c r="LCF70" s="1"/>
      <c r="LCG70" s="1"/>
      <c r="LCH70" s="1"/>
      <c r="LCI70" s="1"/>
      <c r="LCJ70" s="1"/>
      <c r="LCK70" s="1"/>
      <c r="LCL70" s="1"/>
      <c r="LCM70" s="1"/>
      <c r="LCN70" s="1"/>
      <c r="LCO70" s="1"/>
      <c r="LCP70" s="1"/>
      <c r="LCQ70" s="1"/>
      <c r="LCR70" s="1"/>
      <c r="LCS70" s="1"/>
      <c r="LCT70" s="1"/>
      <c r="LCU70" s="1"/>
      <c r="LCV70" s="1"/>
      <c r="LCW70" s="1"/>
      <c r="LCX70" s="1"/>
      <c r="LCY70" s="1"/>
      <c r="LCZ70" s="1"/>
      <c r="LDA70" s="1"/>
      <c r="LDB70" s="1"/>
      <c r="LDC70" s="1"/>
      <c r="LDD70" s="1"/>
      <c r="LDE70" s="1"/>
      <c r="LDF70" s="1"/>
      <c r="LDG70" s="1"/>
      <c r="LDH70" s="1"/>
      <c r="LDI70" s="1"/>
      <c r="LDJ70" s="1"/>
      <c r="LDK70" s="1"/>
      <c r="LDL70" s="1"/>
      <c r="LDM70" s="1"/>
      <c r="LDN70" s="1"/>
      <c r="LDO70" s="1"/>
      <c r="LDP70" s="1"/>
      <c r="LDQ70" s="1"/>
      <c r="LDR70" s="1"/>
      <c r="LDS70" s="1"/>
      <c r="LDT70" s="1"/>
      <c r="LDU70" s="1"/>
      <c r="LDV70" s="1"/>
      <c r="LDW70" s="1"/>
      <c r="LDX70" s="1"/>
      <c r="LDY70" s="1"/>
      <c r="LDZ70" s="1"/>
      <c r="LEA70" s="1"/>
      <c r="LEB70" s="1"/>
      <c r="LEC70" s="1"/>
      <c r="LED70" s="1"/>
      <c r="LEE70" s="1"/>
      <c r="LEF70" s="1"/>
      <c r="LEG70" s="1"/>
      <c r="LEH70" s="1"/>
      <c r="LEI70" s="1"/>
      <c r="LEJ70" s="1"/>
      <c r="LEK70" s="1"/>
      <c r="LEL70" s="1"/>
      <c r="LEM70" s="1"/>
      <c r="LEN70" s="1"/>
      <c r="LEO70" s="1"/>
      <c r="LEP70" s="1"/>
      <c r="LEQ70" s="1"/>
      <c r="LER70" s="1"/>
      <c r="LES70" s="1"/>
      <c r="LET70" s="1"/>
      <c r="LEU70" s="1"/>
      <c r="LEV70" s="1"/>
      <c r="LEW70" s="1"/>
      <c r="LEX70" s="1"/>
      <c r="LEY70" s="1"/>
      <c r="LEZ70" s="1"/>
      <c r="LFA70" s="1"/>
      <c r="LFB70" s="1"/>
      <c r="LFC70" s="1"/>
      <c r="LFD70" s="1"/>
      <c r="LFE70" s="1"/>
      <c r="LFF70" s="1"/>
      <c r="LFG70" s="1"/>
      <c r="LFH70" s="1"/>
      <c r="LFI70" s="1"/>
      <c r="LFJ70" s="1"/>
      <c r="LFK70" s="1"/>
      <c r="LFL70" s="1"/>
      <c r="LFM70" s="1"/>
      <c r="LFN70" s="1"/>
      <c r="LFO70" s="1"/>
      <c r="LFP70" s="1"/>
      <c r="LFQ70" s="1"/>
      <c r="LFR70" s="1"/>
      <c r="LFS70" s="1"/>
      <c r="LFT70" s="1"/>
      <c r="LFU70" s="1"/>
      <c r="LFV70" s="1"/>
      <c r="LFW70" s="1"/>
      <c r="LFX70" s="1"/>
      <c r="LFY70" s="1"/>
      <c r="LFZ70" s="1"/>
      <c r="LGA70" s="1"/>
      <c r="LGB70" s="1"/>
      <c r="LGC70" s="1"/>
      <c r="LGD70" s="1"/>
      <c r="LGE70" s="1"/>
      <c r="LGF70" s="1"/>
      <c r="LGG70" s="1"/>
      <c r="LGH70" s="1"/>
      <c r="LGI70" s="1"/>
      <c r="LGJ70" s="1"/>
      <c r="LGK70" s="1"/>
      <c r="LGL70" s="1"/>
      <c r="LGM70" s="1"/>
      <c r="LGN70" s="1"/>
      <c r="LGO70" s="1"/>
      <c r="LGP70" s="1"/>
      <c r="LGQ70" s="1"/>
      <c r="LGR70" s="1"/>
      <c r="LGS70" s="1"/>
      <c r="LGT70" s="1"/>
      <c r="LGU70" s="1"/>
      <c r="LGV70" s="1"/>
      <c r="LGW70" s="1"/>
      <c r="LGX70" s="1"/>
      <c r="LGY70" s="1"/>
      <c r="LGZ70" s="1"/>
      <c r="LHA70" s="1"/>
      <c r="LHB70" s="1"/>
      <c r="LHC70" s="1"/>
      <c r="LHD70" s="1"/>
      <c r="LHE70" s="1"/>
      <c r="LHF70" s="1"/>
      <c r="LHG70" s="1"/>
      <c r="LHH70" s="1"/>
      <c r="LHI70" s="1"/>
      <c r="LHJ70" s="1"/>
      <c r="LHK70" s="1"/>
      <c r="LHL70" s="1"/>
      <c r="LHM70" s="1"/>
      <c r="LHN70" s="1"/>
      <c r="LHO70" s="1"/>
      <c r="LHP70" s="1"/>
      <c r="LHQ70" s="1"/>
      <c r="LHR70" s="1"/>
      <c r="LHS70" s="1"/>
      <c r="LHT70" s="1"/>
      <c r="LHU70" s="1"/>
      <c r="LHV70" s="1"/>
      <c r="LHW70" s="1"/>
      <c r="LHX70" s="1"/>
      <c r="LHY70" s="1"/>
      <c r="LHZ70" s="1"/>
      <c r="LIA70" s="1"/>
      <c r="LIB70" s="1"/>
      <c r="LIC70" s="1"/>
      <c r="LID70" s="1"/>
      <c r="LIE70" s="1"/>
      <c r="LIF70" s="1"/>
      <c r="LIG70" s="1"/>
      <c r="LIH70" s="1"/>
      <c r="LII70" s="1"/>
      <c r="LIJ70" s="1"/>
      <c r="LIK70" s="1"/>
      <c r="LIL70" s="1"/>
      <c r="LIM70" s="1"/>
      <c r="LIN70" s="1"/>
      <c r="LIO70" s="1"/>
      <c r="LIP70" s="1"/>
      <c r="LIQ70" s="1"/>
      <c r="LIR70" s="1"/>
      <c r="LIS70" s="1"/>
      <c r="LIT70" s="1"/>
      <c r="LIU70" s="1"/>
      <c r="LIV70" s="1"/>
      <c r="LIW70" s="1"/>
      <c r="LIX70" s="1"/>
      <c r="LIY70" s="1"/>
      <c r="LIZ70" s="1"/>
      <c r="LJA70" s="1"/>
      <c r="LJB70" s="1"/>
      <c r="LJC70" s="1"/>
      <c r="LJD70" s="1"/>
      <c r="LJE70" s="1"/>
      <c r="LJF70" s="1"/>
      <c r="LJG70" s="1"/>
      <c r="LJH70" s="1"/>
      <c r="LJI70" s="1"/>
      <c r="LJJ70" s="1"/>
      <c r="LJK70" s="1"/>
      <c r="LJL70" s="1"/>
      <c r="LJM70" s="1"/>
      <c r="LJN70" s="1"/>
      <c r="LJO70" s="1"/>
      <c r="LJP70" s="1"/>
      <c r="LJQ70" s="1"/>
      <c r="LJR70" s="1"/>
      <c r="LJS70" s="1"/>
      <c r="LJT70" s="1"/>
      <c r="LJU70" s="1"/>
      <c r="LJV70" s="1"/>
      <c r="LJW70" s="1"/>
      <c r="LJX70" s="1"/>
      <c r="LJY70" s="1"/>
      <c r="LJZ70" s="1"/>
      <c r="LKA70" s="1"/>
      <c r="LKB70" s="1"/>
      <c r="LKC70" s="1"/>
      <c r="LKD70" s="1"/>
      <c r="LKE70" s="1"/>
      <c r="LKF70" s="1"/>
      <c r="LKG70" s="1"/>
      <c r="LKH70" s="1"/>
      <c r="LKI70" s="1"/>
      <c r="LKJ70" s="1"/>
      <c r="LKK70" s="1"/>
      <c r="LKL70" s="1"/>
      <c r="LKM70" s="1"/>
      <c r="LKN70" s="1"/>
      <c r="LKO70" s="1"/>
      <c r="LKP70" s="1"/>
      <c r="LKQ70" s="1"/>
      <c r="LKR70" s="1"/>
      <c r="LKS70" s="1"/>
      <c r="LKT70" s="1"/>
      <c r="LKU70" s="1"/>
      <c r="LKV70" s="1"/>
      <c r="LKW70" s="1"/>
      <c r="LKX70" s="1"/>
      <c r="LKY70" s="1"/>
      <c r="LKZ70" s="1"/>
      <c r="LLA70" s="1"/>
      <c r="LLB70" s="1"/>
      <c r="LLC70" s="1"/>
      <c r="LLD70" s="1"/>
      <c r="LLE70" s="1"/>
      <c r="LLF70" s="1"/>
      <c r="LLG70" s="1"/>
      <c r="LLH70" s="1"/>
      <c r="LLI70" s="1"/>
      <c r="LLJ70" s="1"/>
      <c r="LLK70" s="1"/>
      <c r="LLL70" s="1"/>
      <c r="LLM70" s="1"/>
      <c r="LLN70" s="1"/>
      <c r="LLO70" s="1"/>
      <c r="LLP70" s="1"/>
      <c r="LLQ70" s="1"/>
      <c r="LLR70" s="1"/>
      <c r="LLS70" s="1"/>
      <c r="LLT70" s="1"/>
      <c r="LLU70" s="1"/>
      <c r="LLV70" s="1"/>
      <c r="LLW70" s="1"/>
      <c r="LLX70" s="1"/>
      <c r="LLY70" s="1"/>
      <c r="LLZ70" s="1"/>
      <c r="LMA70" s="1"/>
      <c r="LMB70" s="1"/>
      <c r="LMC70" s="1"/>
      <c r="LMD70" s="1"/>
      <c r="LME70" s="1"/>
      <c r="LMF70" s="1"/>
      <c r="LMG70" s="1"/>
      <c r="LMH70" s="1"/>
      <c r="LMI70" s="1"/>
      <c r="LMJ70" s="1"/>
      <c r="LMK70" s="1"/>
      <c r="LML70" s="1"/>
      <c r="LMM70" s="1"/>
      <c r="LMN70" s="1"/>
      <c r="LMO70" s="1"/>
      <c r="LMP70" s="1"/>
      <c r="LMQ70" s="1"/>
      <c r="LMR70" s="1"/>
      <c r="LMS70" s="1"/>
      <c r="LMT70" s="1"/>
      <c r="LMU70" s="1"/>
      <c r="LMV70" s="1"/>
      <c r="LMW70" s="1"/>
      <c r="LMX70" s="1"/>
      <c r="LMY70" s="1"/>
      <c r="LMZ70" s="1"/>
      <c r="LNA70" s="1"/>
      <c r="LNB70" s="1"/>
      <c r="LNC70" s="1"/>
      <c r="LND70" s="1"/>
      <c r="LNE70" s="1"/>
      <c r="LNF70" s="1"/>
      <c r="LNG70" s="1"/>
      <c r="LNH70" s="1"/>
      <c r="LNI70" s="1"/>
      <c r="LNJ70" s="1"/>
      <c r="LNK70" s="1"/>
      <c r="LNL70" s="1"/>
      <c r="LNM70" s="1"/>
      <c r="LNN70" s="1"/>
      <c r="LNO70" s="1"/>
      <c r="LNP70" s="1"/>
      <c r="LNQ70" s="1"/>
      <c r="LNR70" s="1"/>
      <c r="LNS70" s="1"/>
      <c r="LNT70" s="1"/>
      <c r="LNU70" s="1"/>
      <c r="LNV70" s="1"/>
      <c r="LNW70" s="1"/>
      <c r="LNX70" s="1"/>
      <c r="LNY70" s="1"/>
      <c r="LNZ70" s="1"/>
      <c r="LOA70" s="1"/>
      <c r="LOB70" s="1"/>
      <c r="LOC70" s="1"/>
      <c r="LOD70" s="1"/>
      <c r="LOE70" s="1"/>
      <c r="LOF70" s="1"/>
      <c r="LOG70" s="1"/>
      <c r="LOH70" s="1"/>
      <c r="LOI70" s="1"/>
      <c r="LOJ70" s="1"/>
      <c r="LOK70" s="1"/>
      <c r="LOL70" s="1"/>
      <c r="LOM70" s="1"/>
      <c r="LON70" s="1"/>
      <c r="LOO70" s="1"/>
      <c r="LOP70" s="1"/>
      <c r="LOQ70" s="1"/>
      <c r="LOR70" s="1"/>
      <c r="LOS70" s="1"/>
      <c r="LOT70" s="1"/>
      <c r="LOU70" s="1"/>
      <c r="LOV70" s="1"/>
      <c r="LOW70" s="1"/>
      <c r="LOX70" s="1"/>
      <c r="LOY70" s="1"/>
      <c r="LOZ70" s="1"/>
      <c r="LPA70" s="1"/>
      <c r="LPB70" s="1"/>
      <c r="LPC70" s="1"/>
      <c r="LPD70" s="1"/>
      <c r="LPE70" s="1"/>
      <c r="LPF70" s="1"/>
      <c r="LPG70" s="1"/>
      <c r="LPH70" s="1"/>
      <c r="LPI70" s="1"/>
      <c r="LPJ70" s="1"/>
      <c r="LPK70" s="1"/>
      <c r="LPL70" s="1"/>
      <c r="LPM70" s="1"/>
      <c r="LPN70" s="1"/>
      <c r="LPO70" s="1"/>
      <c r="LPP70" s="1"/>
      <c r="LPQ70" s="1"/>
      <c r="LPR70" s="1"/>
      <c r="LPS70" s="1"/>
      <c r="LPT70" s="1"/>
      <c r="LPU70" s="1"/>
      <c r="LPV70" s="1"/>
      <c r="LPW70" s="1"/>
      <c r="LPX70" s="1"/>
      <c r="LPY70" s="1"/>
      <c r="LPZ70" s="1"/>
      <c r="LQA70" s="1"/>
      <c r="LQB70" s="1"/>
      <c r="LQC70" s="1"/>
      <c r="LQD70" s="1"/>
      <c r="LQE70" s="1"/>
      <c r="LQF70" s="1"/>
      <c r="LQG70" s="1"/>
      <c r="LQH70" s="1"/>
      <c r="LQI70" s="1"/>
      <c r="LQJ70" s="1"/>
      <c r="LQK70" s="1"/>
      <c r="LQL70" s="1"/>
      <c r="LQM70" s="1"/>
      <c r="LQN70" s="1"/>
      <c r="LQO70" s="1"/>
      <c r="LQP70" s="1"/>
      <c r="LQQ70" s="1"/>
      <c r="LQR70" s="1"/>
      <c r="LQS70" s="1"/>
      <c r="LQT70" s="1"/>
      <c r="LQU70" s="1"/>
      <c r="LQV70" s="1"/>
      <c r="LQW70" s="1"/>
      <c r="LQX70" s="1"/>
      <c r="LQY70" s="1"/>
      <c r="LQZ70" s="1"/>
      <c r="LRA70" s="1"/>
      <c r="LRB70" s="1"/>
      <c r="LRC70" s="1"/>
      <c r="LRD70" s="1"/>
      <c r="LRE70" s="1"/>
      <c r="LRF70" s="1"/>
      <c r="LRG70" s="1"/>
      <c r="LRH70" s="1"/>
      <c r="LRI70" s="1"/>
      <c r="LRJ70" s="1"/>
      <c r="LRK70" s="1"/>
      <c r="LRL70" s="1"/>
      <c r="LRM70" s="1"/>
      <c r="LRN70" s="1"/>
      <c r="LRO70" s="1"/>
      <c r="LRP70" s="1"/>
      <c r="LRQ70" s="1"/>
      <c r="LRR70" s="1"/>
      <c r="LRS70" s="1"/>
      <c r="LRT70" s="1"/>
      <c r="LRU70" s="1"/>
      <c r="LRV70" s="1"/>
      <c r="LRW70" s="1"/>
      <c r="LRX70" s="1"/>
      <c r="LRY70" s="1"/>
      <c r="LRZ70" s="1"/>
      <c r="LSA70" s="1"/>
      <c r="LSB70" s="1"/>
      <c r="LSC70" s="1"/>
      <c r="LSD70" s="1"/>
      <c r="LSE70" s="1"/>
      <c r="LSF70" s="1"/>
      <c r="LSG70" s="1"/>
      <c r="LSH70" s="1"/>
      <c r="LSI70" s="1"/>
      <c r="LSJ70" s="1"/>
      <c r="LSK70" s="1"/>
      <c r="LSL70" s="1"/>
      <c r="LSM70" s="1"/>
      <c r="LSN70" s="1"/>
      <c r="LSO70" s="1"/>
      <c r="LSP70" s="1"/>
      <c r="LSQ70" s="1"/>
      <c r="LSR70" s="1"/>
      <c r="LSS70" s="1"/>
      <c r="LST70" s="1"/>
      <c r="LSU70" s="1"/>
      <c r="LSV70" s="1"/>
      <c r="LSW70" s="1"/>
      <c r="LSX70" s="1"/>
      <c r="LSY70" s="1"/>
      <c r="LSZ70" s="1"/>
      <c r="LTA70" s="1"/>
      <c r="LTB70" s="1"/>
      <c r="LTC70" s="1"/>
      <c r="LTD70" s="1"/>
      <c r="LTE70" s="1"/>
      <c r="LTF70" s="1"/>
      <c r="LTG70" s="1"/>
      <c r="LTH70" s="1"/>
      <c r="LTI70" s="1"/>
      <c r="LTJ70" s="1"/>
      <c r="LTK70" s="1"/>
      <c r="LTL70" s="1"/>
      <c r="LTM70" s="1"/>
      <c r="LTN70" s="1"/>
      <c r="LTO70" s="1"/>
      <c r="LTP70" s="1"/>
      <c r="LTQ70" s="1"/>
      <c r="LTR70" s="1"/>
      <c r="LTS70" s="1"/>
      <c r="LTT70" s="1"/>
      <c r="LTU70" s="1"/>
      <c r="LTV70" s="1"/>
      <c r="LTW70" s="1"/>
      <c r="LTX70" s="1"/>
      <c r="LTY70" s="1"/>
      <c r="LTZ70" s="1"/>
      <c r="LUA70" s="1"/>
      <c r="LUB70" s="1"/>
      <c r="LUC70" s="1"/>
      <c r="LUD70" s="1"/>
      <c r="LUE70" s="1"/>
      <c r="LUF70" s="1"/>
      <c r="LUG70" s="1"/>
      <c r="LUH70" s="1"/>
      <c r="LUI70" s="1"/>
      <c r="LUJ70" s="1"/>
      <c r="LUK70" s="1"/>
      <c r="LUL70" s="1"/>
      <c r="LUM70" s="1"/>
      <c r="LUN70" s="1"/>
      <c r="LUO70" s="1"/>
      <c r="LUP70" s="1"/>
      <c r="LUQ70" s="1"/>
      <c r="LUR70" s="1"/>
      <c r="LUS70" s="1"/>
      <c r="LUT70" s="1"/>
      <c r="LUU70" s="1"/>
      <c r="LUV70" s="1"/>
      <c r="LUW70" s="1"/>
      <c r="LUX70" s="1"/>
      <c r="LUY70" s="1"/>
      <c r="LUZ70" s="1"/>
      <c r="LVA70" s="1"/>
      <c r="LVB70" s="1"/>
      <c r="LVC70" s="1"/>
      <c r="LVD70" s="1"/>
      <c r="LVE70" s="1"/>
      <c r="LVF70" s="1"/>
      <c r="LVG70" s="1"/>
      <c r="LVH70" s="1"/>
      <c r="LVI70" s="1"/>
      <c r="LVJ70" s="1"/>
      <c r="LVK70" s="1"/>
      <c r="LVL70" s="1"/>
      <c r="LVM70" s="1"/>
      <c r="LVN70" s="1"/>
      <c r="LVO70" s="1"/>
      <c r="LVP70" s="1"/>
      <c r="LVQ70" s="1"/>
      <c r="LVR70" s="1"/>
      <c r="LVS70" s="1"/>
      <c r="LVT70" s="1"/>
      <c r="LVU70" s="1"/>
      <c r="LVV70" s="1"/>
      <c r="LVW70" s="1"/>
      <c r="LVX70" s="1"/>
      <c r="LVY70" s="1"/>
      <c r="LVZ70" s="1"/>
      <c r="LWA70" s="1"/>
      <c r="LWB70" s="1"/>
      <c r="LWC70" s="1"/>
      <c r="LWD70" s="1"/>
      <c r="LWE70" s="1"/>
      <c r="LWF70" s="1"/>
      <c r="LWG70" s="1"/>
      <c r="LWH70" s="1"/>
      <c r="LWI70" s="1"/>
      <c r="LWJ70" s="1"/>
      <c r="LWK70" s="1"/>
      <c r="LWL70" s="1"/>
      <c r="LWM70" s="1"/>
      <c r="LWN70" s="1"/>
      <c r="LWO70" s="1"/>
      <c r="LWP70" s="1"/>
      <c r="LWQ70" s="1"/>
      <c r="LWR70" s="1"/>
      <c r="LWS70" s="1"/>
      <c r="LWT70" s="1"/>
      <c r="LWU70" s="1"/>
      <c r="LWV70" s="1"/>
      <c r="LWW70" s="1"/>
      <c r="LWX70" s="1"/>
      <c r="LWY70" s="1"/>
      <c r="LWZ70" s="1"/>
      <c r="LXA70" s="1"/>
      <c r="LXB70" s="1"/>
      <c r="LXC70" s="1"/>
      <c r="LXD70" s="1"/>
      <c r="LXE70" s="1"/>
      <c r="LXF70" s="1"/>
      <c r="LXG70" s="1"/>
      <c r="LXH70" s="1"/>
      <c r="LXI70" s="1"/>
      <c r="LXJ70" s="1"/>
      <c r="LXK70" s="1"/>
      <c r="LXL70" s="1"/>
      <c r="LXM70" s="1"/>
      <c r="LXN70" s="1"/>
      <c r="LXO70" s="1"/>
      <c r="LXP70" s="1"/>
      <c r="LXQ70" s="1"/>
      <c r="LXR70" s="1"/>
      <c r="LXS70" s="1"/>
      <c r="LXT70" s="1"/>
      <c r="LXU70" s="1"/>
      <c r="LXV70" s="1"/>
      <c r="LXW70" s="1"/>
      <c r="LXX70" s="1"/>
      <c r="LXY70" s="1"/>
      <c r="LXZ70" s="1"/>
      <c r="LYA70" s="1"/>
      <c r="LYB70" s="1"/>
      <c r="LYC70" s="1"/>
      <c r="LYD70" s="1"/>
      <c r="LYE70" s="1"/>
      <c r="LYF70" s="1"/>
      <c r="LYG70" s="1"/>
      <c r="LYH70" s="1"/>
      <c r="LYI70" s="1"/>
      <c r="LYJ70" s="1"/>
      <c r="LYK70" s="1"/>
      <c r="LYL70" s="1"/>
      <c r="LYM70" s="1"/>
      <c r="LYN70" s="1"/>
      <c r="LYO70" s="1"/>
      <c r="LYP70" s="1"/>
      <c r="LYQ70" s="1"/>
      <c r="LYR70" s="1"/>
      <c r="LYS70" s="1"/>
      <c r="LYT70" s="1"/>
      <c r="LYU70" s="1"/>
      <c r="LYV70" s="1"/>
      <c r="LYW70" s="1"/>
      <c r="LYX70" s="1"/>
      <c r="LYY70" s="1"/>
      <c r="LYZ70" s="1"/>
      <c r="LZA70" s="1"/>
      <c r="LZB70" s="1"/>
      <c r="LZC70" s="1"/>
      <c r="LZD70" s="1"/>
      <c r="LZE70" s="1"/>
      <c r="LZF70" s="1"/>
      <c r="LZG70" s="1"/>
      <c r="LZH70" s="1"/>
      <c r="LZI70" s="1"/>
      <c r="LZJ70" s="1"/>
      <c r="LZK70" s="1"/>
      <c r="LZL70" s="1"/>
      <c r="LZM70" s="1"/>
      <c r="LZN70" s="1"/>
      <c r="LZO70" s="1"/>
      <c r="LZP70" s="1"/>
      <c r="LZQ70" s="1"/>
      <c r="LZR70" s="1"/>
      <c r="LZS70" s="1"/>
      <c r="LZT70" s="1"/>
      <c r="LZU70" s="1"/>
      <c r="LZV70" s="1"/>
      <c r="LZW70" s="1"/>
      <c r="LZX70" s="1"/>
      <c r="LZY70" s="1"/>
      <c r="LZZ70" s="1"/>
      <c r="MAA70" s="1"/>
      <c r="MAB70" s="1"/>
      <c r="MAC70" s="1"/>
      <c r="MAD70" s="1"/>
      <c r="MAE70" s="1"/>
      <c r="MAF70" s="1"/>
      <c r="MAG70" s="1"/>
      <c r="MAH70" s="1"/>
      <c r="MAI70" s="1"/>
      <c r="MAJ70" s="1"/>
      <c r="MAK70" s="1"/>
      <c r="MAL70" s="1"/>
      <c r="MAM70" s="1"/>
      <c r="MAN70" s="1"/>
      <c r="MAO70" s="1"/>
      <c r="MAP70" s="1"/>
      <c r="MAQ70" s="1"/>
      <c r="MAR70" s="1"/>
      <c r="MAS70" s="1"/>
      <c r="MAT70" s="1"/>
      <c r="MAU70" s="1"/>
      <c r="MAV70" s="1"/>
      <c r="MAW70" s="1"/>
      <c r="MAX70" s="1"/>
      <c r="MAY70" s="1"/>
      <c r="MAZ70" s="1"/>
      <c r="MBA70" s="1"/>
      <c r="MBB70" s="1"/>
      <c r="MBC70" s="1"/>
      <c r="MBD70" s="1"/>
      <c r="MBE70" s="1"/>
      <c r="MBF70" s="1"/>
      <c r="MBG70" s="1"/>
      <c r="MBH70" s="1"/>
      <c r="MBI70" s="1"/>
      <c r="MBJ70" s="1"/>
      <c r="MBK70" s="1"/>
      <c r="MBL70" s="1"/>
      <c r="MBM70" s="1"/>
      <c r="MBN70" s="1"/>
      <c r="MBO70" s="1"/>
      <c r="MBP70" s="1"/>
      <c r="MBQ70" s="1"/>
      <c r="MBR70" s="1"/>
      <c r="MBS70" s="1"/>
      <c r="MBT70" s="1"/>
      <c r="MBU70" s="1"/>
      <c r="MBV70" s="1"/>
      <c r="MBW70" s="1"/>
      <c r="MBX70" s="1"/>
      <c r="MBY70" s="1"/>
      <c r="MBZ70" s="1"/>
      <c r="MCA70" s="1"/>
      <c r="MCB70" s="1"/>
      <c r="MCC70" s="1"/>
      <c r="MCD70" s="1"/>
      <c r="MCE70" s="1"/>
      <c r="MCF70" s="1"/>
      <c r="MCG70" s="1"/>
      <c r="MCH70" s="1"/>
      <c r="MCI70" s="1"/>
      <c r="MCJ70" s="1"/>
      <c r="MCK70" s="1"/>
      <c r="MCL70" s="1"/>
      <c r="MCM70" s="1"/>
      <c r="MCN70" s="1"/>
      <c r="MCO70" s="1"/>
      <c r="MCP70" s="1"/>
      <c r="MCQ70" s="1"/>
      <c r="MCR70" s="1"/>
      <c r="MCS70" s="1"/>
      <c r="MCT70" s="1"/>
      <c r="MCU70" s="1"/>
      <c r="MCV70" s="1"/>
      <c r="MCW70" s="1"/>
      <c r="MCX70" s="1"/>
      <c r="MCY70" s="1"/>
      <c r="MCZ70" s="1"/>
      <c r="MDA70" s="1"/>
      <c r="MDB70" s="1"/>
      <c r="MDC70" s="1"/>
      <c r="MDD70" s="1"/>
      <c r="MDE70" s="1"/>
      <c r="MDF70" s="1"/>
      <c r="MDG70" s="1"/>
      <c r="MDH70" s="1"/>
      <c r="MDI70" s="1"/>
      <c r="MDJ70" s="1"/>
      <c r="MDK70" s="1"/>
      <c r="MDL70" s="1"/>
      <c r="MDM70" s="1"/>
      <c r="MDN70" s="1"/>
      <c r="MDO70" s="1"/>
      <c r="MDP70" s="1"/>
      <c r="MDQ70" s="1"/>
      <c r="MDR70" s="1"/>
      <c r="MDS70" s="1"/>
      <c r="MDT70" s="1"/>
      <c r="MDU70" s="1"/>
      <c r="MDV70" s="1"/>
      <c r="MDW70" s="1"/>
      <c r="MDX70" s="1"/>
      <c r="MDY70" s="1"/>
      <c r="MDZ70" s="1"/>
      <c r="MEA70" s="1"/>
      <c r="MEB70" s="1"/>
      <c r="MEC70" s="1"/>
      <c r="MED70" s="1"/>
      <c r="MEE70" s="1"/>
      <c r="MEF70" s="1"/>
      <c r="MEG70" s="1"/>
      <c r="MEH70" s="1"/>
      <c r="MEI70" s="1"/>
      <c r="MEJ70" s="1"/>
      <c r="MEK70" s="1"/>
      <c r="MEL70" s="1"/>
      <c r="MEM70" s="1"/>
      <c r="MEN70" s="1"/>
      <c r="MEO70" s="1"/>
      <c r="MEP70" s="1"/>
      <c r="MEQ70" s="1"/>
      <c r="MER70" s="1"/>
      <c r="MES70" s="1"/>
      <c r="MET70" s="1"/>
      <c r="MEU70" s="1"/>
      <c r="MEV70" s="1"/>
      <c r="MEW70" s="1"/>
      <c r="MEX70" s="1"/>
      <c r="MEY70" s="1"/>
      <c r="MEZ70" s="1"/>
      <c r="MFA70" s="1"/>
      <c r="MFB70" s="1"/>
      <c r="MFC70" s="1"/>
      <c r="MFD70" s="1"/>
      <c r="MFE70" s="1"/>
      <c r="MFF70" s="1"/>
      <c r="MFG70" s="1"/>
      <c r="MFH70" s="1"/>
      <c r="MFI70" s="1"/>
      <c r="MFJ70" s="1"/>
      <c r="MFK70" s="1"/>
      <c r="MFL70" s="1"/>
      <c r="MFM70" s="1"/>
      <c r="MFN70" s="1"/>
      <c r="MFO70" s="1"/>
      <c r="MFP70" s="1"/>
      <c r="MFQ70" s="1"/>
      <c r="MFR70" s="1"/>
      <c r="MFS70" s="1"/>
      <c r="MFT70" s="1"/>
      <c r="MFU70" s="1"/>
      <c r="MFV70" s="1"/>
      <c r="MFW70" s="1"/>
      <c r="MFX70" s="1"/>
      <c r="MFY70" s="1"/>
      <c r="MFZ70" s="1"/>
      <c r="MGA70" s="1"/>
      <c r="MGB70" s="1"/>
      <c r="MGC70" s="1"/>
      <c r="MGD70" s="1"/>
      <c r="MGE70" s="1"/>
      <c r="MGF70" s="1"/>
      <c r="MGG70" s="1"/>
      <c r="MGH70" s="1"/>
      <c r="MGI70" s="1"/>
      <c r="MGJ70" s="1"/>
      <c r="MGK70" s="1"/>
      <c r="MGL70" s="1"/>
      <c r="MGM70" s="1"/>
      <c r="MGN70" s="1"/>
      <c r="MGO70" s="1"/>
      <c r="MGP70" s="1"/>
      <c r="MGQ70" s="1"/>
      <c r="MGR70" s="1"/>
      <c r="MGS70" s="1"/>
      <c r="MGT70" s="1"/>
      <c r="MGU70" s="1"/>
      <c r="MGV70" s="1"/>
      <c r="MGW70" s="1"/>
      <c r="MGX70" s="1"/>
      <c r="MGY70" s="1"/>
      <c r="MGZ70" s="1"/>
      <c r="MHA70" s="1"/>
      <c r="MHB70" s="1"/>
      <c r="MHC70" s="1"/>
      <c r="MHD70" s="1"/>
      <c r="MHE70" s="1"/>
      <c r="MHF70" s="1"/>
      <c r="MHG70" s="1"/>
      <c r="MHH70" s="1"/>
      <c r="MHI70" s="1"/>
      <c r="MHJ70" s="1"/>
      <c r="MHK70" s="1"/>
      <c r="MHL70" s="1"/>
      <c r="MHM70" s="1"/>
      <c r="MHN70" s="1"/>
      <c r="MHO70" s="1"/>
      <c r="MHP70" s="1"/>
      <c r="MHQ70" s="1"/>
      <c r="MHR70" s="1"/>
      <c r="MHS70" s="1"/>
      <c r="MHT70" s="1"/>
      <c r="MHU70" s="1"/>
      <c r="MHV70" s="1"/>
      <c r="MHW70" s="1"/>
      <c r="MHX70" s="1"/>
      <c r="MHY70" s="1"/>
      <c r="MHZ70" s="1"/>
      <c r="MIA70" s="1"/>
      <c r="MIB70" s="1"/>
      <c r="MIC70" s="1"/>
      <c r="MID70" s="1"/>
      <c r="MIE70" s="1"/>
      <c r="MIF70" s="1"/>
      <c r="MIG70" s="1"/>
      <c r="MIH70" s="1"/>
      <c r="MII70" s="1"/>
      <c r="MIJ70" s="1"/>
      <c r="MIK70" s="1"/>
      <c r="MIL70" s="1"/>
      <c r="MIM70" s="1"/>
      <c r="MIN70" s="1"/>
      <c r="MIO70" s="1"/>
      <c r="MIP70" s="1"/>
      <c r="MIQ70" s="1"/>
      <c r="MIR70" s="1"/>
      <c r="MIS70" s="1"/>
      <c r="MIT70" s="1"/>
      <c r="MIU70" s="1"/>
      <c r="MIV70" s="1"/>
      <c r="MIW70" s="1"/>
      <c r="MIX70" s="1"/>
      <c r="MIY70" s="1"/>
      <c r="MIZ70" s="1"/>
      <c r="MJA70" s="1"/>
      <c r="MJB70" s="1"/>
      <c r="MJC70" s="1"/>
      <c r="MJD70" s="1"/>
      <c r="MJE70" s="1"/>
      <c r="MJF70" s="1"/>
      <c r="MJG70" s="1"/>
      <c r="MJH70" s="1"/>
      <c r="MJI70" s="1"/>
      <c r="MJJ70" s="1"/>
      <c r="MJK70" s="1"/>
      <c r="MJL70" s="1"/>
      <c r="MJM70" s="1"/>
      <c r="MJN70" s="1"/>
      <c r="MJO70" s="1"/>
      <c r="MJP70" s="1"/>
      <c r="MJQ70" s="1"/>
      <c r="MJR70" s="1"/>
      <c r="MJS70" s="1"/>
      <c r="MJT70" s="1"/>
      <c r="MJU70" s="1"/>
      <c r="MJV70" s="1"/>
      <c r="MJW70" s="1"/>
      <c r="MJX70" s="1"/>
      <c r="MJY70" s="1"/>
      <c r="MJZ70" s="1"/>
      <c r="MKA70" s="1"/>
      <c r="MKB70" s="1"/>
      <c r="MKC70" s="1"/>
      <c r="MKD70" s="1"/>
      <c r="MKE70" s="1"/>
      <c r="MKF70" s="1"/>
      <c r="MKG70" s="1"/>
      <c r="MKH70" s="1"/>
      <c r="MKI70" s="1"/>
      <c r="MKJ70" s="1"/>
      <c r="MKK70" s="1"/>
      <c r="MKL70" s="1"/>
      <c r="MKM70" s="1"/>
      <c r="MKN70" s="1"/>
      <c r="MKO70" s="1"/>
      <c r="MKP70" s="1"/>
      <c r="MKQ70" s="1"/>
      <c r="MKR70" s="1"/>
      <c r="MKS70" s="1"/>
      <c r="MKT70" s="1"/>
      <c r="MKU70" s="1"/>
      <c r="MKV70" s="1"/>
      <c r="MKW70" s="1"/>
      <c r="MKX70" s="1"/>
      <c r="MKY70" s="1"/>
      <c r="MKZ70" s="1"/>
      <c r="MLA70" s="1"/>
      <c r="MLB70" s="1"/>
      <c r="MLC70" s="1"/>
      <c r="MLD70" s="1"/>
      <c r="MLE70" s="1"/>
      <c r="MLF70" s="1"/>
      <c r="MLG70" s="1"/>
      <c r="MLH70" s="1"/>
      <c r="MLI70" s="1"/>
      <c r="MLJ70" s="1"/>
      <c r="MLK70" s="1"/>
      <c r="MLL70" s="1"/>
      <c r="MLM70" s="1"/>
      <c r="MLN70" s="1"/>
      <c r="MLO70" s="1"/>
      <c r="MLP70" s="1"/>
      <c r="MLQ70" s="1"/>
      <c r="MLR70" s="1"/>
      <c r="MLS70" s="1"/>
      <c r="MLT70" s="1"/>
      <c r="MLU70" s="1"/>
      <c r="MLV70" s="1"/>
      <c r="MLW70" s="1"/>
      <c r="MLX70" s="1"/>
      <c r="MLY70" s="1"/>
      <c r="MLZ70" s="1"/>
      <c r="MMA70" s="1"/>
      <c r="MMB70" s="1"/>
      <c r="MMC70" s="1"/>
      <c r="MMD70" s="1"/>
      <c r="MME70" s="1"/>
      <c r="MMF70" s="1"/>
      <c r="MMG70" s="1"/>
      <c r="MMH70" s="1"/>
      <c r="MMI70" s="1"/>
      <c r="MMJ70" s="1"/>
      <c r="MMK70" s="1"/>
      <c r="MML70" s="1"/>
      <c r="MMM70" s="1"/>
      <c r="MMN70" s="1"/>
      <c r="MMO70" s="1"/>
      <c r="MMP70" s="1"/>
      <c r="MMQ70" s="1"/>
      <c r="MMR70" s="1"/>
      <c r="MMS70" s="1"/>
      <c r="MMT70" s="1"/>
      <c r="MMU70" s="1"/>
      <c r="MMV70" s="1"/>
      <c r="MMW70" s="1"/>
      <c r="MMX70" s="1"/>
      <c r="MMY70" s="1"/>
      <c r="MMZ70" s="1"/>
      <c r="MNA70" s="1"/>
      <c r="MNB70" s="1"/>
      <c r="MNC70" s="1"/>
      <c r="MND70" s="1"/>
      <c r="MNE70" s="1"/>
      <c r="MNF70" s="1"/>
      <c r="MNG70" s="1"/>
      <c r="MNH70" s="1"/>
      <c r="MNI70" s="1"/>
      <c r="MNJ70" s="1"/>
      <c r="MNK70" s="1"/>
      <c r="MNL70" s="1"/>
      <c r="MNM70" s="1"/>
      <c r="MNN70" s="1"/>
      <c r="MNO70" s="1"/>
      <c r="MNP70" s="1"/>
      <c r="MNQ70" s="1"/>
      <c r="MNR70" s="1"/>
      <c r="MNS70" s="1"/>
      <c r="MNT70" s="1"/>
      <c r="MNU70" s="1"/>
      <c r="MNV70" s="1"/>
      <c r="MNW70" s="1"/>
      <c r="MNX70" s="1"/>
      <c r="MNY70" s="1"/>
      <c r="MNZ70" s="1"/>
      <c r="MOA70" s="1"/>
      <c r="MOB70" s="1"/>
      <c r="MOC70" s="1"/>
      <c r="MOD70" s="1"/>
      <c r="MOE70" s="1"/>
      <c r="MOF70" s="1"/>
      <c r="MOG70" s="1"/>
      <c r="MOH70" s="1"/>
      <c r="MOI70" s="1"/>
      <c r="MOJ70" s="1"/>
      <c r="MOK70" s="1"/>
      <c r="MOL70" s="1"/>
      <c r="MOM70" s="1"/>
      <c r="MON70" s="1"/>
      <c r="MOO70" s="1"/>
      <c r="MOP70" s="1"/>
      <c r="MOQ70" s="1"/>
      <c r="MOR70" s="1"/>
      <c r="MOS70" s="1"/>
      <c r="MOT70" s="1"/>
      <c r="MOU70" s="1"/>
      <c r="MOV70" s="1"/>
      <c r="MOW70" s="1"/>
      <c r="MOX70" s="1"/>
      <c r="MOY70" s="1"/>
      <c r="MOZ70" s="1"/>
      <c r="MPA70" s="1"/>
      <c r="MPB70" s="1"/>
      <c r="MPC70" s="1"/>
      <c r="MPD70" s="1"/>
      <c r="MPE70" s="1"/>
      <c r="MPF70" s="1"/>
      <c r="MPG70" s="1"/>
      <c r="MPH70" s="1"/>
      <c r="MPI70" s="1"/>
      <c r="MPJ70" s="1"/>
      <c r="MPK70" s="1"/>
      <c r="MPL70" s="1"/>
      <c r="MPM70" s="1"/>
      <c r="MPN70" s="1"/>
      <c r="MPO70" s="1"/>
      <c r="MPP70" s="1"/>
      <c r="MPQ70" s="1"/>
      <c r="MPR70" s="1"/>
      <c r="MPS70" s="1"/>
      <c r="MPT70" s="1"/>
      <c r="MPU70" s="1"/>
      <c r="MPV70" s="1"/>
      <c r="MPW70" s="1"/>
      <c r="MPX70" s="1"/>
      <c r="MPY70" s="1"/>
      <c r="MPZ70" s="1"/>
      <c r="MQA70" s="1"/>
      <c r="MQB70" s="1"/>
      <c r="MQC70" s="1"/>
      <c r="MQD70" s="1"/>
      <c r="MQE70" s="1"/>
      <c r="MQF70" s="1"/>
      <c r="MQG70" s="1"/>
      <c r="MQH70" s="1"/>
      <c r="MQI70" s="1"/>
      <c r="MQJ70" s="1"/>
      <c r="MQK70" s="1"/>
      <c r="MQL70" s="1"/>
      <c r="MQM70" s="1"/>
      <c r="MQN70" s="1"/>
      <c r="MQO70" s="1"/>
      <c r="MQP70" s="1"/>
      <c r="MQQ70" s="1"/>
      <c r="MQR70" s="1"/>
      <c r="MQS70" s="1"/>
      <c r="MQT70" s="1"/>
      <c r="MQU70" s="1"/>
      <c r="MQV70" s="1"/>
      <c r="MQW70" s="1"/>
      <c r="MQX70" s="1"/>
      <c r="MQY70" s="1"/>
      <c r="MQZ70" s="1"/>
      <c r="MRA70" s="1"/>
      <c r="MRB70" s="1"/>
      <c r="MRC70" s="1"/>
      <c r="MRD70" s="1"/>
      <c r="MRE70" s="1"/>
      <c r="MRF70" s="1"/>
      <c r="MRG70" s="1"/>
      <c r="MRH70" s="1"/>
      <c r="MRI70" s="1"/>
      <c r="MRJ70" s="1"/>
      <c r="MRK70" s="1"/>
      <c r="MRL70" s="1"/>
      <c r="MRM70" s="1"/>
      <c r="MRN70" s="1"/>
      <c r="MRO70" s="1"/>
      <c r="MRP70" s="1"/>
      <c r="MRQ70" s="1"/>
      <c r="MRR70" s="1"/>
      <c r="MRS70" s="1"/>
      <c r="MRT70" s="1"/>
      <c r="MRU70" s="1"/>
      <c r="MRV70" s="1"/>
      <c r="MRW70" s="1"/>
      <c r="MRX70" s="1"/>
      <c r="MRY70" s="1"/>
      <c r="MRZ70" s="1"/>
      <c r="MSA70" s="1"/>
      <c r="MSB70" s="1"/>
      <c r="MSC70" s="1"/>
      <c r="MSD70" s="1"/>
      <c r="MSE70" s="1"/>
      <c r="MSF70" s="1"/>
      <c r="MSG70" s="1"/>
      <c r="MSH70" s="1"/>
      <c r="MSI70" s="1"/>
      <c r="MSJ70" s="1"/>
      <c r="MSK70" s="1"/>
      <c r="MSL70" s="1"/>
      <c r="MSM70" s="1"/>
      <c r="MSN70" s="1"/>
      <c r="MSO70" s="1"/>
      <c r="MSP70" s="1"/>
      <c r="MSQ70" s="1"/>
      <c r="MSR70" s="1"/>
      <c r="MSS70" s="1"/>
      <c r="MST70" s="1"/>
      <c r="MSU70" s="1"/>
      <c r="MSV70" s="1"/>
      <c r="MSW70" s="1"/>
      <c r="MSX70" s="1"/>
      <c r="MSY70" s="1"/>
      <c r="MSZ70" s="1"/>
      <c r="MTA70" s="1"/>
      <c r="MTB70" s="1"/>
      <c r="MTC70" s="1"/>
      <c r="MTD70" s="1"/>
      <c r="MTE70" s="1"/>
      <c r="MTF70" s="1"/>
      <c r="MTG70" s="1"/>
      <c r="MTH70" s="1"/>
      <c r="MTI70" s="1"/>
      <c r="MTJ70" s="1"/>
      <c r="MTK70" s="1"/>
      <c r="MTL70" s="1"/>
      <c r="MTM70" s="1"/>
      <c r="MTN70" s="1"/>
      <c r="MTO70" s="1"/>
      <c r="MTP70" s="1"/>
      <c r="MTQ70" s="1"/>
      <c r="MTR70" s="1"/>
      <c r="MTS70" s="1"/>
      <c r="MTT70" s="1"/>
      <c r="MTU70" s="1"/>
      <c r="MTV70" s="1"/>
      <c r="MTW70" s="1"/>
      <c r="MTX70" s="1"/>
      <c r="MTY70" s="1"/>
      <c r="MTZ70" s="1"/>
      <c r="MUA70" s="1"/>
      <c r="MUB70" s="1"/>
      <c r="MUC70" s="1"/>
      <c r="MUD70" s="1"/>
      <c r="MUE70" s="1"/>
      <c r="MUF70" s="1"/>
      <c r="MUG70" s="1"/>
      <c r="MUH70" s="1"/>
      <c r="MUI70" s="1"/>
      <c r="MUJ70" s="1"/>
      <c r="MUK70" s="1"/>
      <c r="MUL70" s="1"/>
      <c r="MUM70" s="1"/>
      <c r="MUN70" s="1"/>
      <c r="MUO70" s="1"/>
      <c r="MUP70" s="1"/>
      <c r="MUQ70" s="1"/>
      <c r="MUR70" s="1"/>
      <c r="MUS70" s="1"/>
      <c r="MUT70" s="1"/>
      <c r="MUU70" s="1"/>
      <c r="MUV70" s="1"/>
      <c r="MUW70" s="1"/>
      <c r="MUX70" s="1"/>
      <c r="MUY70" s="1"/>
      <c r="MUZ70" s="1"/>
      <c r="MVA70" s="1"/>
      <c r="MVB70" s="1"/>
      <c r="MVC70" s="1"/>
      <c r="MVD70" s="1"/>
      <c r="MVE70" s="1"/>
      <c r="MVF70" s="1"/>
      <c r="MVG70" s="1"/>
      <c r="MVH70" s="1"/>
      <c r="MVI70" s="1"/>
      <c r="MVJ70" s="1"/>
      <c r="MVK70" s="1"/>
      <c r="MVL70" s="1"/>
      <c r="MVM70" s="1"/>
      <c r="MVN70" s="1"/>
      <c r="MVO70" s="1"/>
      <c r="MVP70" s="1"/>
      <c r="MVQ70" s="1"/>
      <c r="MVR70" s="1"/>
      <c r="MVS70" s="1"/>
      <c r="MVT70" s="1"/>
      <c r="MVU70" s="1"/>
      <c r="MVV70" s="1"/>
      <c r="MVW70" s="1"/>
      <c r="MVX70" s="1"/>
      <c r="MVY70" s="1"/>
      <c r="MVZ70" s="1"/>
      <c r="MWA70" s="1"/>
      <c r="MWB70" s="1"/>
      <c r="MWC70" s="1"/>
      <c r="MWD70" s="1"/>
      <c r="MWE70" s="1"/>
      <c r="MWF70" s="1"/>
      <c r="MWG70" s="1"/>
      <c r="MWH70" s="1"/>
      <c r="MWI70" s="1"/>
      <c r="MWJ70" s="1"/>
      <c r="MWK70" s="1"/>
      <c r="MWL70" s="1"/>
      <c r="MWM70" s="1"/>
      <c r="MWN70" s="1"/>
      <c r="MWO70" s="1"/>
      <c r="MWP70" s="1"/>
      <c r="MWQ70" s="1"/>
      <c r="MWR70" s="1"/>
      <c r="MWS70" s="1"/>
      <c r="MWT70" s="1"/>
      <c r="MWU70" s="1"/>
      <c r="MWV70" s="1"/>
      <c r="MWW70" s="1"/>
      <c r="MWX70" s="1"/>
      <c r="MWY70" s="1"/>
      <c r="MWZ70" s="1"/>
      <c r="MXA70" s="1"/>
      <c r="MXB70" s="1"/>
      <c r="MXC70" s="1"/>
      <c r="MXD70" s="1"/>
      <c r="MXE70" s="1"/>
      <c r="MXF70" s="1"/>
      <c r="MXG70" s="1"/>
      <c r="MXH70" s="1"/>
      <c r="MXI70" s="1"/>
      <c r="MXJ70" s="1"/>
      <c r="MXK70" s="1"/>
      <c r="MXL70" s="1"/>
      <c r="MXM70" s="1"/>
      <c r="MXN70" s="1"/>
      <c r="MXO70" s="1"/>
      <c r="MXP70" s="1"/>
      <c r="MXQ70" s="1"/>
      <c r="MXR70" s="1"/>
      <c r="MXS70" s="1"/>
      <c r="MXT70" s="1"/>
      <c r="MXU70" s="1"/>
      <c r="MXV70" s="1"/>
      <c r="MXW70" s="1"/>
      <c r="MXX70" s="1"/>
      <c r="MXY70" s="1"/>
      <c r="MXZ70" s="1"/>
      <c r="MYA70" s="1"/>
      <c r="MYB70" s="1"/>
      <c r="MYC70" s="1"/>
      <c r="MYD70" s="1"/>
      <c r="MYE70" s="1"/>
      <c r="MYF70" s="1"/>
      <c r="MYG70" s="1"/>
      <c r="MYH70" s="1"/>
      <c r="MYI70" s="1"/>
      <c r="MYJ70" s="1"/>
      <c r="MYK70" s="1"/>
      <c r="MYL70" s="1"/>
      <c r="MYM70" s="1"/>
      <c r="MYN70" s="1"/>
      <c r="MYO70" s="1"/>
      <c r="MYP70" s="1"/>
      <c r="MYQ70" s="1"/>
      <c r="MYR70" s="1"/>
      <c r="MYS70" s="1"/>
      <c r="MYT70" s="1"/>
      <c r="MYU70" s="1"/>
      <c r="MYV70" s="1"/>
      <c r="MYW70" s="1"/>
      <c r="MYX70" s="1"/>
      <c r="MYY70" s="1"/>
      <c r="MYZ70" s="1"/>
      <c r="MZA70" s="1"/>
      <c r="MZB70" s="1"/>
      <c r="MZC70" s="1"/>
      <c r="MZD70" s="1"/>
      <c r="MZE70" s="1"/>
      <c r="MZF70" s="1"/>
      <c r="MZG70" s="1"/>
      <c r="MZH70" s="1"/>
      <c r="MZI70" s="1"/>
      <c r="MZJ70" s="1"/>
      <c r="MZK70" s="1"/>
      <c r="MZL70" s="1"/>
      <c r="MZM70" s="1"/>
      <c r="MZN70" s="1"/>
      <c r="MZO70" s="1"/>
      <c r="MZP70" s="1"/>
      <c r="MZQ70" s="1"/>
      <c r="MZR70" s="1"/>
      <c r="MZS70" s="1"/>
      <c r="MZT70" s="1"/>
      <c r="MZU70" s="1"/>
      <c r="MZV70" s="1"/>
      <c r="MZW70" s="1"/>
      <c r="MZX70" s="1"/>
      <c r="MZY70" s="1"/>
      <c r="MZZ70" s="1"/>
      <c r="NAA70" s="1"/>
      <c r="NAB70" s="1"/>
      <c r="NAC70" s="1"/>
      <c r="NAD70" s="1"/>
      <c r="NAE70" s="1"/>
      <c r="NAF70" s="1"/>
      <c r="NAG70" s="1"/>
      <c r="NAH70" s="1"/>
      <c r="NAI70" s="1"/>
      <c r="NAJ70" s="1"/>
      <c r="NAK70" s="1"/>
      <c r="NAL70" s="1"/>
      <c r="NAM70" s="1"/>
      <c r="NAN70" s="1"/>
      <c r="NAO70" s="1"/>
      <c r="NAP70" s="1"/>
      <c r="NAQ70" s="1"/>
      <c r="NAR70" s="1"/>
      <c r="NAS70" s="1"/>
      <c r="NAT70" s="1"/>
      <c r="NAU70" s="1"/>
      <c r="NAV70" s="1"/>
      <c r="NAW70" s="1"/>
      <c r="NAX70" s="1"/>
      <c r="NAY70" s="1"/>
      <c r="NAZ70" s="1"/>
      <c r="NBA70" s="1"/>
      <c r="NBB70" s="1"/>
      <c r="NBC70" s="1"/>
      <c r="NBD70" s="1"/>
      <c r="NBE70" s="1"/>
      <c r="NBF70" s="1"/>
      <c r="NBG70" s="1"/>
      <c r="NBH70" s="1"/>
      <c r="NBI70" s="1"/>
      <c r="NBJ70" s="1"/>
      <c r="NBK70" s="1"/>
      <c r="NBL70" s="1"/>
      <c r="NBM70" s="1"/>
      <c r="NBN70" s="1"/>
      <c r="NBO70" s="1"/>
      <c r="NBP70" s="1"/>
      <c r="NBQ70" s="1"/>
      <c r="NBR70" s="1"/>
      <c r="NBS70" s="1"/>
      <c r="NBT70" s="1"/>
      <c r="NBU70" s="1"/>
      <c r="NBV70" s="1"/>
      <c r="NBW70" s="1"/>
      <c r="NBX70" s="1"/>
      <c r="NBY70" s="1"/>
      <c r="NBZ70" s="1"/>
      <c r="NCA70" s="1"/>
      <c r="NCB70" s="1"/>
      <c r="NCC70" s="1"/>
      <c r="NCD70" s="1"/>
      <c r="NCE70" s="1"/>
      <c r="NCF70" s="1"/>
      <c r="NCG70" s="1"/>
      <c r="NCH70" s="1"/>
      <c r="NCI70" s="1"/>
      <c r="NCJ70" s="1"/>
      <c r="NCK70" s="1"/>
      <c r="NCL70" s="1"/>
      <c r="NCM70" s="1"/>
      <c r="NCN70" s="1"/>
      <c r="NCO70" s="1"/>
      <c r="NCP70" s="1"/>
      <c r="NCQ70" s="1"/>
      <c r="NCR70" s="1"/>
      <c r="NCS70" s="1"/>
      <c r="NCT70" s="1"/>
      <c r="NCU70" s="1"/>
      <c r="NCV70" s="1"/>
      <c r="NCW70" s="1"/>
      <c r="NCX70" s="1"/>
      <c r="NCY70" s="1"/>
      <c r="NCZ70" s="1"/>
      <c r="NDA70" s="1"/>
      <c r="NDB70" s="1"/>
      <c r="NDC70" s="1"/>
      <c r="NDD70" s="1"/>
      <c r="NDE70" s="1"/>
      <c r="NDF70" s="1"/>
      <c r="NDG70" s="1"/>
      <c r="NDH70" s="1"/>
      <c r="NDI70" s="1"/>
      <c r="NDJ70" s="1"/>
      <c r="NDK70" s="1"/>
      <c r="NDL70" s="1"/>
      <c r="NDM70" s="1"/>
      <c r="NDN70" s="1"/>
      <c r="NDO70" s="1"/>
      <c r="NDP70" s="1"/>
      <c r="NDQ70" s="1"/>
      <c r="NDR70" s="1"/>
      <c r="NDS70" s="1"/>
      <c r="NDT70" s="1"/>
      <c r="NDU70" s="1"/>
      <c r="NDV70" s="1"/>
      <c r="NDW70" s="1"/>
      <c r="NDX70" s="1"/>
      <c r="NDY70" s="1"/>
      <c r="NDZ70" s="1"/>
      <c r="NEA70" s="1"/>
      <c r="NEB70" s="1"/>
      <c r="NEC70" s="1"/>
      <c r="NED70" s="1"/>
      <c r="NEE70" s="1"/>
      <c r="NEF70" s="1"/>
      <c r="NEG70" s="1"/>
      <c r="NEH70" s="1"/>
      <c r="NEI70" s="1"/>
      <c r="NEJ70" s="1"/>
      <c r="NEK70" s="1"/>
      <c r="NEL70" s="1"/>
      <c r="NEM70" s="1"/>
      <c r="NEN70" s="1"/>
      <c r="NEO70" s="1"/>
      <c r="NEP70" s="1"/>
      <c r="NEQ70" s="1"/>
      <c r="NER70" s="1"/>
      <c r="NES70" s="1"/>
      <c r="NET70" s="1"/>
      <c r="NEU70" s="1"/>
      <c r="NEV70" s="1"/>
      <c r="NEW70" s="1"/>
      <c r="NEX70" s="1"/>
      <c r="NEY70" s="1"/>
      <c r="NEZ70" s="1"/>
      <c r="NFA70" s="1"/>
      <c r="NFB70" s="1"/>
      <c r="NFC70" s="1"/>
      <c r="NFD70" s="1"/>
      <c r="NFE70" s="1"/>
      <c r="NFF70" s="1"/>
      <c r="NFG70" s="1"/>
      <c r="NFH70" s="1"/>
      <c r="NFI70" s="1"/>
      <c r="NFJ70" s="1"/>
      <c r="NFK70" s="1"/>
      <c r="NFL70" s="1"/>
      <c r="NFM70" s="1"/>
      <c r="NFN70" s="1"/>
      <c r="NFO70" s="1"/>
      <c r="NFP70" s="1"/>
      <c r="NFQ70" s="1"/>
      <c r="NFR70" s="1"/>
      <c r="NFS70" s="1"/>
      <c r="NFT70" s="1"/>
      <c r="NFU70" s="1"/>
      <c r="NFV70" s="1"/>
      <c r="NFW70" s="1"/>
      <c r="NFX70" s="1"/>
      <c r="NFY70" s="1"/>
      <c r="NFZ70" s="1"/>
      <c r="NGA70" s="1"/>
      <c r="NGB70" s="1"/>
      <c r="NGC70" s="1"/>
      <c r="NGD70" s="1"/>
      <c r="NGE70" s="1"/>
      <c r="NGF70" s="1"/>
      <c r="NGG70" s="1"/>
      <c r="NGH70" s="1"/>
      <c r="NGI70" s="1"/>
      <c r="NGJ70" s="1"/>
      <c r="NGK70" s="1"/>
      <c r="NGL70" s="1"/>
      <c r="NGM70" s="1"/>
      <c r="NGN70" s="1"/>
      <c r="NGO70" s="1"/>
      <c r="NGP70" s="1"/>
      <c r="NGQ70" s="1"/>
      <c r="NGR70" s="1"/>
      <c r="NGS70" s="1"/>
      <c r="NGT70" s="1"/>
      <c r="NGU70" s="1"/>
      <c r="NGV70" s="1"/>
      <c r="NGW70" s="1"/>
      <c r="NGX70" s="1"/>
      <c r="NGY70" s="1"/>
      <c r="NGZ70" s="1"/>
      <c r="NHA70" s="1"/>
      <c r="NHB70" s="1"/>
      <c r="NHC70" s="1"/>
      <c r="NHD70" s="1"/>
      <c r="NHE70" s="1"/>
      <c r="NHF70" s="1"/>
      <c r="NHG70" s="1"/>
      <c r="NHH70" s="1"/>
      <c r="NHI70" s="1"/>
      <c r="NHJ70" s="1"/>
      <c r="NHK70" s="1"/>
      <c r="NHL70" s="1"/>
      <c r="NHM70" s="1"/>
      <c r="NHN70" s="1"/>
      <c r="NHO70" s="1"/>
      <c r="NHP70" s="1"/>
      <c r="NHQ70" s="1"/>
      <c r="NHR70" s="1"/>
      <c r="NHS70" s="1"/>
      <c r="NHT70" s="1"/>
      <c r="NHU70" s="1"/>
      <c r="NHV70" s="1"/>
      <c r="NHW70" s="1"/>
      <c r="NHX70" s="1"/>
      <c r="NHY70" s="1"/>
      <c r="NHZ70" s="1"/>
      <c r="NIA70" s="1"/>
      <c r="NIB70" s="1"/>
      <c r="NIC70" s="1"/>
      <c r="NID70" s="1"/>
      <c r="NIE70" s="1"/>
      <c r="NIF70" s="1"/>
      <c r="NIG70" s="1"/>
      <c r="NIH70" s="1"/>
      <c r="NII70" s="1"/>
      <c r="NIJ70" s="1"/>
      <c r="NIK70" s="1"/>
      <c r="NIL70" s="1"/>
      <c r="NIM70" s="1"/>
      <c r="NIN70" s="1"/>
      <c r="NIO70" s="1"/>
      <c r="NIP70" s="1"/>
      <c r="NIQ70" s="1"/>
      <c r="NIR70" s="1"/>
      <c r="NIS70" s="1"/>
      <c r="NIT70" s="1"/>
      <c r="NIU70" s="1"/>
      <c r="NIV70" s="1"/>
      <c r="NIW70" s="1"/>
      <c r="NIX70" s="1"/>
      <c r="NIY70" s="1"/>
      <c r="NIZ70" s="1"/>
      <c r="NJA70" s="1"/>
      <c r="NJB70" s="1"/>
      <c r="NJC70" s="1"/>
      <c r="NJD70" s="1"/>
      <c r="NJE70" s="1"/>
      <c r="NJF70" s="1"/>
      <c r="NJG70" s="1"/>
      <c r="NJH70" s="1"/>
      <c r="NJI70" s="1"/>
      <c r="NJJ70" s="1"/>
      <c r="NJK70" s="1"/>
      <c r="NJL70" s="1"/>
      <c r="NJM70" s="1"/>
      <c r="NJN70" s="1"/>
      <c r="NJO70" s="1"/>
      <c r="NJP70" s="1"/>
      <c r="NJQ70" s="1"/>
      <c r="NJR70" s="1"/>
      <c r="NJS70" s="1"/>
      <c r="NJT70" s="1"/>
      <c r="NJU70" s="1"/>
      <c r="NJV70" s="1"/>
      <c r="NJW70" s="1"/>
      <c r="NJX70" s="1"/>
      <c r="NJY70" s="1"/>
      <c r="NJZ70" s="1"/>
      <c r="NKA70" s="1"/>
      <c r="NKB70" s="1"/>
      <c r="NKC70" s="1"/>
      <c r="NKD70" s="1"/>
      <c r="NKE70" s="1"/>
      <c r="NKF70" s="1"/>
      <c r="NKG70" s="1"/>
      <c r="NKH70" s="1"/>
      <c r="NKI70" s="1"/>
      <c r="NKJ70" s="1"/>
      <c r="NKK70" s="1"/>
      <c r="NKL70" s="1"/>
      <c r="NKM70" s="1"/>
      <c r="NKN70" s="1"/>
      <c r="NKO70" s="1"/>
      <c r="NKP70" s="1"/>
      <c r="NKQ70" s="1"/>
      <c r="NKR70" s="1"/>
      <c r="NKS70" s="1"/>
      <c r="NKT70" s="1"/>
      <c r="NKU70" s="1"/>
      <c r="NKV70" s="1"/>
      <c r="NKW70" s="1"/>
      <c r="NKX70" s="1"/>
      <c r="NKY70" s="1"/>
      <c r="NKZ70" s="1"/>
      <c r="NLA70" s="1"/>
      <c r="NLB70" s="1"/>
      <c r="NLC70" s="1"/>
      <c r="NLD70" s="1"/>
      <c r="NLE70" s="1"/>
      <c r="NLF70" s="1"/>
      <c r="NLG70" s="1"/>
      <c r="NLH70" s="1"/>
      <c r="NLI70" s="1"/>
      <c r="NLJ70" s="1"/>
      <c r="NLK70" s="1"/>
      <c r="NLL70" s="1"/>
      <c r="NLM70" s="1"/>
      <c r="NLN70" s="1"/>
      <c r="NLO70" s="1"/>
      <c r="NLP70" s="1"/>
      <c r="NLQ70" s="1"/>
      <c r="NLR70" s="1"/>
      <c r="NLS70" s="1"/>
      <c r="NLT70" s="1"/>
      <c r="NLU70" s="1"/>
      <c r="NLV70" s="1"/>
      <c r="NLW70" s="1"/>
      <c r="NLX70" s="1"/>
      <c r="NLY70" s="1"/>
      <c r="NLZ70" s="1"/>
      <c r="NMA70" s="1"/>
      <c r="NMB70" s="1"/>
      <c r="NMC70" s="1"/>
      <c r="NMD70" s="1"/>
      <c r="NME70" s="1"/>
      <c r="NMF70" s="1"/>
      <c r="NMG70" s="1"/>
      <c r="NMH70" s="1"/>
      <c r="NMI70" s="1"/>
      <c r="NMJ70" s="1"/>
      <c r="NMK70" s="1"/>
      <c r="NML70" s="1"/>
      <c r="NMM70" s="1"/>
      <c r="NMN70" s="1"/>
      <c r="NMO70" s="1"/>
      <c r="NMP70" s="1"/>
      <c r="NMQ70" s="1"/>
      <c r="NMR70" s="1"/>
      <c r="NMS70" s="1"/>
      <c r="NMT70" s="1"/>
      <c r="NMU70" s="1"/>
      <c r="NMV70" s="1"/>
      <c r="NMW70" s="1"/>
      <c r="NMX70" s="1"/>
      <c r="NMY70" s="1"/>
      <c r="NMZ70" s="1"/>
      <c r="NNA70" s="1"/>
      <c r="NNB70" s="1"/>
      <c r="NNC70" s="1"/>
      <c r="NND70" s="1"/>
      <c r="NNE70" s="1"/>
      <c r="NNF70" s="1"/>
      <c r="NNG70" s="1"/>
      <c r="NNH70" s="1"/>
      <c r="NNI70" s="1"/>
      <c r="NNJ70" s="1"/>
      <c r="NNK70" s="1"/>
      <c r="NNL70" s="1"/>
      <c r="NNM70" s="1"/>
      <c r="NNN70" s="1"/>
      <c r="NNO70" s="1"/>
      <c r="NNP70" s="1"/>
      <c r="NNQ70" s="1"/>
      <c r="NNR70" s="1"/>
      <c r="NNS70" s="1"/>
      <c r="NNT70" s="1"/>
      <c r="NNU70" s="1"/>
      <c r="NNV70" s="1"/>
      <c r="NNW70" s="1"/>
      <c r="NNX70" s="1"/>
      <c r="NNY70" s="1"/>
      <c r="NNZ70" s="1"/>
      <c r="NOA70" s="1"/>
      <c r="NOB70" s="1"/>
      <c r="NOC70" s="1"/>
      <c r="NOD70" s="1"/>
      <c r="NOE70" s="1"/>
      <c r="NOF70" s="1"/>
      <c r="NOG70" s="1"/>
      <c r="NOH70" s="1"/>
      <c r="NOI70" s="1"/>
      <c r="NOJ70" s="1"/>
      <c r="NOK70" s="1"/>
      <c r="NOL70" s="1"/>
      <c r="NOM70" s="1"/>
      <c r="NON70" s="1"/>
      <c r="NOO70" s="1"/>
      <c r="NOP70" s="1"/>
      <c r="NOQ70" s="1"/>
      <c r="NOR70" s="1"/>
      <c r="NOS70" s="1"/>
      <c r="NOT70" s="1"/>
      <c r="NOU70" s="1"/>
      <c r="NOV70" s="1"/>
      <c r="NOW70" s="1"/>
      <c r="NOX70" s="1"/>
      <c r="NOY70" s="1"/>
      <c r="NOZ70" s="1"/>
      <c r="NPA70" s="1"/>
      <c r="NPB70" s="1"/>
      <c r="NPC70" s="1"/>
      <c r="NPD70" s="1"/>
      <c r="NPE70" s="1"/>
      <c r="NPF70" s="1"/>
      <c r="NPG70" s="1"/>
      <c r="NPH70" s="1"/>
      <c r="NPI70" s="1"/>
      <c r="NPJ70" s="1"/>
      <c r="NPK70" s="1"/>
      <c r="NPL70" s="1"/>
      <c r="NPM70" s="1"/>
      <c r="NPN70" s="1"/>
      <c r="NPO70" s="1"/>
      <c r="NPP70" s="1"/>
      <c r="NPQ70" s="1"/>
      <c r="NPR70" s="1"/>
      <c r="NPS70" s="1"/>
      <c r="NPT70" s="1"/>
      <c r="NPU70" s="1"/>
      <c r="NPV70" s="1"/>
      <c r="NPW70" s="1"/>
      <c r="NPX70" s="1"/>
      <c r="NPY70" s="1"/>
      <c r="NPZ70" s="1"/>
      <c r="NQA70" s="1"/>
      <c r="NQB70" s="1"/>
      <c r="NQC70" s="1"/>
      <c r="NQD70" s="1"/>
      <c r="NQE70" s="1"/>
      <c r="NQF70" s="1"/>
      <c r="NQG70" s="1"/>
      <c r="NQH70" s="1"/>
      <c r="NQI70" s="1"/>
      <c r="NQJ70" s="1"/>
      <c r="NQK70" s="1"/>
      <c r="NQL70" s="1"/>
      <c r="NQM70" s="1"/>
      <c r="NQN70" s="1"/>
      <c r="NQO70" s="1"/>
      <c r="NQP70" s="1"/>
      <c r="NQQ70" s="1"/>
      <c r="NQR70" s="1"/>
      <c r="NQS70" s="1"/>
      <c r="NQT70" s="1"/>
      <c r="NQU70" s="1"/>
      <c r="NQV70" s="1"/>
      <c r="NQW70" s="1"/>
      <c r="NQX70" s="1"/>
      <c r="NQY70" s="1"/>
      <c r="NQZ70" s="1"/>
      <c r="NRA70" s="1"/>
      <c r="NRB70" s="1"/>
      <c r="NRC70" s="1"/>
      <c r="NRD70" s="1"/>
      <c r="NRE70" s="1"/>
      <c r="NRF70" s="1"/>
      <c r="NRG70" s="1"/>
      <c r="NRH70" s="1"/>
      <c r="NRI70" s="1"/>
      <c r="NRJ70" s="1"/>
      <c r="NRK70" s="1"/>
      <c r="NRL70" s="1"/>
      <c r="NRM70" s="1"/>
      <c r="NRN70" s="1"/>
      <c r="NRO70" s="1"/>
      <c r="NRP70" s="1"/>
      <c r="NRQ70" s="1"/>
      <c r="NRR70" s="1"/>
      <c r="NRS70" s="1"/>
      <c r="NRT70" s="1"/>
      <c r="NRU70" s="1"/>
      <c r="NRV70" s="1"/>
      <c r="NRW70" s="1"/>
      <c r="NRX70" s="1"/>
      <c r="NRY70" s="1"/>
      <c r="NRZ70" s="1"/>
      <c r="NSA70" s="1"/>
      <c r="NSB70" s="1"/>
      <c r="NSC70" s="1"/>
      <c r="NSD70" s="1"/>
      <c r="NSE70" s="1"/>
      <c r="NSF70" s="1"/>
      <c r="NSG70" s="1"/>
      <c r="NSH70" s="1"/>
      <c r="NSI70" s="1"/>
      <c r="NSJ70" s="1"/>
      <c r="NSK70" s="1"/>
      <c r="NSL70" s="1"/>
      <c r="NSM70" s="1"/>
      <c r="NSN70" s="1"/>
      <c r="NSO70" s="1"/>
      <c r="NSP70" s="1"/>
      <c r="NSQ70" s="1"/>
      <c r="NSR70" s="1"/>
      <c r="NSS70" s="1"/>
      <c r="NST70" s="1"/>
      <c r="NSU70" s="1"/>
      <c r="NSV70" s="1"/>
      <c r="NSW70" s="1"/>
      <c r="NSX70" s="1"/>
      <c r="NSY70" s="1"/>
      <c r="NSZ70" s="1"/>
      <c r="NTA70" s="1"/>
      <c r="NTB70" s="1"/>
      <c r="NTC70" s="1"/>
      <c r="NTD70" s="1"/>
      <c r="NTE70" s="1"/>
      <c r="NTF70" s="1"/>
      <c r="NTG70" s="1"/>
      <c r="NTH70" s="1"/>
      <c r="NTI70" s="1"/>
      <c r="NTJ70" s="1"/>
      <c r="NTK70" s="1"/>
      <c r="NTL70" s="1"/>
      <c r="NTM70" s="1"/>
      <c r="NTN70" s="1"/>
      <c r="NTO70" s="1"/>
      <c r="NTP70" s="1"/>
      <c r="NTQ70" s="1"/>
      <c r="NTR70" s="1"/>
      <c r="NTS70" s="1"/>
      <c r="NTT70" s="1"/>
      <c r="NTU70" s="1"/>
      <c r="NTV70" s="1"/>
      <c r="NTW70" s="1"/>
      <c r="NTX70" s="1"/>
      <c r="NTY70" s="1"/>
      <c r="NTZ70" s="1"/>
      <c r="NUA70" s="1"/>
      <c r="NUB70" s="1"/>
      <c r="NUC70" s="1"/>
      <c r="NUD70" s="1"/>
      <c r="NUE70" s="1"/>
      <c r="NUF70" s="1"/>
      <c r="NUG70" s="1"/>
      <c r="NUH70" s="1"/>
      <c r="NUI70" s="1"/>
      <c r="NUJ70" s="1"/>
      <c r="NUK70" s="1"/>
      <c r="NUL70" s="1"/>
      <c r="NUM70" s="1"/>
      <c r="NUN70" s="1"/>
      <c r="NUO70" s="1"/>
      <c r="NUP70" s="1"/>
      <c r="NUQ70" s="1"/>
      <c r="NUR70" s="1"/>
      <c r="NUS70" s="1"/>
      <c r="NUT70" s="1"/>
      <c r="NUU70" s="1"/>
      <c r="NUV70" s="1"/>
      <c r="NUW70" s="1"/>
      <c r="NUX70" s="1"/>
      <c r="NUY70" s="1"/>
      <c r="NUZ70" s="1"/>
      <c r="NVA70" s="1"/>
      <c r="NVB70" s="1"/>
      <c r="NVC70" s="1"/>
      <c r="NVD70" s="1"/>
      <c r="NVE70" s="1"/>
      <c r="NVF70" s="1"/>
      <c r="NVG70" s="1"/>
      <c r="NVH70" s="1"/>
      <c r="NVI70" s="1"/>
      <c r="NVJ70" s="1"/>
      <c r="NVK70" s="1"/>
      <c r="NVL70" s="1"/>
      <c r="NVM70" s="1"/>
      <c r="NVN70" s="1"/>
      <c r="NVO70" s="1"/>
      <c r="NVP70" s="1"/>
      <c r="NVQ70" s="1"/>
      <c r="NVR70" s="1"/>
      <c r="NVS70" s="1"/>
      <c r="NVT70" s="1"/>
      <c r="NVU70" s="1"/>
      <c r="NVV70" s="1"/>
      <c r="NVW70" s="1"/>
      <c r="NVX70" s="1"/>
      <c r="NVY70" s="1"/>
      <c r="NVZ70" s="1"/>
      <c r="NWA70" s="1"/>
      <c r="NWB70" s="1"/>
      <c r="NWC70" s="1"/>
      <c r="NWD70" s="1"/>
      <c r="NWE70" s="1"/>
      <c r="NWF70" s="1"/>
      <c r="NWG70" s="1"/>
      <c r="NWH70" s="1"/>
      <c r="NWI70" s="1"/>
      <c r="NWJ70" s="1"/>
      <c r="NWK70" s="1"/>
      <c r="NWL70" s="1"/>
      <c r="NWM70" s="1"/>
      <c r="NWN70" s="1"/>
      <c r="NWO70" s="1"/>
      <c r="NWP70" s="1"/>
      <c r="NWQ70" s="1"/>
      <c r="NWR70" s="1"/>
      <c r="NWS70" s="1"/>
      <c r="NWT70" s="1"/>
      <c r="NWU70" s="1"/>
      <c r="NWV70" s="1"/>
      <c r="NWW70" s="1"/>
      <c r="NWX70" s="1"/>
      <c r="NWY70" s="1"/>
      <c r="NWZ70" s="1"/>
      <c r="NXA70" s="1"/>
      <c r="NXB70" s="1"/>
      <c r="NXC70" s="1"/>
      <c r="NXD70" s="1"/>
      <c r="NXE70" s="1"/>
      <c r="NXF70" s="1"/>
      <c r="NXG70" s="1"/>
      <c r="NXH70" s="1"/>
      <c r="NXI70" s="1"/>
      <c r="NXJ70" s="1"/>
      <c r="NXK70" s="1"/>
      <c r="NXL70" s="1"/>
      <c r="NXM70" s="1"/>
      <c r="NXN70" s="1"/>
      <c r="NXO70" s="1"/>
      <c r="NXP70" s="1"/>
      <c r="NXQ70" s="1"/>
      <c r="NXR70" s="1"/>
      <c r="NXS70" s="1"/>
      <c r="NXT70" s="1"/>
      <c r="NXU70" s="1"/>
      <c r="NXV70" s="1"/>
      <c r="NXW70" s="1"/>
      <c r="NXX70" s="1"/>
      <c r="NXY70" s="1"/>
      <c r="NXZ70" s="1"/>
      <c r="NYA70" s="1"/>
      <c r="NYB70" s="1"/>
      <c r="NYC70" s="1"/>
      <c r="NYD70" s="1"/>
      <c r="NYE70" s="1"/>
      <c r="NYF70" s="1"/>
      <c r="NYG70" s="1"/>
      <c r="NYH70" s="1"/>
      <c r="NYI70" s="1"/>
      <c r="NYJ70" s="1"/>
      <c r="NYK70" s="1"/>
      <c r="NYL70" s="1"/>
      <c r="NYM70" s="1"/>
      <c r="NYN70" s="1"/>
      <c r="NYO70" s="1"/>
      <c r="NYP70" s="1"/>
      <c r="NYQ70" s="1"/>
      <c r="NYR70" s="1"/>
      <c r="NYS70" s="1"/>
      <c r="NYT70" s="1"/>
      <c r="NYU70" s="1"/>
      <c r="NYV70" s="1"/>
      <c r="NYW70" s="1"/>
      <c r="NYX70" s="1"/>
      <c r="NYY70" s="1"/>
      <c r="NYZ70" s="1"/>
      <c r="NZA70" s="1"/>
      <c r="NZB70" s="1"/>
      <c r="NZC70" s="1"/>
      <c r="NZD70" s="1"/>
      <c r="NZE70" s="1"/>
      <c r="NZF70" s="1"/>
      <c r="NZG70" s="1"/>
      <c r="NZH70" s="1"/>
      <c r="NZI70" s="1"/>
      <c r="NZJ70" s="1"/>
      <c r="NZK70" s="1"/>
      <c r="NZL70" s="1"/>
      <c r="NZM70" s="1"/>
      <c r="NZN70" s="1"/>
      <c r="NZO70" s="1"/>
      <c r="NZP70" s="1"/>
      <c r="NZQ70" s="1"/>
      <c r="NZR70" s="1"/>
      <c r="NZS70" s="1"/>
      <c r="NZT70" s="1"/>
      <c r="NZU70" s="1"/>
      <c r="NZV70" s="1"/>
      <c r="NZW70" s="1"/>
      <c r="NZX70" s="1"/>
      <c r="NZY70" s="1"/>
      <c r="NZZ70" s="1"/>
      <c r="OAA70" s="1"/>
      <c r="OAB70" s="1"/>
      <c r="OAC70" s="1"/>
      <c r="OAD70" s="1"/>
      <c r="OAE70" s="1"/>
      <c r="OAF70" s="1"/>
      <c r="OAG70" s="1"/>
      <c r="OAH70" s="1"/>
      <c r="OAI70" s="1"/>
      <c r="OAJ70" s="1"/>
      <c r="OAK70" s="1"/>
      <c r="OAL70" s="1"/>
      <c r="OAM70" s="1"/>
      <c r="OAN70" s="1"/>
      <c r="OAO70" s="1"/>
      <c r="OAP70" s="1"/>
      <c r="OAQ70" s="1"/>
      <c r="OAR70" s="1"/>
      <c r="OAS70" s="1"/>
      <c r="OAT70" s="1"/>
      <c r="OAU70" s="1"/>
      <c r="OAV70" s="1"/>
      <c r="OAW70" s="1"/>
      <c r="OAX70" s="1"/>
      <c r="OAY70" s="1"/>
      <c r="OAZ70" s="1"/>
      <c r="OBA70" s="1"/>
      <c r="OBB70" s="1"/>
      <c r="OBC70" s="1"/>
      <c r="OBD70" s="1"/>
      <c r="OBE70" s="1"/>
      <c r="OBF70" s="1"/>
      <c r="OBG70" s="1"/>
      <c r="OBH70" s="1"/>
      <c r="OBI70" s="1"/>
      <c r="OBJ70" s="1"/>
      <c r="OBK70" s="1"/>
      <c r="OBL70" s="1"/>
      <c r="OBM70" s="1"/>
      <c r="OBN70" s="1"/>
      <c r="OBO70" s="1"/>
      <c r="OBP70" s="1"/>
      <c r="OBQ70" s="1"/>
      <c r="OBR70" s="1"/>
      <c r="OBS70" s="1"/>
      <c r="OBT70" s="1"/>
      <c r="OBU70" s="1"/>
      <c r="OBV70" s="1"/>
      <c r="OBW70" s="1"/>
      <c r="OBX70" s="1"/>
      <c r="OBY70" s="1"/>
      <c r="OBZ70" s="1"/>
      <c r="OCA70" s="1"/>
      <c r="OCB70" s="1"/>
      <c r="OCC70" s="1"/>
      <c r="OCD70" s="1"/>
      <c r="OCE70" s="1"/>
      <c r="OCF70" s="1"/>
      <c r="OCG70" s="1"/>
      <c r="OCH70" s="1"/>
      <c r="OCI70" s="1"/>
      <c r="OCJ70" s="1"/>
      <c r="OCK70" s="1"/>
      <c r="OCL70" s="1"/>
      <c r="OCM70" s="1"/>
      <c r="OCN70" s="1"/>
      <c r="OCO70" s="1"/>
      <c r="OCP70" s="1"/>
      <c r="OCQ70" s="1"/>
      <c r="OCR70" s="1"/>
      <c r="OCS70" s="1"/>
      <c r="OCT70" s="1"/>
      <c r="OCU70" s="1"/>
      <c r="OCV70" s="1"/>
      <c r="OCW70" s="1"/>
      <c r="OCX70" s="1"/>
      <c r="OCY70" s="1"/>
      <c r="OCZ70" s="1"/>
      <c r="ODA70" s="1"/>
      <c r="ODB70" s="1"/>
      <c r="ODC70" s="1"/>
      <c r="ODD70" s="1"/>
      <c r="ODE70" s="1"/>
      <c r="ODF70" s="1"/>
      <c r="ODG70" s="1"/>
      <c r="ODH70" s="1"/>
      <c r="ODI70" s="1"/>
      <c r="ODJ70" s="1"/>
      <c r="ODK70" s="1"/>
      <c r="ODL70" s="1"/>
      <c r="ODM70" s="1"/>
      <c r="ODN70" s="1"/>
      <c r="ODO70" s="1"/>
      <c r="ODP70" s="1"/>
      <c r="ODQ70" s="1"/>
      <c r="ODR70" s="1"/>
      <c r="ODS70" s="1"/>
      <c r="ODT70" s="1"/>
      <c r="ODU70" s="1"/>
      <c r="ODV70" s="1"/>
      <c r="ODW70" s="1"/>
      <c r="ODX70" s="1"/>
      <c r="ODY70" s="1"/>
      <c r="ODZ70" s="1"/>
      <c r="OEA70" s="1"/>
      <c r="OEB70" s="1"/>
      <c r="OEC70" s="1"/>
      <c r="OED70" s="1"/>
      <c r="OEE70" s="1"/>
      <c r="OEF70" s="1"/>
      <c r="OEG70" s="1"/>
      <c r="OEH70" s="1"/>
      <c r="OEI70" s="1"/>
      <c r="OEJ70" s="1"/>
      <c r="OEK70" s="1"/>
      <c r="OEL70" s="1"/>
      <c r="OEM70" s="1"/>
      <c r="OEN70" s="1"/>
      <c r="OEO70" s="1"/>
      <c r="OEP70" s="1"/>
      <c r="OEQ70" s="1"/>
      <c r="OER70" s="1"/>
      <c r="OES70" s="1"/>
      <c r="OET70" s="1"/>
      <c r="OEU70" s="1"/>
      <c r="OEV70" s="1"/>
      <c r="OEW70" s="1"/>
      <c r="OEX70" s="1"/>
      <c r="OEY70" s="1"/>
      <c r="OEZ70" s="1"/>
      <c r="OFA70" s="1"/>
      <c r="OFB70" s="1"/>
      <c r="OFC70" s="1"/>
      <c r="OFD70" s="1"/>
      <c r="OFE70" s="1"/>
      <c r="OFF70" s="1"/>
      <c r="OFG70" s="1"/>
      <c r="OFH70" s="1"/>
      <c r="OFI70" s="1"/>
      <c r="OFJ70" s="1"/>
      <c r="OFK70" s="1"/>
      <c r="OFL70" s="1"/>
      <c r="OFM70" s="1"/>
      <c r="OFN70" s="1"/>
      <c r="OFO70" s="1"/>
      <c r="OFP70" s="1"/>
      <c r="OFQ70" s="1"/>
      <c r="OFR70" s="1"/>
      <c r="OFS70" s="1"/>
      <c r="OFT70" s="1"/>
      <c r="OFU70" s="1"/>
      <c r="OFV70" s="1"/>
      <c r="OFW70" s="1"/>
      <c r="OFX70" s="1"/>
      <c r="OFY70" s="1"/>
      <c r="OFZ70" s="1"/>
      <c r="OGA70" s="1"/>
      <c r="OGB70" s="1"/>
      <c r="OGC70" s="1"/>
      <c r="OGD70" s="1"/>
      <c r="OGE70" s="1"/>
      <c r="OGF70" s="1"/>
      <c r="OGG70" s="1"/>
      <c r="OGH70" s="1"/>
      <c r="OGI70" s="1"/>
      <c r="OGJ70" s="1"/>
      <c r="OGK70" s="1"/>
      <c r="OGL70" s="1"/>
      <c r="OGM70" s="1"/>
      <c r="OGN70" s="1"/>
      <c r="OGO70" s="1"/>
      <c r="OGP70" s="1"/>
      <c r="OGQ70" s="1"/>
      <c r="OGR70" s="1"/>
      <c r="OGS70" s="1"/>
      <c r="OGT70" s="1"/>
      <c r="OGU70" s="1"/>
      <c r="OGV70" s="1"/>
      <c r="OGW70" s="1"/>
      <c r="OGX70" s="1"/>
      <c r="OGY70" s="1"/>
      <c r="OGZ70" s="1"/>
      <c r="OHA70" s="1"/>
      <c r="OHB70" s="1"/>
      <c r="OHC70" s="1"/>
      <c r="OHD70" s="1"/>
      <c r="OHE70" s="1"/>
      <c r="OHF70" s="1"/>
      <c r="OHG70" s="1"/>
      <c r="OHH70" s="1"/>
      <c r="OHI70" s="1"/>
      <c r="OHJ70" s="1"/>
      <c r="OHK70" s="1"/>
      <c r="OHL70" s="1"/>
      <c r="OHM70" s="1"/>
      <c r="OHN70" s="1"/>
      <c r="OHO70" s="1"/>
      <c r="OHP70" s="1"/>
      <c r="OHQ70" s="1"/>
      <c r="OHR70" s="1"/>
      <c r="OHS70" s="1"/>
      <c r="OHT70" s="1"/>
      <c r="OHU70" s="1"/>
      <c r="OHV70" s="1"/>
      <c r="OHW70" s="1"/>
      <c r="OHX70" s="1"/>
      <c r="OHY70" s="1"/>
      <c r="OHZ70" s="1"/>
      <c r="OIA70" s="1"/>
      <c r="OIB70" s="1"/>
      <c r="OIC70" s="1"/>
      <c r="OID70" s="1"/>
      <c r="OIE70" s="1"/>
      <c r="OIF70" s="1"/>
      <c r="OIG70" s="1"/>
      <c r="OIH70" s="1"/>
      <c r="OII70" s="1"/>
      <c r="OIJ70" s="1"/>
      <c r="OIK70" s="1"/>
      <c r="OIL70" s="1"/>
      <c r="OIM70" s="1"/>
      <c r="OIN70" s="1"/>
      <c r="OIO70" s="1"/>
      <c r="OIP70" s="1"/>
      <c r="OIQ70" s="1"/>
      <c r="OIR70" s="1"/>
      <c r="OIS70" s="1"/>
      <c r="OIT70" s="1"/>
      <c r="OIU70" s="1"/>
      <c r="OIV70" s="1"/>
      <c r="OIW70" s="1"/>
      <c r="OIX70" s="1"/>
      <c r="OIY70" s="1"/>
      <c r="OIZ70" s="1"/>
      <c r="OJA70" s="1"/>
      <c r="OJB70" s="1"/>
      <c r="OJC70" s="1"/>
      <c r="OJD70" s="1"/>
      <c r="OJE70" s="1"/>
      <c r="OJF70" s="1"/>
      <c r="OJG70" s="1"/>
      <c r="OJH70" s="1"/>
      <c r="OJI70" s="1"/>
      <c r="OJJ70" s="1"/>
      <c r="OJK70" s="1"/>
      <c r="OJL70" s="1"/>
      <c r="OJM70" s="1"/>
      <c r="OJN70" s="1"/>
      <c r="OJO70" s="1"/>
      <c r="OJP70" s="1"/>
      <c r="OJQ70" s="1"/>
      <c r="OJR70" s="1"/>
      <c r="OJS70" s="1"/>
      <c r="OJT70" s="1"/>
      <c r="OJU70" s="1"/>
      <c r="OJV70" s="1"/>
      <c r="OJW70" s="1"/>
      <c r="OJX70" s="1"/>
      <c r="OJY70" s="1"/>
      <c r="OJZ70" s="1"/>
      <c r="OKA70" s="1"/>
      <c r="OKB70" s="1"/>
      <c r="OKC70" s="1"/>
      <c r="OKD70" s="1"/>
      <c r="OKE70" s="1"/>
      <c r="OKF70" s="1"/>
      <c r="OKG70" s="1"/>
      <c r="OKH70" s="1"/>
      <c r="OKI70" s="1"/>
      <c r="OKJ70" s="1"/>
      <c r="OKK70" s="1"/>
      <c r="OKL70" s="1"/>
      <c r="OKM70" s="1"/>
      <c r="OKN70" s="1"/>
      <c r="OKO70" s="1"/>
      <c r="OKP70" s="1"/>
      <c r="OKQ70" s="1"/>
      <c r="OKR70" s="1"/>
      <c r="OKS70" s="1"/>
      <c r="OKT70" s="1"/>
      <c r="OKU70" s="1"/>
      <c r="OKV70" s="1"/>
      <c r="OKW70" s="1"/>
      <c r="OKX70" s="1"/>
      <c r="OKY70" s="1"/>
      <c r="OKZ70" s="1"/>
      <c r="OLA70" s="1"/>
      <c r="OLB70" s="1"/>
      <c r="OLC70" s="1"/>
      <c r="OLD70" s="1"/>
      <c r="OLE70" s="1"/>
      <c r="OLF70" s="1"/>
      <c r="OLG70" s="1"/>
      <c r="OLH70" s="1"/>
      <c r="OLI70" s="1"/>
      <c r="OLJ70" s="1"/>
      <c r="OLK70" s="1"/>
      <c r="OLL70" s="1"/>
      <c r="OLM70" s="1"/>
      <c r="OLN70" s="1"/>
      <c r="OLO70" s="1"/>
      <c r="OLP70" s="1"/>
      <c r="OLQ70" s="1"/>
      <c r="OLR70" s="1"/>
      <c r="OLS70" s="1"/>
      <c r="OLT70" s="1"/>
      <c r="OLU70" s="1"/>
      <c r="OLV70" s="1"/>
      <c r="OLW70" s="1"/>
      <c r="OLX70" s="1"/>
      <c r="OLY70" s="1"/>
      <c r="OLZ70" s="1"/>
      <c r="OMA70" s="1"/>
      <c r="OMB70" s="1"/>
      <c r="OMC70" s="1"/>
      <c r="OMD70" s="1"/>
      <c r="OME70" s="1"/>
      <c r="OMF70" s="1"/>
      <c r="OMG70" s="1"/>
      <c r="OMH70" s="1"/>
      <c r="OMI70" s="1"/>
      <c r="OMJ70" s="1"/>
      <c r="OMK70" s="1"/>
      <c r="OML70" s="1"/>
      <c r="OMM70" s="1"/>
      <c r="OMN70" s="1"/>
      <c r="OMO70" s="1"/>
      <c r="OMP70" s="1"/>
      <c r="OMQ70" s="1"/>
      <c r="OMR70" s="1"/>
      <c r="OMS70" s="1"/>
      <c r="OMT70" s="1"/>
      <c r="OMU70" s="1"/>
      <c r="OMV70" s="1"/>
      <c r="OMW70" s="1"/>
      <c r="OMX70" s="1"/>
      <c r="OMY70" s="1"/>
      <c r="OMZ70" s="1"/>
      <c r="ONA70" s="1"/>
      <c r="ONB70" s="1"/>
      <c r="ONC70" s="1"/>
      <c r="OND70" s="1"/>
      <c r="ONE70" s="1"/>
      <c r="ONF70" s="1"/>
      <c r="ONG70" s="1"/>
      <c r="ONH70" s="1"/>
      <c r="ONI70" s="1"/>
      <c r="ONJ70" s="1"/>
      <c r="ONK70" s="1"/>
      <c r="ONL70" s="1"/>
      <c r="ONM70" s="1"/>
      <c r="ONN70" s="1"/>
      <c r="ONO70" s="1"/>
      <c r="ONP70" s="1"/>
      <c r="ONQ70" s="1"/>
      <c r="ONR70" s="1"/>
      <c r="ONS70" s="1"/>
      <c r="ONT70" s="1"/>
      <c r="ONU70" s="1"/>
      <c r="ONV70" s="1"/>
      <c r="ONW70" s="1"/>
      <c r="ONX70" s="1"/>
      <c r="ONY70" s="1"/>
      <c r="ONZ70" s="1"/>
      <c r="OOA70" s="1"/>
      <c r="OOB70" s="1"/>
      <c r="OOC70" s="1"/>
      <c r="OOD70" s="1"/>
      <c r="OOE70" s="1"/>
      <c r="OOF70" s="1"/>
      <c r="OOG70" s="1"/>
      <c r="OOH70" s="1"/>
      <c r="OOI70" s="1"/>
      <c r="OOJ70" s="1"/>
      <c r="OOK70" s="1"/>
      <c r="OOL70" s="1"/>
      <c r="OOM70" s="1"/>
      <c r="OON70" s="1"/>
      <c r="OOO70" s="1"/>
      <c r="OOP70" s="1"/>
      <c r="OOQ70" s="1"/>
      <c r="OOR70" s="1"/>
      <c r="OOS70" s="1"/>
      <c r="OOT70" s="1"/>
      <c r="OOU70" s="1"/>
      <c r="OOV70" s="1"/>
      <c r="OOW70" s="1"/>
      <c r="OOX70" s="1"/>
      <c r="OOY70" s="1"/>
      <c r="OOZ70" s="1"/>
      <c r="OPA70" s="1"/>
      <c r="OPB70" s="1"/>
      <c r="OPC70" s="1"/>
      <c r="OPD70" s="1"/>
      <c r="OPE70" s="1"/>
      <c r="OPF70" s="1"/>
      <c r="OPG70" s="1"/>
      <c r="OPH70" s="1"/>
      <c r="OPI70" s="1"/>
      <c r="OPJ70" s="1"/>
      <c r="OPK70" s="1"/>
      <c r="OPL70" s="1"/>
      <c r="OPM70" s="1"/>
      <c r="OPN70" s="1"/>
      <c r="OPO70" s="1"/>
      <c r="OPP70" s="1"/>
      <c r="OPQ70" s="1"/>
      <c r="OPR70" s="1"/>
      <c r="OPS70" s="1"/>
      <c r="OPT70" s="1"/>
      <c r="OPU70" s="1"/>
      <c r="OPV70" s="1"/>
      <c r="OPW70" s="1"/>
      <c r="OPX70" s="1"/>
      <c r="OPY70" s="1"/>
      <c r="OPZ70" s="1"/>
      <c r="OQA70" s="1"/>
      <c r="OQB70" s="1"/>
      <c r="OQC70" s="1"/>
      <c r="OQD70" s="1"/>
      <c r="OQE70" s="1"/>
      <c r="OQF70" s="1"/>
      <c r="OQG70" s="1"/>
      <c r="OQH70" s="1"/>
      <c r="OQI70" s="1"/>
      <c r="OQJ70" s="1"/>
      <c r="OQK70" s="1"/>
      <c r="OQL70" s="1"/>
      <c r="OQM70" s="1"/>
      <c r="OQN70" s="1"/>
      <c r="OQO70" s="1"/>
      <c r="OQP70" s="1"/>
      <c r="OQQ70" s="1"/>
      <c r="OQR70" s="1"/>
      <c r="OQS70" s="1"/>
      <c r="OQT70" s="1"/>
      <c r="OQU70" s="1"/>
      <c r="OQV70" s="1"/>
      <c r="OQW70" s="1"/>
      <c r="OQX70" s="1"/>
      <c r="OQY70" s="1"/>
      <c r="OQZ70" s="1"/>
      <c r="ORA70" s="1"/>
      <c r="ORB70" s="1"/>
      <c r="ORC70" s="1"/>
      <c r="ORD70" s="1"/>
      <c r="ORE70" s="1"/>
      <c r="ORF70" s="1"/>
      <c r="ORG70" s="1"/>
      <c r="ORH70" s="1"/>
      <c r="ORI70" s="1"/>
      <c r="ORJ70" s="1"/>
      <c r="ORK70" s="1"/>
      <c r="ORL70" s="1"/>
      <c r="ORM70" s="1"/>
      <c r="ORN70" s="1"/>
      <c r="ORO70" s="1"/>
      <c r="ORP70" s="1"/>
      <c r="ORQ70" s="1"/>
      <c r="ORR70" s="1"/>
      <c r="ORS70" s="1"/>
      <c r="ORT70" s="1"/>
      <c r="ORU70" s="1"/>
      <c r="ORV70" s="1"/>
      <c r="ORW70" s="1"/>
      <c r="ORX70" s="1"/>
      <c r="ORY70" s="1"/>
      <c r="ORZ70" s="1"/>
      <c r="OSA70" s="1"/>
      <c r="OSB70" s="1"/>
      <c r="OSC70" s="1"/>
      <c r="OSD70" s="1"/>
      <c r="OSE70" s="1"/>
      <c r="OSF70" s="1"/>
      <c r="OSG70" s="1"/>
      <c r="OSH70" s="1"/>
      <c r="OSI70" s="1"/>
      <c r="OSJ70" s="1"/>
      <c r="OSK70" s="1"/>
      <c r="OSL70" s="1"/>
      <c r="OSM70" s="1"/>
      <c r="OSN70" s="1"/>
      <c r="OSO70" s="1"/>
      <c r="OSP70" s="1"/>
      <c r="OSQ70" s="1"/>
      <c r="OSR70" s="1"/>
      <c r="OSS70" s="1"/>
      <c r="OST70" s="1"/>
      <c r="OSU70" s="1"/>
      <c r="OSV70" s="1"/>
      <c r="OSW70" s="1"/>
      <c r="OSX70" s="1"/>
      <c r="OSY70" s="1"/>
      <c r="OSZ70" s="1"/>
      <c r="OTA70" s="1"/>
      <c r="OTB70" s="1"/>
      <c r="OTC70" s="1"/>
      <c r="OTD70" s="1"/>
      <c r="OTE70" s="1"/>
      <c r="OTF70" s="1"/>
      <c r="OTG70" s="1"/>
      <c r="OTH70" s="1"/>
      <c r="OTI70" s="1"/>
      <c r="OTJ70" s="1"/>
      <c r="OTK70" s="1"/>
      <c r="OTL70" s="1"/>
      <c r="OTM70" s="1"/>
      <c r="OTN70" s="1"/>
      <c r="OTO70" s="1"/>
      <c r="OTP70" s="1"/>
      <c r="OTQ70" s="1"/>
      <c r="OTR70" s="1"/>
      <c r="OTS70" s="1"/>
      <c r="OTT70" s="1"/>
      <c r="OTU70" s="1"/>
      <c r="OTV70" s="1"/>
      <c r="OTW70" s="1"/>
      <c r="OTX70" s="1"/>
      <c r="OTY70" s="1"/>
      <c r="OTZ70" s="1"/>
      <c r="OUA70" s="1"/>
      <c r="OUB70" s="1"/>
      <c r="OUC70" s="1"/>
      <c r="OUD70" s="1"/>
      <c r="OUE70" s="1"/>
      <c r="OUF70" s="1"/>
      <c r="OUG70" s="1"/>
      <c r="OUH70" s="1"/>
      <c r="OUI70" s="1"/>
      <c r="OUJ70" s="1"/>
      <c r="OUK70" s="1"/>
      <c r="OUL70" s="1"/>
      <c r="OUM70" s="1"/>
      <c r="OUN70" s="1"/>
      <c r="OUO70" s="1"/>
      <c r="OUP70" s="1"/>
      <c r="OUQ70" s="1"/>
      <c r="OUR70" s="1"/>
      <c r="OUS70" s="1"/>
      <c r="OUT70" s="1"/>
      <c r="OUU70" s="1"/>
      <c r="OUV70" s="1"/>
      <c r="OUW70" s="1"/>
      <c r="OUX70" s="1"/>
      <c r="OUY70" s="1"/>
      <c r="OUZ70" s="1"/>
      <c r="OVA70" s="1"/>
      <c r="OVB70" s="1"/>
      <c r="OVC70" s="1"/>
      <c r="OVD70" s="1"/>
      <c r="OVE70" s="1"/>
      <c r="OVF70" s="1"/>
      <c r="OVG70" s="1"/>
      <c r="OVH70" s="1"/>
      <c r="OVI70" s="1"/>
      <c r="OVJ70" s="1"/>
      <c r="OVK70" s="1"/>
      <c r="OVL70" s="1"/>
      <c r="OVM70" s="1"/>
      <c r="OVN70" s="1"/>
      <c r="OVO70" s="1"/>
      <c r="OVP70" s="1"/>
      <c r="OVQ70" s="1"/>
      <c r="OVR70" s="1"/>
      <c r="OVS70" s="1"/>
      <c r="OVT70" s="1"/>
      <c r="OVU70" s="1"/>
      <c r="OVV70" s="1"/>
      <c r="OVW70" s="1"/>
      <c r="OVX70" s="1"/>
      <c r="OVY70" s="1"/>
      <c r="OVZ70" s="1"/>
      <c r="OWA70" s="1"/>
      <c r="OWB70" s="1"/>
      <c r="OWC70" s="1"/>
      <c r="OWD70" s="1"/>
      <c r="OWE70" s="1"/>
      <c r="OWF70" s="1"/>
      <c r="OWG70" s="1"/>
      <c r="OWH70" s="1"/>
      <c r="OWI70" s="1"/>
      <c r="OWJ70" s="1"/>
      <c r="OWK70" s="1"/>
      <c r="OWL70" s="1"/>
      <c r="OWM70" s="1"/>
      <c r="OWN70" s="1"/>
      <c r="OWO70" s="1"/>
      <c r="OWP70" s="1"/>
      <c r="OWQ70" s="1"/>
      <c r="OWR70" s="1"/>
      <c r="OWS70" s="1"/>
      <c r="OWT70" s="1"/>
      <c r="OWU70" s="1"/>
      <c r="OWV70" s="1"/>
      <c r="OWW70" s="1"/>
      <c r="OWX70" s="1"/>
      <c r="OWY70" s="1"/>
      <c r="OWZ70" s="1"/>
      <c r="OXA70" s="1"/>
      <c r="OXB70" s="1"/>
      <c r="OXC70" s="1"/>
      <c r="OXD70" s="1"/>
      <c r="OXE70" s="1"/>
      <c r="OXF70" s="1"/>
      <c r="OXG70" s="1"/>
      <c r="OXH70" s="1"/>
      <c r="OXI70" s="1"/>
      <c r="OXJ70" s="1"/>
      <c r="OXK70" s="1"/>
      <c r="OXL70" s="1"/>
      <c r="OXM70" s="1"/>
      <c r="OXN70" s="1"/>
      <c r="OXO70" s="1"/>
      <c r="OXP70" s="1"/>
      <c r="OXQ70" s="1"/>
      <c r="OXR70" s="1"/>
      <c r="OXS70" s="1"/>
      <c r="OXT70" s="1"/>
      <c r="OXU70" s="1"/>
      <c r="OXV70" s="1"/>
      <c r="OXW70" s="1"/>
      <c r="OXX70" s="1"/>
      <c r="OXY70" s="1"/>
      <c r="OXZ70" s="1"/>
      <c r="OYA70" s="1"/>
      <c r="OYB70" s="1"/>
      <c r="OYC70" s="1"/>
      <c r="OYD70" s="1"/>
      <c r="OYE70" s="1"/>
      <c r="OYF70" s="1"/>
      <c r="OYG70" s="1"/>
      <c r="OYH70" s="1"/>
      <c r="OYI70" s="1"/>
      <c r="OYJ70" s="1"/>
      <c r="OYK70" s="1"/>
      <c r="OYL70" s="1"/>
      <c r="OYM70" s="1"/>
      <c r="OYN70" s="1"/>
      <c r="OYO70" s="1"/>
      <c r="OYP70" s="1"/>
      <c r="OYQ70" s="1"/>
      <c r="OYR70" s="1"/>
      <c r="OYS70" s="1"/>
      <c r="OYT70" s="1"/>
      <c r="OYU70" s="1"/>
      <c r="OYV70" s="1"/>
      <c r="OYW70" s="1"/>
      <c r="OYX70" s="1"/>
      <c r="OYY70" s="1"/>
      <c r="OYZ70" s="1"/>
      <c r="OZA70" s="1"/>
      <c r="OZB70" s="1"/>
      <c r="OZC70" s="1"/>
      <c r="OZD70" s="1"/>
      <c r="OZE70" s="1"/>
      <c r="OZF70" s="1"/>
      <c r="OZG70" s="1"/>
      <c r="OZH70" s="1"/>
      <c r="OZI70" s="1"/>
      <c r="OZJ70" s="1"/>
      <c r="OZK70" s="1"/>
      <c r="OZL70" s="1"/>
      <c r="OZM70" s="1"/>
      <c r="OZN70" s="1"/>
      <c r="OZO70" s="1"/>
      <c r="OZP70" s="1"/>
      <c r="OZQ70" s="1"/>
      <c r="OZR70" s="1"/>
      <c r="OZS70" s="1"/>
      <c r="OZT70" s="1"/>
      <c r="OZU70" s="1"/>
      <c r="OZV70" s="1"/>
      <c r="OZW70" s="1"/>
      <c r="OZX70" s="1"/>
      <c r="OZY70" s="1"/>
      <c r="OZZ70" s="1"/>
      <c r="PAA70" s="1"/>
      <c r="PAB70" s="1"/>
      <c r="PAC70" s="1"/>
      <c r="PAD70" s="1"/>
      <c r="PAE70" s="1"/>
      <c r="PAF70" s="1"/>
      <c r="PAG70" s="1"/>
      <c r="PAH70" s="1"/>
      <c r="PAI70" s="1"/>
      <c r="PAJ70" s="1"/>
      <c r="PAK70" s="1"/>
      <c r="PAL70" s="1"/>
      <c r="PAM70" s="1"/>
      <c r="PAN70" s="1"/>
      <c r="PAO70" s="1"/>
      <c r="PAP70" s="1"/>
      <c r="PAQ70" s="1"/>
      <c r="PAR70" s="1"/>
      <c r="PAS70" s="1"/>
      <c r="PAT70" s="1"/>
      <c r="PAU70" s="1"/>
      <c r="PAV70" s="1"/>
      <c r="PAW70" s="1"/>
      <c r="PAX70" s="1"/>
      <c r="PAY70" s="1"/>
      <c r="PAZ70" s="1"/>
      <c r="PBA70" s="1"/>
      <c r="PBB70" s="1"/>
      <c r="PBC70" s="1"/>
      <c r="PBD70" s="1"/>
      <c r="PBE70" s="1"/>
      <c r="PBF70" s="1"/>
      <c r="PBG70" s="1"/>
      <c r="PBH70" s="1"/>
      <c r="PBI70" s="1"/>
      <c r="PBJ70" s="1"/>
      <c r="PBK70" s="1"/>
      <c r="PBL70" s="1"/>
      <c r="PBM70" s="1"/>
      <c r="PBN70" s="1"/>
      <c r="PBO70" s="1"/>
      <c r="PBP70" s="1"/>
      <c r="PBQ70" s="1"/>
      <c r="PBR70" s="1"/>
      <c r="PBS70" s="1"/>
      <c r="PBT70" s="1"/>
      <c r="PBU70" s="1"/>
      <c r="PBV70" s="1"/>
      <c r="PBW70" s="1"/>
      <c r="PBX70" s="1"/>
      <c r="PBY70" s="1"/>
      <c r="PBZ70" s="1"/>
      <c r="PCA70" s="1"/>
      <c r="PCB70" s="1"/>
      <c r="PCC70" s="1"/>
      <c r="PCD70" s="1"/>
      <c r="PCE70" s="1"/>
      <c r="PCF70" s="1"/>
      <c r="PCG70" s="1"/>
      <c r="PCH70" s="1"/>
      <c r="PCI70" s="1"/>
      <c r="PCJ70" s="1"/>
      <c r="PCK70" s="1"/>
      <c r="PCL70" s="1"/>
      <c r="PCM70" s="1"/>
      <c r="PCN70" s="1"/>
      <c r="PCO70" s="1"/>
      <c r="PCP70" s="1"/>
      <c r="PCQ70" s="1"/>
      <c r="PCR70" s="1"/>
      <c r="PCS70" s="1"/>
      <c r="PCT70" s="1"/>
      <c r="PCU70" s="1"/>
      <c r="PCV70" s="1"/>
      <c r="PCW70" s="1"/>
      <c r="PCX70" s="1"/>
      <c r="PCY70" s="1"/>
      <c r="PCZ70" s="1"/>
      <c r="PDA70" s="1"/>
      <c r="PDB70" s="1"/>
      <c r="PDC70" s="1"/>
      <c r="PDD70" s="1"/>
      <c r="PDE70" s="1"/>
      <c r="PDF70" s="1"/>
      <c r="PDG70" s="1"/>
      <c r="PDH70" s="1"/>
      <c r="PDI70" s="1"/>
      <c r="PDJ70" s="1"/>
      <c r="PDK70" s="1"/>
      <c r="PDL70" s="1"/>
      <c r="PDM70" s="1"/>
      <c r="PDN70" s="1"/>
      <c r="PDO70" s="1"/>
      <c r="PDP70" s="1"/>
      <c r="PDQ70" s="1"/>
      <c r="PDR70" s="1"/>
      <c r="PDS70" s="1"/>
      <c r="PDT70" s="1"/>
      <c r="PDU70" s="1"/>
      <c r="PDV70" s="1"/>
      <c r="PDW70" s="1"/>
      <c r="PDX70" s="1"/>
      <c r="PDY70" s="1"/>
      <c r="PDZ70" s="1"/>
      <c r="PEA70" s="1"/>
      <c r="PEB70" s="1"/>
      <c r="PEC70" s="1"/>
      <c r="PED70" s="1"/>
      <c r="PEE70" s="1"/>
      <c r="PEF70" s="1"/>
      <c r="PEG70" s="1"/>
      <c r="PEH70" s="1"/>
      <c r="PEI70" s="1"/>
      <c r="PEJ70" s="1"/>
      <c r="PEK70" s="1"/>
      <c r="PEL70" s="1"/>
      <c r="PEM70" s="1"/>
      <c r="PEN70" s="1"/>
      <c r="PEO70" s="1"/>
      <c r="PEP70" s="1"/>
      <c r="PEQ70" s="1"/>
      <c r="PER70" s="1"/>
      <c r="PES70" s="1"/>
      <c r="PET70" s="1"/>
      <c r="PEU70" s="1"/>
      <c r="PEV70" s="1"/>
      <c r="PEW70" s="1"/>
      <c r="PEX70" s="1"/>
      <c r="PEY70" s="1"/>
      <c r="PEZ70" s="1"/>
      <c r="PFA70" s="1"/>
      <c r="PFB70" s="1"/>
      <c r="PFC70" s="1"/>
      <c r="PFD70" s="1"/>
      <c r="PFE70" s="1"/>
      <c r="PFF70" s="1"/>
      <c r="PFG70" s="1"/>
      <c r="PFH70" s="1"/>
      <c r="PFI70" s="1"/>
      <c r="PFJ70" s="1"/>
      <c r="PFK70" s="1"/>
      <c r="PFL70" s="1"/>
      <c r="PFM70" s="1"/>
      <c r="PFN70" s="1"/>
      <c r="PFO70" s="1"/>
      <c r="PFP70" s="1"/>
      <c r="PFQ70" s="1"/>
      <c r="PFR70" s="1"/>
      <c r="PFS70" s="1"/>
      <c r="PFT70" s="1"/>
      <c r="PFU70" s="1"/>
      <c r="PFV70" s="1"/>
      <c r="PFW70" s="1"/>
      <c r="PFX70" s="1"/>
      <c r="PFY70" s="1"/>
      <c r="PFZ70" s="1"/>
      <c r="PGA70" s="1"/>
      <c r="PGB70" s="1"/>
      <c r="PGC70" s="1"/>
      <c r="PGD70" s="1"/>
      <c r="PGE70" s="1"/>
      <c r="PGF70" s="1"/>
      <c r="PGG70" s="1"/>
      <c r="PGH70" s="1"/>
      <c r="PGI70" s="1"/>
      <c r="PGJ70" s="1"/>
      <c r="PGK70" s="1"/>
      <c r="PGL70" s="1"/>
      <c r="PGM70" s="1"/>
      <c r="PGN70" s="1"/>
      <c r="PGO70" s="1"/>
      <c r="PGP70" s="1"/>
      <c r="PGQ70" s="1"/>
      <c r="PGR70" s="1"/>
      <c r="PGS70" s="1"/>
      <c r="PGT70" s="1"/>
      <c r="PGU70" s="1"/>
      <c r="PGV70" s="1"/>
      <c r="PGW70" s="1"/>
      <c r="PGX70" s="1"/>
      <c r="PGY70" s="1"/>
      <c r="PGZ70" s="1"/>
      <c r="PHA70" s="1"/>
      <c r="PHB70" s="1"/>
      <c r="PHC70" s="1"/>
      <c r="PHD70" s="1"/>
      <c r="PHE70" s="1"/>
      <c r="PHF70" s="1"/>
      <c r="PHG70" s="1"/>
      <c r="PHH70" s="1"/>
      <c r="PHI70" s="1"/>
      <c r="PHJ70" s="1"/>
      <c r="PHK70" s="1"/>
      <c r="PHL70" s="1"/>
      <c r="PHM70" s="1"/>
      <c r="PHN70" s="1"/>
      <c r="PHO70" s="1"/>
      <c r="PHP70" s="1"/>
      <c r="PHQ70" s="1"/>
      <c r="PHR70" s="1"/>
      <c r="PHS70" s="1"/>
      <c r="PHT70" s="1"/>
      <c r="PHU70" s="1"/>
      <c r="PHV70" s="1"/>
      <c r="PHW70" s="1"/>
      <c r="PHX70" s="1"/>
      <c r="PHY70" s="1"/>
      <c r="PHZ70" s="1"/>
      <c r="PIA70" s="1"/>
      <c r="PIB70" s="1"/>
      <c r="PIC70" s="1"/>
      <c r="PID70" s="1"/>
      <c r="PIE70" s="1"/>
      <c r="PIF70" s="1"/>
      <c r="PIG70" s="1"/>
      <c r="PIH70" s="1"/>
      <c r="PII70" s="1"/>
      <c r="PIJ70" s="1"/>
      <c r="PIK70" s="1"/>
      <c r="PIL70" s="1"/>
      <c r="PIM70" s="1"/>
      <c r="PIN70" s="1"/>
      <c r="PIO70" s="1"/>
      <c r="PIP70" s="1"/>
      <c r="PIQ70" s="1"/>
      <c r="PIR70" s="1"/>
      <c r="PIS70" s="1"/>
      <c r="PIT70" s="1"/>
      <c r="PIU70" s="1"/>
      <c r="PIV70" s="1"/>
      <c r="PIW70" s="1"/>
      <c r="PIX70" s="1"/>
      <c r="PIY70" s="1"/>
      <c r="PIZ70" s="1"/>
      <c r="PJA70" s="1"/>
      <c r="PJB70" s="1"/>
      <c r="PJC70" s="1"/>
      <c r="PJD70" s="1"/>
      <c r="PJE70" s="1"/>
      <c r="PJF70" s="1"/>
      <c r="PJG70" s="1"/>
      <c r="PJH70" s="1"/>
      <c r="PJI70" s="1"/>
      <c r="PJJ70" s="1"/>
      <c r="PJK70" s="1"/>
      <c r="PJL70" s="1"/>
      <c r="PJM70" s="1"/>
      <c r="PJN70" s="1"/>
      <c r="PJO70" s="1"/>
      <c r="PJP70" s="1"/>
      <c r="PJQ70" s="1"/>
      <c r="PJR70" s="1"/>
      <c r="PJS70" s="1"/>
      <c r="PJT70" s="1"/>
      <c r="PJU70" s="1"/>
      <c r="PJV70" s="1"/>
      <c r="PJW70" s="1"/>
      <c r="PJX70" s="1"/>
      <c r="PJY70" s="1"/>
      <c r="PJZ70" s="1"/>
      <c r="PKA70" s="1"/>
      <c r="PKB70" s="1"/>
      <c r="PKC70" s="1"/>
      <c r="PKD70" s="1"/>
      <c r="PKE70" s="1"/>
      <c r="PKF70" s="1"/>
      <c r="PKG70" s="1"/>
      <c r="PKH70" s="1"/>
      <c r="PKI70" s="1"/>
      <c r="PKJ70" s="1"/>
      <c r="PKK70" s="1"/>
      <c r="PKL70" s="1"/>
      <c r="PKM70" s="1"/>
      <c r="PKN70" s="1"/>
      <c r="PKO70" s="1"/>
      <c r="PKP70" s="1"/>
      <c r="PKQ70" s="1"/>
      <c r="PKR70" s="1"/>
      <c r="PKS70" s="1"/>
      <c r="PKT70" s="1"/>
      <c r="PKU70" s="1"/>
      <c r="PKV70" s="1"/>
      <c r="PKW70" s="1"/>
      <c r="PKX70" s="1"/>
      <c r="PKY70" s="1"/>
      <c r="PKZ70" s="1"/>
      <c r="PLA70" s="1"/>
      <c r="PLB70" s="1"/>
      <c r="PLC70" s="1"/>
      <c r="PLD70" s="1"/>
      <c r="PLE70" s="1"/>
      <c r="PLF70" s="1"/>
      <c r="PLG70" s="1"/>
      <c r="PLH70" s="1"/>
      <c r="PLI70" s="1"/>
      <c r="PLJ70" s="1"/>
      <c r="PLK70" s="1"/>
      <c r="PLL70" s="1"/>
      <c r="PLM70" s="1"/>
      <c r="PLN70" s="1"/>
      <c r="PLO70" s="1"/>
      <c r="PLP70" s="1"/>
      <c r="PLQ70" s="1"/>
      <c r="PLR70" s="1"/>
      <c r="PLS70" s="1"/>
      <c r="PLT70" s="1"/>
      <c r="PLU70" s="1"/>
      <c r="PLV70" s="1"/>
      <c r="PLW70" s="1"/>
      <c r="PLX70" s="1"/>
      <c r="PLY70" s="1"/>
      <c r="PLZ70" s="1"/>
      <c r="PMA70" s="1"/>
      <c r="PMB70" s="1"/>
      <c r="PMC70" s="1"/>
      <c r="PMD70" s="1"/>
      <c r="PME70" s="1"/>
      <c r="PMF70" s="1"/>
      <c r="PMG70" s="1"/>
      <c r="PMH70" s="1"/>
      <c r="PMI70" s="1"/>
      <c r="PMJ70" s="1"/>
      <c r="PMK70" s="1"/>
      <c r="PML70" s="1"/>
      <c r="PMM70" s="1"/>
      <c r="PMN70" s="1"/>
      <c r="PMO70" s="1"/>
      <c r="PMP70" s="1"/>
      <c r="PMQ70" s="1"/>
      <c r="PMR70" s="1"/>
      <c r="PMS70" s="1"/>
      <c r="PMT70" s="1"/>
      <c r="PMU70" s="1"/>
      <c r="PMV70" s="1"/>
      <c r="PMW70" s="1"/>
      <c r="PMX70" s="1"/>
      <c r="PMY70" s="1"/>
      <c r="PMZ70" s="1"/>
      <c r="PNA70" s="1"/>
      <c r="PNB70" s="1"/>
      <c r="PNC70" s="1"/>
      <c r="PND70" s="1"/>
      <c r="PNE70" s="1"/>
      <c r="PNF70" s="1"/>
      <c r="PNG70" s="1"/>
      <c r="PNH70" s="1"/>
      <c r="PNI70" s="1"/>
      <c r="PNJ70" s="1"/>
      <c r="PNK70" s="1"/>
      <c r="PNL70" s="1"/>
      <c r="PNM70" s="1"/>
      <c r="PNN70" s="1"/>
      <c r="PNO70" s="1"/>
      <c r="PNP70" s="1"/>
      <c r="PNQ70" s="1"/>
      <c r="PNR70" s="1"/>
      <c r="PNS70" s="1"/>
      <c r="PNT70" s="1"/>
      <c r="PNU70" s="1"/>
      <c r="PNV70" s="1"/>
      <c r="PNW70" s="1"/>
      <c r="PNX70" s="1"/>
      <c r="PNY70" s="1"/>
      <c r="PNZ70" s="1"/>
      <c r="POA70" s="1"/>
      <c r="POB70" s="1"/>
      <c r="POC70" s="1"/>
      <c r="POD70" s="1"/>
      <c r="POE70" s="1"/>
      <c r="POF70" s="1"/>
      <c r="POG70" s="1"/>
      <c r="POH70" s="1"/>
      <c r="POI70" s="1"/>
      <c r="POJ70" s="1"/>
      <c r="POK70" s="1"/>
      <c r="POL70" s="1"/>
      <c r="POM70" s="1"/>
      <c r="PON70" s="1"/>
      <c r="POO70" s="1"/>
      <c r="POP70" s="1"/>
      <c r="POQ70" s="1"/>
      <c r="POR70" s="1"/>
      <c r="POS70" s="1"/>
      <c r="POT70" s="1"/>
      <c r="POU70" s="1"/>
      <c r="POV70" s="1"/>
      <c r="POW70" s="1"/>
      <c r="POX70" s="1"/>
      <c r="POY70" s="1"/>
      <c r="POZ70" s="1"/>
      <c r="PPA70" s="1"/>
      <c r="PPB70" s="1"/>
      <c r="PPC70" s="1"/>
      <c r="PPD70" s="1"/>
      <c r="PPE70" s="1"/>
      <c r="PPF70" s="1"/>
      <c r="PPG70" s="1"/>
      <c r="PPH70" s="1"/>
      <c r="PPI70" s="1"/>
      <c r="PPJ70" s="1"/>
      <c r="PPK70" s="1"/>
      <c r="PPL70" s="1"/>
      <c r="PPM70" s="1"/>
      <c r="PPN70" s="1"/>
      <c r="PPO70" s="1"/>
      <c r="PPP70" s="1"/>
      <c r="PPQ70" s="1"/>
      <c r="PPR70" s="1"/>
      <c r="PPS70" s="1"/>
      <c r="PPT70" s="1"/>
      <c r="PPU70" s="1"/>
      <c r="PPV70" s="1"/>
      <c r="PPW70" s="1"/>
      <c r="PPX70" s="1"/>
      <c r="PPY70" s="1"/>
      <c r="PPZ70" s="1"/>
      <c r="PQA70" s="1"/>
      <c r="PQB70" s="1"/>
      <c r="PQC70" s="1"/>
      <c r="PQD70" s="1"/>
      <c r="PQE70" s="1"/>
      <c r="PQF70" s="1"/>
      <c r="PQG70" s="1"/>
      <c r="PQH70" s="1"/>
      <c r="PQI70" s="1"/>
      <c r="PQJ70" s="1"/>
      <c r="PQK70" s="1"/>
      <c r="PQL70" s="1"/>
      <c r="PQM70" s="1"/>
      <c r="PQN70" s="1"/>
      <c r="PQO70" s="1"/>
      <c r="PQP70" s="1"/>
      <c r="PQQ70" s="1"/>
      <c r="PQR70" s="1"/>
      <c r="PQS70" s="1"/>
      <c r="PQT70" s="1"/>
      <c r="PQU70" s="1"/>
      <c r="PQV70" s="1"/>
      <c r="PQW70" s="1"/>
      <c r="PQX70" s="1"/>
      <c r="PQY70" s="1"/>
      <c r="PQZ70" s="1"/>
      <c r="PRA70" s="1"/>
      <c r="PRB70" s="1"/>
      <c r="PRC70" s="1"/>
      <c r="PRD70" s="1"/>
      <c r="PRE70" s="1"/>
      <c r="PRF70" s="1"/>
      <c r="PRG70" s="1"/>
      <c r="PRH70" s="1"/>
      <c r="PRI70" s="1"/>
      <c r="PRJ70" s="1"/>
      <c r="PRK70" s="1"/>
      <c r="PRL70" s="1"/>
      <c r="PRM70" s="1"/>
      <c r="PRN70" s="1"/>
      <c r="PRO70" s="1"/>
      <c r="PRP70" s="1"/>
      <c r="PRQ70" s="1"/>
      <c r="PRR70" s="1"/>
      <c r="PRS70" s="1"/>
      <c r="PRT70" s="1"/>
      <c r="PRU70" s="1"/>
      <c r="PRV70" s="1"/>
      <c r="PRW70" s="1"/>
      <c r="PRX70" s="1"/>
      <c r="PRY70" s="1"/>
      <c r="PRZ70" s="1"/>
      <c r="PSA70" s="1"/>
      <c r="PSB70" s="1"/>
      <c r="PSC70" s="1"/>
      <c r="PSD70" s="1"/>
      <c r="PSE70" s="1"/>
      <c r="PSF70" s="1"/>
      <c r="PSG70" s="1"/>
      <c r="PSH70" s="1"/>
      <c r="PSI70" s="1"/>
      <c r="PSJ70" s="1"/>
      <c r="PSK70" s="1"/>
      <c r="PSL70" s="1"/>
      <c r="PSM70" s="1"/>
      <c r="PSN70" s="1"/>
      <c r="PSO70" s="1"/>
      <c r="PSP70" s="1"/>
      <c r="PSQ70" s="1"/>
      <c r="PSR70" s="1"/>
      <c r="PSS70" s="1"/>
      <c r="PST70" s="1"/>
      <c r="PSU70" s="1"/>
      <c r="PSV70" s="1"/>
      <c r="PSW70" s="1"/>
      <c r="PSX70" s="1"/>
      <c r="PSY70" s="1"/>
      <c r="PSZ70" s="1"/>
      <c r="PTA70" s="1"/>
      <c r="PTB70" s="1"/>
      <c r="PTC70" s="1"/>
      <c r="PTD70" s="1"/>
      <c r="PTE70" s="1"/>
      <c r="PTF70" s="1"/>
      <c r="PTG70" s="1"/>
      <c r="PTH70" s="1"/>
      <c r="PTI70" s="1"/>
      <c r="PTJ70" s="1"/>
      <c r="PTK70" s="1"/>
      <c r="PTL70" s="1"/>
      <c r="PTM70" s="1"/>
      <c r="PTN70" s="1"/>
      <c r="PTO70" s="1"/>
      <c r="PTP70" s="1"/>
      <c r="PTQ70" s="1"/>
      <c r="PTR70" s="1"/>
      <c r="PTS70" s="1"/>
      <c r="PTT70" s="1"/>
      <c r="PTU70" s="1"/>
      <c r="PTV70" s="1"/>
      <c r="PTW70" s="1"/>
      <c r="PTX70" s="1"/>
      <c r="PTY70" s="1"/>
      <c r="PTZ70" s="1"/>
      <c r="PUA70" s="1"/>
      <c r="PUB70" s="1"/>
      <c r="PUC70" s="1"/>
      <c r="PUD70" s="1"/>
      <c r="PUE70" s="1"/>
      <c r="PUF70" s="1"/>
      <c r="PUG70" s="1"/>
      <c r="PUH70" s="1"/>
      <c r="PUI70" s="1"/>
      <c r="PUJ70" s="1"/>
      <c r="PUK70" s="1"/>
      <c r="PUL70" s="1"/>
      <c r="PUM70" s="1"/>
      <c r="PUN70" s="1"/>
      <c r="PUO70" s="1"/>
      <c r="PUP70" s="1"/>
      <c r="PUQ70" s="1"/>
      <c r="PUR70" s="1"/>
      <c r="PUS70" s="1"/>
      <c r="PUT70" s="1"/>
      <c r="PUU70" s="1"/>
      <c r="PUV70" s="1"/>
      <c r="PUW70" s="1"/>
      <c r="PUX70" s="1"/>
      <c r="PUY70" s="1"/>
      <c r="PUZ70" s="1"/>
      <c r="PVA70" s="1"/>
      <c r="PVB70" s="1"/>
      <c r="PVC70" s="1"/>
      <c r="PVD70" s="1"/>
      <c r="PVE70" s="1"/>
      <c r="PVF70" s="1"/>
      <c r="PVG70" s="1"/>
      <c r="PVH70" s="1"/>
      <c r="PVI70" s="1"/>
      <c r="PVJ70" s="1"/>
      <c r="PVK70" s="1"/>
      <c r="PVL70" s="1"/>
      <c r="PVM70" s="1"/>
      <c r="PVN70" s="1"/>
      <c r="PVO70" s="1"/>
      <c r="PVP70" s="1"/>
      <c r="PVQ70" s="1"/>
      <c r="PVR70" s="1"/>
      <c r="PVS70" s="1"/>
      <c r="PVT70" s="1"/>
      <c r="PVU70" s="1"/>
      <c r="PVV70" s="1"/>
      <c r="PVW70" s="1"/>
      <c r="PVX70" s="1"/>
      <c r="PVY70" s="1"/>
      <c r="PVZ70" s="1"/>
      <c r="PWA70" s="1"/>
      <c r="PWB70" s="1"/>
      <c r="PWC70" s="1"/>
      <c r="PWD70" s="1"/>
      <c r="PWE70" s="1"/>
      <c r="PWF70" s="1"/>
      <c r="PWG70" s="1"/>
      <c r="PWH70" s="1"/>
      <c r="PWI70" s="1"/>
      <c r="PWJ70" s="1"/>
      <c r="PWK70" s="1"/>
      <c r="PWL70" s="1"/>
      <c r="PWM70" s="1"/>
      <c r="PWN70" s="1"/>
      <c r="PWO70" s="1"/>
      <c r="PWP70" s="1"/>
      <c r="PWQ70" s="1"/>
      <c r="PWR70" s="1"/>
      <c r="PWS70" s="1"/>
      <c r="PWT70" s="1"/>
      <c r="PWU70" s="1"/>
      <c r="PWV70" s="1"/>
      <c r="PWW70" s="1"/>
      <c r="PWX70" s="1"/>
      <c r="PWY70" s="1"/>
      <c r="PWZ70" s="1"/>
      <c r="PXA70" s="1"/>
      <c r="PXB70" s="1"/>
      <c r="PXC70" s="1"/>
      <c r="PXD70" s="1"/>
      <c r="PXE70" s="1"/>
      <c r="PXF70" s="1"/>
      <c r="PXG70" s="1"/>
      <c r="PXH70" s="1"/>
      <c r="PXI70" s="1"/>
      <c r="PXJ70" s="1"/>
      <c r="PXK70" s="1"/>
      <c r="PXL70" s="1"/>
      <c r="PXM70" s="1"/>
      <c r="PXN70" s="1"/>
      <c r="PXO70" s="1"/>
      <c r="PXP70" s="1"/>
      <c r="PXQ70" s="1"/>
      <c r="PXR70" s="1"/>
      <c r="PXS70" s="1"/>
      <c r="PXT70" s="1"/>
      <c r="PXU70" s="1"/>
      <c r="PXV70" s="1"/>
      <c r="PXW70" s="1"/>
      <c r="PXX70" s="1"/>
      <c r="PXY70" s="1"/>
      <c r="PXZ70" s="1"/>
      <c r="PYA70" s="1"/>
      <c r="PYB70" s="1"/>
      <c r="PYC70" s="1"/>
      <c r="PYD70" s="1"/>
      <c r="PYE70" s="1"/>
      <c r="PYF70" s="1"/>
      <c r="PYG70" s="1"/>
      <c r="PYH70" s="1"/>
      <c r="PYI70" s="1"/>
      <c r="PYJ70" s="1"/>
      <c r="PYK70" s="1"/>
      <c r="PYL70" s="1"/>
      <c r="PYM70" s="1"/>
      <c r="PYN70" s="1"/>
      <c r="PYO70" s="1"/>
      <c r="PYP70" s="1"/>
      <c r="PYQ70" s="1"/>
      <c r="PYR70" s="1"/>
      <c r="PYS70" s="1"/>
      <c r="PYT70" s="1"/>
      <c r="PYU70" s="1"/>
      <c r="PYV70" s="1"/>
      <c r="PYW70" s="1"/>
      <c r="PYX70" s="1"/>
      <c r="PYY70" s="1"/>
      <c r="PYZ70" s="1"/>
      <c r="PZA70" s="1"/>
      <c r="PZB70" s="1"/>
      <c r="PZC70" s="1"/>
      <c r="PZD70" s="1"/>
      <c r="PZE70" s="1"/>
      <c r="PZF70" s="1"/>
      <c r="PZG70" s="1"/>
      <c r="PZH70" s="1"/>
      <c r="PZI70" s="1"/>
      <c r="PZJ70" s="1"/>
      <c r="PZK70" s="1"/>
      <c r="PZL70" s="1"/>
      <c r="PZM70" s="1"/>
      <c r="PZN70" s="1"/>
      <c r="PZO70" s="1"/>
      <c r="PZP70" s="1"/>
      <c r="PZQ70" s="1"/>
      <c r="PZR70" s="1"/>
      <c r="PZS70" s="1"/>
      <c r="PZT70" s="1"/>
      <c r="PZU70" s="1"/>
      <c r="PZV70" s="1"/>
      <c r="PZW70" s="1"/>
      <c r="PZX70" s="1"/>
      <c r="PZY70" s="1"/>
      <c r="PZZ70" s="1"/>
      <c r="QAA70" s="1"/>
      <c r="QAB70" s="1"/>
      <c r="QAC70" s="1"/>
      <c r="QAD70" s="1"/>
      <c r="QAE70" s="1"/>
      <c r="QAF70" s="1"/>
      <c r="QAG70" s="1"/>
      <c r="QAH70" s="1"/>
      <c r="QAI70" s="1"/>
      <c r="QAJ70" s="1"/>
      <c r="QAK70" s="1"/>
      <c r="QAL70" s="1"/>
      <c r="QAM70" s="1"/>
      <c r="QAN70" s="1"/>
      <c r="QAO70" s="1"/>
      <c r="QAP70" s="1"/>
      <c r="QAQ70" s="1"/>
      <c r="QAR70" s="1"/>
      <c r="QAS70" s="1"/>
      <c r="QAT70" s="1"/>
      <c r="QAU70" s="1"/>
      <c r="QAV70" s="1"/>
      <c r="QAW70" s="1"/>
      <c r="QAX70" s="1"/>
      <c r="QAY70" s="1"/>
      <c r="QAZ70" s="1"/>
      <c r="QBA70" s="1"/>
      <c r="QBB70" s="1"/>
      <c r="QBC70" s="1"/>
      <c r="QBD70" s="1"/>
      <c r="QBE70" s="1"/>
      <c r="QBF70" s="1"/>
      <c r="QBG70" s="1"/>
      <c r="QBH70" s="1"/>
      <c r="QBI70" s="1"/>
      <c r="QBJ70" s="1"/>
      <c r="QBK70" s="1"/>
      <c r="QBL70" s="1"/>
      <c r="QBM70" s="1"/>
      <c r="QBN70" s="1"/>
      <c r="QBO70" s="1"/>
      <c r="QBP70" s="1"/>
      <c r="QBQ70" s="1"/>
      <c r="QBR70" s="1"/>
      <c r="QBS70" s="1"/>
      <c r="QBT70" s="1"/>
      <c r="QBU70" s="1"/>
      <c r="QBV70" s="1"/>
      <c r="QBW70" s="1"/>
      <c r="QBX70" s="1"/>
      <c r="QBY70" s="1"/>
      <c r="QBZ70" s="1"/>
      <c r="QCA70" s="1"/>
      <c r="QCB70" s="1"/>
      <c r="QCC70" s="1"/>
      <c r="QCD70" s="1"/>
      <c r="QCE70" s="1"/>
      <c r="QCF70" s="1"/>
      <c r="QCG70" s="1"/>
      <c r="QCH70" s="1"/>
      <c r="QCI70" s="1"/>
      <c r="QCJ70" s="1"/>
      <c r="QCK70" s="1"/>
      <c r="QCL70" s="1"/>
      <c r="QCM70" s="1"/>
      <c r="QCN70" s="1"/>
      <c r="QCO70" s="1"/>
      <c r="QCP70" s="1"/>
      <c r="QCQ70" s="1"/>
      <c r="QCR70" s="1"/>
      <c r="QCS70" s="1"/>
      <c r="QCT70" s="1"/>
      <c r="QCU70" s="1"/>
      <c r="QCV70" s="1"/>
      <c r="QCW70" s="1"/>
      <c r="QCX70" s="1"/>
      <c r="QCY70" s="1"/>
      <c r="QCZ70" s="1"/>
      <c r="QDA70" s="1"/>
      <c r="QDB70" s="1"/>
      <c r="QDC70" s="1"/>
      <c r="QDD70" s="1"/>
      <c r="QDE70" s="1"/>
      <c r="QDF70" s="1"/>
      <c r="QDG70" s="1"/>
      <c r="QDH70" s="1"/>
      <c r="QDI70" s="1"/>
      <c r="QDJ70" s="1"/>
      <c r="QDK70" s="1"/>
      <c r="QDL70" s="1"/>
      <c r="QDM70" s="1"/>
      <c r="QDN70" s="1"/>
      <c r="QDO70" s="1"/>
      <c r="QDP70" s="1"/>
      <c r="QDQ70" s="1"/>
      <c r="QDR70" s="1"/>
      <c r="QDS70" s="1"/>
      <c r="QDT70" s="1"/>
      <c r="QDU70" s="1"/>
      <c r="QDV70" s="1"/>
      <c r="QDW70" s="1"/>
      <c r="QDX70" s="1"/>
      <c r="QDY70" s="1"/>
      <c r="QDZ70" s="1"/>
      <c r="QEA70" s="1"/>
      <c r="QEB70" s="1"/>
      <c r="QEC70" s="1"/>
      <c r="QED70" s="1"/>
      <c r="QEE70" s="1"/>
      <c r="QEF70" s="1"/>
      <c r="QEG70" s="1"/>
      <c r="QEH70" s="1"/>
      <c r="QEI70" s="1"/>
      <c r="QEJ70" s="1"/>
      <c r="QEK70" s="1"/>
      <c r="QEL70" s="1"/>
      <c r="QEM70" s="1"/>
      <c r="QEN70" s="1"/>
      <c r="QEO70" s="1"/>
      <c r="QEP70" s="1"/>
      <c r="QEQ70" s="1"/>
      <c r="QER70" s="1"/>
      <c r="QES70" s="1"/>
      <c r="QET70" s="1"/>
      <c r="QEU70" s="1"/>
      <c r="QEV70" s="1"/>
      <c r="QEW70" s="1"/>
      <c r="QEX70" s="1"/>
      <c r="QEY70" s="1"/>
      <c r="QEZ70" s="1"/>
      <c r="QFA70" s="1"/>
      <c r="QFB70" s="1"/>
      <c r="QFC70" s="1"/>
      <c r="QFD70" s="1"/>
      <c r="QFE70" s="1"/>
      <c r="QFF70" s="1"/>
      <c r="QFG70" s="1"/>
      <c r="QFH70" s="1"/>
      <c r="QFI70" s="1"/>
      <c r="QFJ70" s="1"/>
      <c r="QFK70" s="1"/>
      <c r="QFL70" s="1"/>
      <c r="QFM70" s="1"/>
      <c r="QFN70" s="1"/>
      <c r="QFO70" s="1"/>
      <c r="QFP70" s="1"/>
      <c r="QFQ70" s="1"/>
      <c r="QFR70" s="1"/>
      <c r="QFS70" s="1"/>
      <c r="QFT70" s="1"/>
      <c r="QFU70" s="1"/>
      <c r="QFV70" s="1"/>
      <c r="QFW70" s="1"/>
      <c r="QFX70" s="1"/>
      <c r="QFY70" s="1"/>
      <c r="QFZ70" s="1"/>
      <c r="QGA70" s="1"/>
      <c r="QGB70" s="1"/>
      <c r="QGC70" s="1"/>
      <c r="QGD70" s="1"/>
      <c r="QGE70" s="1"/>
      <c r="QGF70" s="1"/>
      <c r="QGG70" s="1"/>
      <c r="QGH70" s="1"/>
      <c r="QGI70" s="1"/>
      <c r="QGJ70" s="1"/>
      <c r="QGK70" s="1"/>
      <c r="QGL70" s="1"/>
      <c r="QGM70" s="1"/>
      <c r="QGN70" s="1"/>
      <c r="QGO70" s="1"/>
      <c r="QGP70" s="1"/>
      <c r="QGQ70" s="1"/>
      <c r="QGR70" s="1"/>
      <c r="QGS70" s="1"/>
      <c r="QGT70" s="1"/>
      <c r="QGU70" s="1"/>
      <c r="QGV70" s="1"/>
      <c r="QGW70" s="1"/>
      <c r="QGX70" s="1"/>
      <c r="QGY70" s="1"/>
      <c r="QGZ70" s="1"/>
      <c r="QHA70" s="1"/>
      <c r="QHB70" s="1"/>
      <c r="QHC70" s="1"/>
      <c r="QHD70" s="1"/>
      <c r="QHE70" s="1"/>
      <c r="QHF70" s="1"/>
      <c r="QHG70" s="1"/>
      <c r="QHH70" s="1"/>
      <c r="QHI70" s="1"/>
      <c r="QHJ70" s="1"/>
      <c r="QHK70" s="1"/>
      <c r="QHL70" s="1"/>
      <c r="QHM70" s="1"/>
      <c r="QHN70" s="1"/>
      <c r="QHO70" s="1"/>
      <c r="QHP70" s="1"/>
      <c r="QHQ70" s="1"/>
      <c r="QHR70" s="1"/>
      <c r="QHS70" s="1"/>
      <c r="QHT70" s="1"/>
      <c r="QHU70" s="1"/>
      <c r="QHV70" s="1"/>
      <c r="QHW70" s="1"/>
      <c r="QHX70" s="1"/>
      <c r="QHY70" s="1"/>
      <c r="QHZ70" s="1"/>
      <c r="QIA70" s="1"/>
      <c r="QIB70" s="1"/>
      <c r="QIC70" s="1"/>
      <c r="QID70" s="1"/>
      <c r="QIE70" s="1"/>
      <c r="QIF70" s="1"/>
      <c r="QIG70" s="1"/>
      <c r="QIH70" s="1"/>
      <c r="QII70" s="1"/>
      <c r="QIJ70" s="1"/>
      <c r="QIK70" s="1"/>
      <c r="QIL70" s="1"/>
      <c r="QIM70" s="1"/>
      <c r="QIN70" s="1"/>
      <c r="QIO70" s="1"/>
      <c r="QIP70" s="1"/>
      <c r="QIQ70" s="1"/>
      <c r="QIR70" s="1"/>
      <c r="QIS70" s="1"/>
      <c r="QIT70" s="1"/>
      <c r="QIU70" s="1"/>
      <c r="QIV70" s="1"/>
      <c r="QIW70" s="1"/>
      <c r="QIX70" s="1"/>
      <c r="QIY70" s="1"/>
      <c r="QIZ70" s="1"/>
      <c r="QJA70" s="1"/>
      <c r="QJB70" s="1"/>
      <c r="QJC70" s="1"/>
      <c r="QJD70" s="1"/>
      <c r="QJE70" s="1"/>
      <c r="QJF70" s="1"/>
      <c r="QJG70" s="1"/>
      <c r="QJH70" s="1"/>
      <c r="QJI70" s="1"/>
      <c r="QJJ70" s="1"/>
      <c r="QJK70" s="1"/>
      <c r="QJL70" s="1"/>
      <c r="QJM70" s="1"/>
      <c r="QJN70" s="1"/>
      <c r="QJO70" s="1"/>
      <c r="QJP70" s="1"/>
      <c r="QJQ70" s="1"/>
      <c r="QJR70" s="1"/>
      <c r="QJS70" s="1"/>
      <c r="QJT70" s="1"/>
      <c r="QJU70" s="1"/>
      <c r="QJV70" s="1"/>
      <c r="QJW70" s="1"/>
      <c r="QJX70" s="1"/>
      <c r="QJY70" s="1"/>
      <c r="QJZ70" s="1"/>
      <c r="QKA70" s="1"/>
      <c r="QKB70" s="1"/>
      <c r="QKC70" s="1"/>
      <c r="QKD70" s="1"/>
      <c r="QKE70" s="1"/>
      <c r="QKF70" s="1"/>
      <c r="QKG70" s="1"/>
      <c r="QKH70" s="1"/>
      <c r="QKI70" s="1"/>
      <c r="QKJ70" s="1"/>
      <c r="QKK70" s="1"/>
      <c r="QKL70" s="1"/>
      <c r="QKM70" s="1"/>
      <c r="QKN70" s="1"/>
      <c r="QKO70" s="1"/>
      <c r="QKP70" s="1"/>
      <c r="QKQ70" s="1"/>
      <c r="QKR70" s="1"/>
      <c r="QKS70" s="1"/>
      <c r="QKT70" s="1"/>
      <c r="QKU70" s="1"/>
      <c r="QKV70" s="1"/>
      <c r="QKW70" s="1"/>
      <c r="QKX70" s="1"/>
      <c r="QKY70" s="1"/>
      <c r="QKZ70" s="1"/>
      <c r="QLA70" s="1"/>
      <c r="QLB70" s="1"/>
      <c r="QLC70" s="1"/>
      <c r="QLD70" s="1"/>
      <c r="QLE70" s="1"/>
      <c r="QLF70" s="1"/>
      <c r="QLG70" s="1"/>
      <c r="QLH70" s="1"/>
      <c r="QLI70" s="1"/>
      <c r="QLJ70" s="1"/>
      <c r="QLK70" s="1"/>
      <c r="QLL70" s="1"/>
      <c r="QLM70" s="1"/>
      <c r="QLN70" s="1"/>
      <c r="QLO70" s="1"/>
      <c r="QLP70" s="1"/>
      <c r="QLQ70" s="1"/>
      <c r="QLR70" s="1"/>
      <c r="QLS70" s="1"/>
      <c r="QLT70" s="1"/>
      <c r="QLU70" s="1"/>
      <c r="QLV70" s="1"/>
      <c r="QLW70" s="1"/>
      <c r="QLX70" s="1"/>
      <c r="QLY70" s="1"/>
      <c r="QLZ70" s="1"/>
      <c r="QMA70" s="1"/>
      <c r="QMB70" s="1"/>
      <c r="QMC70" s="1"/>
      <c r="QMD70" s="1"/>
      <c r="QME70" s="1"/>
      <c r="QMF70" s="1"/>
      <c r="QMG70" s="1"/>
      <c r="QMH70" s="1"/>
      <c r="QMI70" s="1"/>
      <c r="QMJ70" s="1"/>
      <c r="QMK70" s="1"/>
      <c r="QML70" s="1"/>
      <c r="QMM70" s="1"/>
      <c r="QMN70" s="1"/>
      <c r="QMO70" s="1"/>
      <c r="QMP70" s="1"/>
      <c r="QMQ70" s="1"/>
      <c r="QMR70" s="1"/>
      <c r="QMS70" s="1"/>
      <c r="QMT70" s="1"/>
      <c r="QMU70" s="1"/>
      <c r="QMV70" s="1"/>
      <c r="QMW70" s="1"/>
      <c r="QMX70" s="1"/>
      <c r="QMY70" s="1"/>
      <c r="QMZ70" s="1"/>
      <c r="QNA70" s="1"/>
      <c r="QNB70" s="1"/>
      <c r="QNC70" s="1"/>
      <c r="QND70" s="1"/>
      <c r="QNE70" s="1"/>
      <c r="QNF70" s="1"/>
      <c r="QNG70" s="1"/>
      <c r="QNH70" s="1"/>
      <c r="QNI70" s="1"/>
      <c r="QNJ70" s="1"/>
      <c r="QNK70" s="1"/>
      <c r="QNL70" s="1"/>
      <c r="QNM70" s="1"/>
      <c r="QNN70" s="1"/>
      <c r="QNO70" s="1"/>
      <c r="QNP70" s="1"/>
      <c r="QNQ70" s="1"/>
      <c r="QNR70" s="1"/>
      <c r="QNS70" s="1"/>
      <c r="QNT70" s="1"/>
      <c r="QNU70" s="1"/>
      <c r="QNV70" s="1"/>
      <c r="QNW70" s="1"/>
      <c r="QNX70" s="1"/>
      <c r="QNY70" s="1"/>
      <c r="QNZ70" s="1"/>
      <c r="QOA70" s="1"/>
      <c r="QOB70" s="1"/>
      <c r="QOC70" s="1"/>
      <c r="QOD70" s="1"/>
      <c r="QOE70" s="1"/>
      <c r="QOF70" s="1"/>
      <c r="QOG70" s="1"/>
      <c r="QOH70" s="1"/>
      <c r="QOI70" s="1"/>
      <c r="QOJ70" s="1"/>
      <c r="QOK70" s="1"/>
      <c r="QOL70" s="1"/>
      <c r="QOM70" s="1"/>
      <c r="QON70" s="1"/>
      <c r="QOO70" s="1"/>
      <c r="QOP70" s="1"/>
      <c r="QOQ70" s="1"/>
      <c r="QOR70" s="1"/>
      <c r="QOS70" s="1"/>
      <c r="QOT70" s="1"/>
      <c r="QOU70" s="1"/>
      <c r="QOV70" s="1"/>
      <c r="QOW70" s="1"/>
      <c r="QOX70" s="1"/>
      <c r="QOY70" s="1"/>
      <c r="QOZ70" s="1"/>
      <c r="QPA70" s="1"/>
      <c r="QPB70" s="1"/>
      <c r="QPC70" s="1"/>
      <c r="QPD70" s="1"/>
      <c r="QPE70" s="1"/>
      <c r="QPF70" s="1"/>
      <c r="QPG70" s="1"/>
      <c r="QPH70" s="1"/>
      <c r="QPI70" s="1"/>
      <c r="QPJ70" s="1"/>
      <c r="QPK70" s="1"/>
      <c r="QPL70" s="1"/>
      <c r="QPM70" s="1"/>
      <c r="QPN70" s="1"/>
      <c r="QPO70" s="1"/>
      <c r="QPP70" s="1"/>
      <c r="QPQ70" s="1"/>
      <c r="QPR70" s="1"/>
      <c r="QPS70" s="1"/>
      <c r="QPT70" s="1"/>
      <c r="QPU70" s="1"/>
      <c r="QPV70" s="1"/>
      <c r="QPW70" s="1"/>
      <c r="QPX70" s="1"/>
      <c r="QPY70" s="1"/>
      <c r="QPZ70" s="1"/>
      <c r="QQA70" s="1"/>
      <c r="QQB70" s="1"/>
      <c r="QQC70" s="1"/>
      <c r="QQD70" s="1"/>
      <c r="QQE70" s="1"/>
      <c r="QQF70" s="1"/>
      <c r="QQG70" s="1"/>
      <c r="QQH70" s="1"/>
      <c r="QQI70" s="1"/>
      <c r="QQJ70" s="1"/>
      <c r="QQK70" s="1"/>
      <c r="QQL70" s="1"/>
      <c r="QQM70" s="1"/>
      <c r="QQN70" s="1"/>
      <c r="QQO70" s="1"/>
      <c r="QQP70" s="1"/>
      <c r="QQQ70" s="1"/>
      <c r="QQR70" s="1"/>
      <c r="QQS70" s="1"/>
      <c r="QQT70" s="1"/>
      <c r="QQU70" s="1"/>
      <c r="QQV70" s="1"/>
      <c r="QQW70" s="1"/>
      <c r="QQX70" s="1"/>
      <c r="QQY70" s="1"/>
      <c r="QQZ70" s="1"/>
      <c r="QRA70" s="1"/>
      <c r="QRB70" s="1"/>
      <c r="QRC70" s="1"/>
      <c r="QRD70" s="1"/>
      <c r="QRE70" s="1"/>
      <c r="QRF70" s="1"/>
      <c r="QRG70" s="1"/>
      <c r="QRH70" s="1"/>
      <c r="QRI70" s="1"/>
      <c r="QRJ70" s="1"/>
      <c r="QRK70" s="1"/>
      <c r="QRL70" s="1"/>
      <c r="QRM70" s="1"/>
      <c r="QRN70" s="1"/>
      <c r="QRO70" s="1"/>
      <c r="QRP70" s="1"/>
      <c r="QRQ70" s="1"/>
      <c r="QRR70" s="1"/>
      <c r="QRS70" s="1"/>
      <c r="QRT70" s="1"/>
      <c r="QRU70" s="1"/>
      <c r="QRV70" s="1"/>
      <c r="QRW70" s="1"/>
      <c r="QRX70" s="1"/>
      <c r="QRY70" s="1"/>
      <c r="QRZ70" s="1"/>
      <c r="QSA70" s="1"/>
      <c r="QSB70" s="1"/>
      <c r="QSC70" s="1"/>
      <c r="QSD70" s="1"/>
      <c r="QSE70" s="1"/>
      <c r="QSF70" s="1"/>
      <c r="QSG70" s="1"/>
      <c r="QSH70" s="1"/>
      <c r="QSI70" s="1"/>
      <c r="QSJ70" s="1"/>
      <c r="QSK70" s="1"/>
      <c r="QSL70" s="1"/>
      <c r="QSM70" s="1"/>
      <c r="QSN70" s="1"/>
      <c r="QSO70" s="1"/>
      <c r="QSP70" s="1"/>
      <c r="QSQ70" s="1"/>
      <c r="QSR70" s="1"/>
      <c r="QSS70" s="1"/>
      <c r="QST70" s="1"/>
      <c r="QSU70" s="1"/>
      <c r="QSV70" s="1"/>
      <c r="QSW70" s="1"/>
      <c r="QSX70" s="1"/>
      <c r="QSY70" s="1"/>
      <c r="QSZ70" s="1"/>
      <c r="QTA70" s="1"/>
      <c r="QTB70" s="1"/>
      <c r="QTC70" s="1"/>
      <c r="QTD70" s="1"/>
      <c r="QTE70" s="1"/>
      <c r="QTF70" s="1"/>
      <c r="QTG70" s="1"/>
      <c r="QTH70" s="1"/>
      <c r="QTI70" s="1"/>
      <c r="QTJ70" s="1"/>
      <c r="QTK70" s="1"/>
      <c r="QTL70" s="1"/>
      <c r="QTM70" s="1"/>
      <c r="QTN70" s="1"/>
      <c r="QTO70" s="1"/>
      <c r="QTP70" s="1"/>
      <c r="QTQ70" s="1"/>
      <c r="QTR70" s="1"/>
      <c r="QTS70" s="1"/>
      <c r="QTT70" s="1"/>
      <c r="QTU70" s="1"/>
      <c r="QTV70" s="1"/>
      <c r="QTW70" s="1"/>
      <c r="QTX70" s="1"/>
      <c r="QTY70" s="1"/>
      <c r="QTZ70" s="1"/>
      <c r="QUA70" s="1"/>
      <c r="QUB70" s="1"/>
      <c r="QUC70" s="1"/>
      <c r="QUD70" s="1"/>
      <c r="QUE70" s="1"/>
      <c r="QUF70" s="1"/>
      <c r="QUG70" s="1"/>
      <c r="QUH70" s="1"/>
      <c r="QUI70" s="1"/>
      <c r="QUJ70" s="1"/>
      <c r="QUK70" s="1"/>
      <c r="QUL70" s="1"/>
      <c r="QUM70" s="1"/>
      <c r="QUN70" s="1"/>
      <c r="QUO70" s="1"/>
      <c r="QUP70" s="1"/>
      <c r="QUQ70" s="1"/>
      <c r="QUR70" s="1"/>
      <c r="QUS70" s="1"/>
      <c r="QUT70" s="1"/>
      <c r="QUU70" s="1"/>
      <c r="QUV70" s="1"/>
      <c r="QUW70" s="1"/>
      <c r="QUX70" s="1"/>
      <c r="QUY70" s="1"/>
      <c r="QUZ70" s="1"/>
      <c r="QVA70" s="1"/>
      <c r="QVB70" s="1"/>
      <c r="QVC70" s="1"/>
      <c r="QVD70" s="1"/>
      <c r="QVE70" s="1"/>
      <c r="QVF70" s="1"/>
      <c r="QVG70" s="1"/>
      <c r="QVH70" s="1"/>
      <c r="QVI70" s="1"/>
      <c r="QVJ70" s="1"/>
      <c r="QVK70" s="1"/>
      <c r="QVL70" s="1"/>
      <c r="QVM70" s="1"/>
      <c r="QVN70" s="1"/>
      <c r="QVO70" s="1"/>
      <c r="QVP70" s="1"/>
      <c r="QVQ70" s="1"/>
      <c r="QVR70" s="1"/>
      <c r="QVS70" s="1"/>
      <c r="QVT70" s="1"/>
      <c r="QVU70" s="1"/>
      <c r="QVV70" s="1"/>
      <c r="QVW70" s="1"/>
      <c r="QVX70" s="1"/>
      <c r="QVY70" s="1"/>
      <c r="QVZ70" s="1"/>
      <c r="QWA70" s="1"/>
      <c r="QWB70" s="1"/>
      <c r="QWC70" s="1"/>
      <c r="QWD70" s="1"/>
      <c r="QWE70" s="1"/>
      <c r="QWF70" s="1"/>
      <c r="QWG70" s="1"/>
      <c r="QWH70" s="1"/>
      <c r="QWI70" s="1"/>
      <c r="QWJ70" s="1"/>
      <c r="QWK70" s="1"/>
      <c r="QWL70" s="1"/>
      <c r="QWM70" s="1"/>
      <c r="QWN70" s="1"/>
      <c r="QWO70" s="1"/>
      <c r="QWP70" s="1"/>
      <c r="QWQ70" s="1"/>
      <c r="QWR70" s="1"/>
      <c r="QWS70" s="1"/>
      <c r="QWT70" s="1"/>
      <c r="QWU70" s="1"/>
      <c r="QWV70" s="1"/>
      <c r="QWW70" s="1"/>
      <c r="QWX70" s="1"/>
      <c r="QWY70" s="1"/>
      <c r="QWZ70" s="1"/>
      <c r="QXA70" s="1"/>
      <c r="QXB70" s="1"/>
      <c r="QXC70" s="1"/>
      <c r="QXD70" s="1"/>
      <c r="QXE70" s="1"/>
      <c r="QXF70" s="1"/>
      <c r="QXG70" s="1"/>
      <c r="QXH70" s="1"/>
      <c r="QXI70" s="1"/>
      <c r="QXJ70" s="1"/>
      <c r="QXK70" s="1"/>
      <c r="QXL70" s="1"/>
      <c r="QXM70" s="1"/>
      <c r="QXN70" s="1"/>
      <c r="QXO70" s="1"/>
      <c r="QXP70" s="1"/>
      <c r="QXQ70" s="1"/>
      <c r="QXR70" s="1"/>
      <c r="QXS70" s="1"/>
      <c r="QXT70" s="1"/>
      <c r="QXU70" s="1"/>
      <c r="QXV70" s="1"/>
      <c r="QXW70" s="1"/>
      <c r="QXX70" s="1"/>
      <c r="QXY70" s="1"/>
      <c r="QXZ70" s="1"/>
      <c r="QYA70" s="1"/>
      <c r="QYB70" s="1"/>
      <c r="QYC70" s="1"/>
      <c r="QYD70" s="1"/>
      <c r="QYE70" s="1"/>
      <c r="QYF70" s="1"/>
      <c r="QYG70" s="1"/>
      <c r="QYH70" s="1"/>
      <c r="QYI70" s="1"/>
      <c r="QYJ70" s="1"/>
      <c r="QYK70" s="1"/>
      <c r="QYL70" s="1"/>
      <c r="QYM70" s="1"/>
      <c r="QYN70" s="1"/>
      <c r="QYO70" s="1"/>
      <c r="QYP70" s="1"/>
      <c r="QYQ70" s="1"/>
      <c r="QYR70" s="1"/>
      <c r="QYS70" s="1"/>
      <c r="QYT70" s="1"/>
      <c r="QYU70" s="1"/>
      <c r="QYV70" s="1"/>
      <c r="QYW70" s="1"/>
      <c r="QYX70" s="1"/>
      <c r="QYY70" s="1"/>
      <c r="QYZ70" s="1"/>
      <c r="QZA70" s="1"/>
      <c r="QZB70" s="1"/>
      <c r="QZC70" s="1"/>
      <c r="QZD70" s="1"/>
      <c r="QZE70" s="1"/>
      <c r="QZF70" s="1"/>
      <c r="QZG70" s="1"/>
      <c r="QZH70" s="1"/>
      <c r="QZI70" s="1"/>
      <c r="QZJ70" s="1"/>
      <c r="QZK70" s="1"/>
      <c r="QZL70" s="1"/>
      <c r="QZM70" s="1"/>
      <c r="QZN70" s="1"/>
      <c r="QZO70" s="1"/>
      <c r="QZP70" s="1"/>
      <c r="QZQ70" s="1"/>
      <c r="QZR70" s="1"/>
      <c r="QZS70" s="1"/>
      <c r="QZT70" s="1"/>
      <c r="QZU70" s="1"/>
      <c r="QZV70" s="1"/>
      <c r="QZW70" s="1"/>
      <c r="QZX70" s="1"/>
      <c r="QZY70" s="1"/>
      <c r="QZZ70" s="1"/>
      <c r="RAA70" s="1"/>
      <c r="RAB70" s="1"/>
      <c r="RAC70" s="1"/>
      <c r="RAD70" s="1"/>
      <c r="RAE70" s="1"/>
      <c r="RAF70" s="1"/>
      <c r="RAG70" s="1"/>
      <c r="RAH70" s="1"/>
      <c r="RAI70" s="1"/>
      <c r="RAJ70" s="1"/>
      <c r="RAK70" s="1"/>
      <c r="RAL70" s="1"/>
      <c r="RAM70" s="1"/>
      <c r="RAN70" s="1"/>
      <c r="RAO70" s="1"/>
      <c r="RAP70" s="1"/>
      <c r="RAQ70" s="1"/>
      <c r="RAR70" s="1"/>
      <c r="RAS70" s="1"/>
      <c r="RAT70" s="1"/>
      <c r="RAU70" s="1"/>
      <c r="RAV70" s="1"/>
      <c r="RAW70" s="1"/>
      <c r="RAX70" s="1"/>
      <c r="RAY70" s="1"/>
      <c r="RAZ70" s="1"/>
      <c r="RBA70" s="1"/>
      <c r="RBB70" s="1"/>
      <c r="RBC70" s="1"/>
      <c r="RBD70" s="1"/>
      <c r="RBE70" s="1"/>
      <c r="RBF70" s="1"/>
      <c r="RBG70" s="1"/>
      <c r="RBH70" s="1"/>
      <c r="RBI70" s="1"/>
      <c r="RBJ70" s="1"/>
      <c r="RBK70" s="1"/>
      <c r="RBL70" s="1"/>
      <c r="RBM70" s="1"/>
      <c r="RBN70" s="1"/>
      <c r="RBO70" s="1"/>
      <c r="RBP70" s="1"/>
      <c r="RBQ70" s="1"/>
      <c r="RBR70" s="1"/>
      <c r="RBS70" s="1"/>
      <c r="RBT70" s="1"/>
      <c r="RBU70" s="1"/>
      <c r="RBV70" s="1"/>
      <c r="RBW70" s="1"/>
      <c r="RBX70" s="1"/>
      <c r="RBY70" s="1"/>
      <c r="RBZ70" s="1"/>
      <c r="RCA70" s="1"/>
      <c r="RCB70" s="1"/>
      <c r="RCC70" s="1"/>
      <c r="RCD70" s="1"/>
      <c r="RCE70" s="1"/>
      <c r="RCF70" s="1"/>
      <c r="RCG70" s="1"/>
      <c r="RCH70" s="1"/>
      <c r="RCI70" s="1"/>
      <c r="RCJ70" s="1"/>
      <c r="RCK70" s="1"/>
      <c r="RCL70" s="1"/>
      <c r="RCM70" s="1"/>
      <c r="RCN70" s="1"/>
      <c r="RCO70" s="1"/>
      <c r="RCP70" s="1"/>
      <c r="RCQ70" s="1"/>
      <c r="RCR70" s="1"/>
      <c r="RCS70" s="1"/>
      <c r="RCT70" s="1"/>
      <c r="RCU70" s="1"/>
      <c r="RCV70" s="1"/>
      <c r="RCW70" s="1"/>
      <c r="RCX70" s="1"/>
      <c r="RCY70" s="1"/>
      <c r="RCZ70" s="1"/>
      <c r="RDA70" s="1"/>
      <c r="RDB70" s="1"/>
      <c r="RDC70" s="1"/>
      <c r="RDD70" s="1"/>
      <c r="RDE70" s="1"/>
      <c r="RDF70" s="1"/>
      <c r="RDG70" s="1"/>
      <c r="RDH70" s="1"/>
      <c r="RDI70" s="1"/>
      <c r="RDJ70" s="1"/>
      <c r="RDK70" s="1"/>
      <c r="RDL70" s="1"/>
      <c r="RDM70" s="1"/>
      <c r="RDN70" s="1"/>
      <c r="RDO70" s="1"/>
      <c r="RDP70" s="1"/>
      <c r="RDQ70" s="1"/>
      <c r="RDR70" s="1"/>
      <c r="RDS70" s="1"/>
      <c r="RDT70" s="1"/>
      <c r="RDU70" s="1"/>
      <c r="RDV70" s="1"/>
      <c r="RDW70" s="1"/>
      <c r="RDX70" s="1"/>
      <c r="RDY70" s="1"/>
      <c r="RDZ70" s="1"/>
      <c r="REA70" s="1"/>
      <c r="REB70" s="1"/>
      <c r="REC70" s="1"/>
      <c r="RED70" s="1"/>
      <c r="REE70" s="1"/>
      <c r="REF70" s="1"/>
      <c r="REG70" s="1"/>
      <c r="REH70" s="1"/>
      <c r="REI70" s="1"/>
      <c r="REJ70" s="1"/>
      <c r="REK70" s="1"/>
      <c r="REL70" s="1"/>
      <c r="REM70" s="1"/>
      <c r="REN70" s="1"/>
      <c r="REO70" s="1"/>
      <c r="REP70" s="1"/>
      <c r="REQ70" s="1"/>
      <c r="RER70" s="1"/>
      <c r="RES70" s="1"/>
      <c r="RET70" s="1"/>
      <c r="REU70" s="1"/>
      <c r="REV70" s="1"/>
      <c r="REW70" s="1"/>
      <c r="REX70" s="1"/>
      <c r="REY70" s="1"/>
      <c r="REZ70" s="1"/>
      <c r="RFA70" s="1"/>
      <c r="RFB70" s="1"/>
      <c r="RFC70" s="1"/>
      <c r="RFD70" s="1"/>
      <c r="RFE70" s="1"/>
      <c r="RFF70" s="1"/>
      <c r="RFG70" s="1"/>
      <c r="RFH70" s="1"/>
      <c r="RFI70" s="1"/>
      <c r="RFJ70" s="1"/>
      <c r="RFK70" s="1"/>
      <c r="RFL70" s="1"/>
      <c r="RFM70" s="1"/>
      <c r="RFN70" s="1"/>
      <c r="RFO70" s="1"/>
      <c r="RFP70" s="1"/>
      <c r="RFQ70" s="1"/>
      <c r="RFR70" s="1"/>
      <c r="RFS70" s="1"/>
      <c r="RFT70" s="1"/>
      <c r="RFU70" s="1"/>
      <c r="RFV70" s="1"/>
      <c r="RFW70" s="1"/>
      <c r="RFX70" s="1"/>
      <c r="RFY70" s="1"/>
      <c r="RFZ70" s="1"/>
      <c r="RGA70" s="1"/>
      <c r="RGB70" s="1"/>
      <c r="RGC70" s="1"/>
      <c r="RGD70" s="1"/>
      <c r="RGE70" s="1"/>
      <c r="RGF70" s="1"/>
      <c r="RGG70" s="1"/>
      <c r="RGH70" s="1"/>
      <c r="RGI70" s="1"/>
      <c r="RGJ70" s="1"/>
      <c r="RGK70" s="1"/>
      <c r="RGL70" s="1"/>
      <c r="RGM70" s="1"/>
      <c r="RGN70" s="1"/>
      <c r="RGO70" s="1"/>
      <c r="RGP70" s="1"/>
      <c r="RGQ70" s="1"/>
      <c r="RGR70" s="1"/>
      <c r="RGS70" s="1"/>
      <c r="RGT70" s="1"/>
      <c r="RGU70" s="1"/>
      <c r="RGV70" s="1"/>
      <c r="RGW70" s="1"/>
      <c r="RGX70" s="1"/>
      <c r="RGY70" s="1"/>
      <c r="RGZ70" s="1"/>
      <c r="RHA70" s="1"/>
      <c r="RHB70" s="1"/>
      <c r="RHC70" s="1"/>
      <c r="RHD70" s="1"/>
      <c r="RHE70" s="1"/>
      <c r="RHF70" s="1"/>
      <c r="RHG70" s="1"/>
      <c r="RHH70" s="1"/>
      <c r="RHI70" s="1"/>
      <c r="RHJ70" s="1"/>
      <c r="RHK70" s="1"/>
      <c r="RHL70" s="1"/>
      <c r="RHM70" s="1"/>
      <c r="RHN70" s="1"/>
      <c r="RHO70" s="1"/>
      <c r="RHP70" s="1"/>
      <c r="RHQ70" s="1"/>
      <c r="RHR70" s="1"/>
      <c r="RHS70" s="1"/>
      <c r="RHT70" s="1"/>
      <c r="RHU70" s="1"/>
      <c r="RHV70" s="1"/>
      <c r="RHW70" s="1"/>
      <c r="RHX70" s="1"/>
      <c r="RHY70" s="1"/>
      <c r="RHZ70" s="1"/>
      <c r="RIA70" s="1"/>
      <c r="RIB70" s="1"/>
      <c r="RIC70" s="1"/>
      <c r="RID70" s="1"/>
      <c r="RIE70" s="1"/>
      <c r="RIF70" s="1"/>
      <c r="RIG70" s="1"/>
      <c r="RIH70" s="1"/>
      <c r="RII70" s="1"/>
      <c r="RIJ70" s="1"/>
      <c r="RIK70" s="1"/>
      <c r="RIL70" s="1"/>
      <c r="RIM70" s="1"/>
      <c r="RIN70" s="1"/>
      <c r="RIO70" s="1"/>
      <c r="RIP70" s="1"/>
      <c r="RIQ70" s="1"/>
      <c r="RIR70" s="1"/>
      <c r="RIS70" s="1"/>
      <c r="RIT70" s="1"/>
      <c r="RIU70" s="1"/>
      <c r="RIV70" s="1"/>
      <c r="RIW70" s="1"/>
      <c r="RIX70" s="1"/>
      <c r="RIY70" s="1"/>
      <c r="RIZ70" s="1"/>
      <c r="RJA70" s="1"/>
      <c r="RJB70" s="1"/>
      <c r="RJC70" s="1"/>
      <c r="RJD70" s="1"/>
      <c r="RJE70" s="1"/>
      <c r="RJF70" s="1"/>
      <c r="RJG70" s="1"/>
      <c r="RJH70" s="1"/>
      <c r="RJI70" s="1"/>
      <c r="RJJ70" s="1"/>
      <c r="RJK70" s="1"/>
      <c r="RJL70" s="1"/>
      <c r="RJM70" s="1"/>
      <c r="RJN70" s="1"/>
      <c r="RJO70" s="1"/>
      <c r="RJP70" s="1"/>
      <c r="RJQ70" s="1"/>
      <c r="RJR70" s="1"/>
      <c r="RJS70" s="1"/>
      <c r="RJT70" s="1"/>
      <c r="RJU70" s="1"/>
      <c r="RJV70" s="1"/>
      <c r="RJW70" s="1"/>
      <c r="RJX70" s="1"/>
      <c r="RJY70" s="1"/>
      <c r="RJZ70" s="1"/>
      <c r="RKA70" s="1"/>
      <c r="RKB70" s="1"/>
      <c r="RKC70" s="1"/>
      <c r="RKD70" s="1"/>
      <c r="RKE70" s="1"/>
      <c r="RKF70" s="1"/>
      <c r="RKG70" s="1"/>
      <c r="RKH70" s="1"/>
      <c r="RKI70" s="1"/>
      <c r="RKJ70" s="1"/>
      <c r="RKK70" s="1"/>
      <c r="RKL70" s="1"/>
      <c r="RKM70" s="1"/>
      <c r="RKN70" s="1"/>
      <c r="RKO70" s="1"/>
      <c r="RKP70" s="1"/>
      <c r="RKQ70" s="1"/>
      <c r="RKR70" s="1"/>
      <c r="RKS70" s="1"/>
      <c r="RKT70" s="1"/>
      <c r="RKU70" s="1"/>
      <c r="RKV70" s="1"/>
      <c r="RKW70" s="1"/>
      <c r="RKX70" s="1"/>
      <c r="RKY70" s="1"/>
      <c r="RKZ70" s="1"/>
      <c r="RLA70" s="1"/>
      <c r="RLB70" s="1"/>
      <c r="RLC70" s="1"/>
      <c r="RLD70" s="1"/>
      <c r="RLE70" s="1"/>
      <c r="RLF70" s="1"/>
      <c r="RLG70" s="1"/>
      <c r="RLH70" s="1"/>
      <c r="RLI70" s="1"/>
      <c r="RLJ70" s="1"/>
      <c r="RLK70" s="1"/>
      <c r="RLL70" s="1"/>
      <c r="RLM70" s="1"/>
      <c r="RLN70" s="1"/>
      <c r="RLO70" s="1"/>
      <c r="RLP70" s="1"/>
      <c r="RLQ70" s="1"/>
      <c r="RLR70" s="1"/>
      <c r="RLS70" s="1"/>
      <c r="RLT70" s="1"/>
      <c r="RLU70" s="1"/>
      <c r="RLV70" s="1"/>
      <c r="RLW70" s="1"/>
      <c r="RLX70" s="1"/>
      <c r="RLY70" s="1"/>
      <c r="RLZ70" s="1"/>
      <c r="RMA70" s="1"/>
      <c r="RMB70" s="1"/>
      <c r="RMC70" s="1"/>
      <c r="RMD70" s="1"/>
      <c r="RME70" s="1"/>
      <c r="RMF70" s="1"/>
      <c r="RMG70" s="1"/>
      <c r="RMH70" s="1"/>
      <c r="RMI70" s="1"/>
      <c r="RMJ70" s="1"/>
      <c r="RMK70" s="1"/>
      <c r="RML70" s="1"/>
      <c r="RMM70" s="1"/>
      <c r="RMN70" s="1"/>
      <c r="RMO70" s="1"/>
      <c r="RMP70" s="1"/>
      <c r="RMQ70" s="1"/>
      <c r="RMR70" s="1"/>
      <c r="RMS70" s="1"/>
      <c r="RMT70" s="1"/>
      <c r="RMU70" s="1"/>
      <c r="RMV70" s="1"/>
      <c r="RMW70" s="1"/>
      <c r="RMX70" s="1"/>
      <c r="RMY70" s="1"/>
      <c r="RMZ70" s="1"/>
      <c r="RNA70" s="1"/>
      <c r="RNB70" s="1"/>
      <c r="RNC70" s="1"/>
      <c r="RND70" s="1"/>
      <c r="RNE70" s="1"/>
      <c r="RNF70" s="1"/>
      <c r="RNG70" s="1"/>
      <c r="RNH70" s="1"/>
      <c r="RNI70" s="1"/>
      <c r="RNJ70" s="1"/>
      <c r="RNK70" s="1"/>
      <c r="RNL70" s="1"/>
      <c r="RNM70" s="1"/>
      <c r="RNN70" s="1"/>
      <c r="RNO70" s="1"/>
      <c r="RNP70" s="1"/>
      <c r="RNQ70" s="1"/>
      <c r="RNR70" s="1"/>
      <c r="RNS70" s="1"/>
      <c r="RNT70" s="1"/>
      <c r="RNU70" s="1"/>
      <c r="RNV70" s="1"/>
      <c r="RNW70" s="1"/>
      <c r="RNX70" s="1"/>
      <c r="RNY70" s="1"/>
      <c r="RNZ70" s="1"/>
      <c r="ROA70" s="1"/>
      <c r="ROB70" s="1"/>
      <c r="ROC70" s="1"/>
      <c r="ROD70" s="1"/>
      <c r="ROE70" s="1"/>
      <c r="ROF70" s="1"/>
      <c r="ROG70" s="1"/>
      <c r="ROH70" s="1"/>
      <c r="ROI70" s="1"/>
      <c r="ROJ70" s="1"/>
      <c r="ROK70" s="1"/>
      <c r="ROL70" s="1"/>
      <c r="ROM70" s="1"/>
      <c r="RON70" s="1"/>
      <c r="ROO70" s="1"/>
      <c r="ROP70" s="1"/>
      <c r="ROQ70" s="1"/>
      <c r="ROR70" s="1"/>
      <c r="ROS70" s="1"/>
      <c r="ROT70" s="1"/>
      <c r="ROU70" s="1"/>
      <c r="ROV70" s="1"/>
      <c r="ROW70" s="1"/>
      <c r="ROX70" s="1"/>
      <c r="ROY70" s="1"/>
      <c r="ROZ70" s="1"/>
      <c r="RPA70" s="1"/>
      <c r="RPB70" s="1"/>
      <c r="RPC70" s="1"/>
      <c r="RPD70" s="1"/>
      <c r="RPE70" s="1"/>
      <c r="RPF70" s="1"/>
      <c r="RPG70" s="1"/>
      <c r="RPH70" s="1"/>
      <c r="RPI70" s="1"/>
      <c r="RPJ70" s="1"/>
      <c r="RPK70" s="1"/>
      <c r="RPL70" s="1"/>
      <c r="RPM70" s="1"/>
      <c r="RPN70" s="1"/>
      <c r="RPO70" s="1"/>
      <c r="RPP70" s="1"/>
      <c r="RPQ70" s="1"/>
      <c r="RPR70" s="1"/>
      <c r="RPS70" s="1"/>
      <c r="RPT70" s="1"/>
      <c r="RPU70" s="1"/>
      <c r="RPV70" s="1"/>
      <c r="RPW70" s="1"/>
      <c r="RPX70" s="1"/>
      <c r="RPY70" s="1"/>
      <c r="RPZ70" s="1"/>
      <c r="RQA70" s="1"/>
      <c r="RQB70" s="1"/>
      <c r="RQC70" s="1"/>
      <c r="RQD70" s="1"/>
      <c r="RQE70" s="1"/>
      <c r="RQF70" s="1"/>
      <c r="RQG70" s="1"/>
      <c r="RQH70" s="1"/>
      <c r="RQI70" s="1"/>
      <c r="RQJ70" s="1"/>
      <c r="RQK70" s="1"/>
      <c r="RQL70" s="1"/>
      <c r="RQM70" s="1"/>
      <c r="RQN70" s="1"/>
      <c r="RQO70" s="1"/>
      <c r="RQP70" s="1"/>
      <c r="RQQ70" s="1"/>
      <c r="RQR70" s="1"/>
      <c r="RQS70" s="1"/>
      <c r="RQT70" s="1"/>
      <c r="RQU70" s="1"/>
      <c r="RQV70" s="1"/>
      <c r="RQW70" s="1"/>
      <c r="RQX70" s="1"/>
      <c r="RQY70" s="1"/>
      <c r="RQZ70" s="1"/>
      <c r="RRA70" s="1"/>
      <c r="RRB70" s="1"/>
      <c r="RRC70" s="1"/>
      <c r="RRD70" s="1"/>
      <c r="RRE70" s="1"/>
      <c r="RRF70" s="1"/>
      <c r="RRG70" s="1"/>
      <c r="RRH70" s="1"/>
      <c r="RRI70" s="1"/>
      <c r="RRJ70" s="1"/>
      <c r="RRK70" s="1"/>
      <c r="RRL70" s="1"/>
      <c r="RRM70" s="1"/>
      <c r="RRN70" s="1"/>
      <c r="RRO70" s="1"/>
      <c r="RRP70" s="1"/>
      <c r="RRQ70" s="1"/>
      <c r="RRR70" s="1"/>
      <c r="RRS70" s="1"/>
      <c r="RRT70" s="1"/>
      <c r="RRU70" s="1"/>
      <c r="RRV70" s="1"/>
      <c r="RRW70" s="1"/>
      <c r="RRX70" s="1"/>
      <c r="RRY70" s="1"/>
      <c r="RRZ70" s="1"/>
      <c r="RSA70" s="1"/>
      <c r="RSB70" s="1"/>
      <c r="RSC70" s="1"/>
      <c r="RSD70" s="1"/>
      <c r="RSE70" s="1"/>
      <c r="RSF70" s="1"/>
      <c r="RSG70" s="1"/>
      <c r="RSH70" s="1"/>
      <c r="RSI70" s="1"/>
      <c r="RSJ70" s="1"/>
      <c r="RSK70" s="1"/>
      <c r="RSL70" s="1"/>
      <c r="RSM70" s="1"/>
      <c r="RSN70" s="1"/>
      <c r="RSO70" s="1"/>
      <c r="RSP70" s="1"/>
      <c r="RSQ70" s="1"/>
      <c r="RSR70" s="1"/>
      <c r="RSS70" s="1"/>
      <c r="RST70" s="1"/>
      <c r="RSU70" s="1"/>
      <c r="RSV70" s="1"/>
      <c r="RSW70" s="1"/>
      <c r="RSX70" s="1"/>
      <c r="RSY70" s="1"/>
      <c r="RSZ70" s="1"/>
      <c r="RTA70" s="1"/>
      <c r="RTB70" s="1"/>
      <c r="RTC70" s="1"/>
      <c r="RTD70" s="1"/>
      <c r="RTE70" s="1"/>
      <c r="RTF70" s="1"/>
      <c r="RTG70" s="1"/>
      <c r="RTH70" s="1"/>
      <c r="RTI70" s="1"/>
      <c r="RTJ70" s="1"/>
      <c r="RTK70" s="1"/>
      <c r="RTL70" s="1"/>
      <c r="RTM70" s="1"/>
      <c r="RTN70" s="1"/>
      <c r="RTO70" s="1"/>
      <c r="RTP70" s="1"/>
      <c r="RTQ70" s="1"/>
      <c r="RTR70" s="1"/>
      <c r="RTS70" s="1"/>
      <c r="RTT70" s="1"/>
      <c r="RTU70" s="1"/>
      <c r="RTV70" s="1"/>
      <c r="RTW70" s="1"/>
      <c r="RTX70" s="1"/>
      <c r="RTY70" s="1"/>
      <c r="RTZ70" s="1"/>
      <c r="RUA70" s="1"/>
      <c r="RUB70" s="1"/>
      <c r="RUC70" s="1"/>
      <c r="RUD70" s="1"/>
      <c r="RUE70" s="1"/>
      <c r="RUF70" s="1"/>
      <c r="RUG70" s="1"/>
      <c r="RUH70" s="1"/>
      <c r="RUI70" s="1"/>
      <c r="RUJ70" s="1"/>
      <c r="RUK70" s="1"/>
      <c r="RUL70" s="1"/>
      <c r="RUM70" s="1"/>
      <c r="RUN70" s="1"/>
      <c r="RUO70" s="1"/>
      <c r="RUP70" s="1"/>
      <c r="RUQ70" s="1"/>
      <c r="RUR70" s="1"/>
      <c r="RUS70" s="1"/>
      <c r="RUT70" s="1"/>
      <c r="RUU70" s="1"/>
      <c r="RUV70" s="1"/>
      <c r="RUW70" s="1"/>
      <c r="RUX70" s="1"/>
      <c r="RUY70" s="1"/>
      <c r="RUZ70" s="1"/>
      <c r="RVA70" s="1"/>
      <c r="RVB70" s="1"/>
      <c r="RVC70" s="1"/>
      <c r="RVD70" s="1"/>
      <c r="RVE70" s="1"/>
      <c r="RVF70" s="1"/>
      <c r="RVG70" s="1"/>
      <c r="RVH70" s="1"/>
      <c r="RVI70" s="1"/>
      <c r="RVJ70" s="1"/>
      <c r="RVK70" s="1"/>
      <c r="RVL70" s="1"/>
      <c r="RVM70" s="1"/>
      <c r="RVN70" s="1"/>
      <c r="RVO70" s="1"/>
      <c r="RVP70" s="1"/>
      <c r="RVQ70" s="1"/>
      <c r="RVR70" s="1"/>
      <c r="RVS70" s="1"/>
      <c r="RVT70" s="1"/>
      <c r="RVU70" s="1"/>
      <c r="RVV70" s="1"/>
      <c r="RVW70" s="1"/>
      <c r="RVX70" s="1"/>
      <c r="RVY70" s="1"/>
      <c r="RVZ70" s="1"/>
      <c r="RWA70" s="1"/>
      <c r="RWB70" s="1"/>
      <c r="RWC70" s="1"/>
      <c r="RWD70" s="1"/>
      <c r="RWE70" s="1"/>
      <c r="RWF70" s="1"/>
      <c r="RWG70" s="1"/>
      <c r="RWH70" s="1"/>
      <c r="RWI70" s="1"/>
      <c r="RWJ70" s="1"/>
      <c r="RWK70" s="1"/>
      <c r="RWL70" s="1"/>
      <c r="RWM70" s="1"/>
      <c r="RWN70" s="1"/>
      <c r="RWO70" s="1"/>
      <c r="RWP70" s="1"/>
      <c r="RWQ70" s="1"/>
      <c r="RWR70" s="1"/>
      <c r="RWS70" s="1"/>
      <c r="RWT70" s="1"/>
      <c r="RWU70" s="1"/>
      <c r="RWV70" s="1"/>
      <c r="RWW70" s="1"/>
      <c r="RWX70" s="1"/>
      <c r="RWY70" s="1"/>
      <c r="RWZ70" s="1"/>
      <c r="RXA70" s="1"/>
      <c r="RXB70" s="1"/>
      <c r="RXC70" s="1"/>
      <c r="RXD70" s="1"/>
      <c r="RXE70" s="1"/>
      <c r="RXF70" s="1"/>
      <c r="RXG70" s="1"/>
      <c r="RXH70" s="1"/>
      <c r="RXI70" s="1"/>
      <c r="RXJ70" s="1"/>
      <c r="RXK70" s="1"/>
      <c r="RXL70" s="1"/>
      <c r="RXM70" s="1"/>
      <c r="RXN70" s="1"/>
      <c r="RXO70" s="1"/>
      <c r="RXP70" s="1"/>
      <c r="RXQ70" s="1"/>
      <c r="RXR70" s="1"/>
      <c r="RXS70" s="1"/>
      <c r="RXT70" s="1"/>
      <c r="RXU70" s="1"/>
      <c r="RXV70" s="1"/>
      <c r="RXW70" s="1"/>
      <c r="RXX70" s="1"/>
      <c r="RXY70" s="1"/>
      <c r="RXZ70" s="1"/>
      <c r="RYA70" s="1"/>
      <c r="RYB70" s="1"/>
      <c r="RYC70" s="1"/>
      <c r="RYD70" s="1"/>
      <c r="RYE70" s="1"/>
      <c r="RYF70" s="1"/>
      <c r="RYG70" s="1"/>
      <c r="RYH70" s="1"/>
      <c r="RYI70" s="1"/>
      <c r="RYJ70" s="1"/>
      <c r="RYK70" s="1"/>
      <c r="RYL70" s="1"/>
      <c r="RYM70" s="1"/>
      <c r="RYN70" s="1"/>
      <c r="RYO70" s="1"/>
      <c r="RYP70" s="1"/>
      <c r="RYQ70" s="1"/>
      <c r="RYR70" s="1"/>
      <c r="RYS70" s="1"/>
      <c r="RYT70" s="1"/>
      <c r="RYU70" s="1"/>
      <c r="RYV70" s="1"/>
      <c r="RYW70" s="1"/>
      <c r="RYX70" s="1"/>
      <c r="RYY70" s="1"/>
      <c r="RYZ70" s="1"/>
      <c r="RZA70" s="1"/>
      <c r="RZB70" s="1"/>
      <c r="RZC70" s="1"/>
      <c r="RZD70" s="1"/>
      <c r="RZE70" s="1"/>
      <c r="RZF70" s="1"/>
      <c r="RZG70" s="1"/>
      <c r="RZH70" s="1"/>
      <c r="RZI70" s="1"/>
      <c r="RZJ70" s="1"/>
      <c r="RZK70" s="1"/>
      <c r="RZL70" s="1"/>
      <c r="RZM70" s="1"/>
      <c r="RZN70" s="1"/>
      <c r="RZO70" s="1"/>
      <c r="RZP70" s="1"/>
      <c r="RZQ70" s="1"/>
      <c r="RZR70" s="1"/>
      <c r="RZS70" s="1"/>
      <c r="RZT70" s="1"/>
      <c r="RZU70" s="1"/>
      <c r="RZV70" s="1"/>
      <c r="RZW70" s="1"/>
      <c r="RZX70" s="1"/>
      <c r="RZY70" s="1"/>
      <c r="RZZ70" s="1"/>
      <c r="SAA70" s="1"/>
      <c r="SAB70" s="1"/>
      <c r="SAC70" s="1"/>
      <c r="SAD70" s="1"/>
      <c r="SAE70" s="1"/>
      <c r="SAF70" s="1"/>
      <c r="SAG70" s="1"/>
      <c r="SAH70" s="1"/>
      <c r="SAI70" s="1"/>
      <c r="SAJ70" s="1"/>
      <c r="SAK70" s="1"/>
      <c r="SAL70" s="1"/>
      <c r="SAM70" s="1"/>
      <c r="SAN70" s="1"/>
      <c r="SAO70" s="1"/>
      <c r="SAP70" s="1"/>
      <c r="SAQ70" s="1"/>
      <c r="SAR70" s="1"/>
      <c r="SAS70" s="1"/>
      <c r="SAT70" s="1"/>
      <c r="SAU70" s="1"/>
      <c r="SAV70" s="1"/>
      <c r="SAW70" s="1"/>
      <c r="SAX70" s="1"/>
      <c r="SAY70" s="1"/>
      <c r="SAZ70" s="1"/>
      <c r="SBA70" s="1"/>
      <c r="SBB70" s="1"/>
      <c r="SBC70" s="1"/>
      <c r="SBD70" s="1"/>
      <c r="SBE70" s="1"/>
      <c r="SBF70" s="1"/>
      <c r="SBG70" s="1"/>
      <c r="SBH70" s="1"/>
      <c r="SBI70" s="1"/>
      <c r="SBJ70" s="1"/>
      <c r="SBK70" s="1"/>
      <c r="SBL70" s="1"/>
      <c r="SBM70" s="1"/>
      <c r="SBN70" s="1"/>
      <c r="SBO70" s="1"/>
      <c r="SBP70" s="1"/>
      <c r="SBQ70" s="1"/>
      <c r="SBR70" s="1"/>
      <c r="SBS70" s="1"/>
      <c r="SBT70" s="1"/>
      <c r="SBU70" s="1"/>
      <c r="SBV70" s="1"/>
      <c r="SBW70" s="1"/>
      <c r="SBX70" s="1"/>
      <c r="SBY70" s="1"/>
      <c r="SBZ70" s="1"/>
      <c r="SCA70" s="1"/>
      <c r="SCB70" s="1"/>
      <c r="SCC70" s="1"/>
      <c r="SCD70" s="1"/>
      <c r="SCE70" s="1"/>
      <c r="SCF70" s="1"/>
      <c r="SCG70" s="1"/>
      <c r="SCH70" s="1"/>
      <c r="SCI70" s="1"/>
      <c r="SCJ70" s="1"/>
      <c r="SCK70" s="1"/>
      <c r="SCL70" s="1"/>
      <c r="SCM70" s="1"/>
      <c r="SCN70" s="1"/>
      <c r="SCO70" s="1"/>
      <c r="SCP70" s="1"/>
      <c r="SCQ70" s="1"/>
      <c r="SCR70" s="1"/>
      <c r="SCS70" s="1"/>
      <c r="SCT70" s="1"/>
      <c r="SCU70" s="1"/>
      <c r="SCV70" s="1"/>
      <c r="SCW70" s="1"/>
      <c r="SCX70" s="1"/>
      <c r="SCY70" s="1"/>
      <c r="SCZ70" s="1"/>
      <c r="SDA70" s="1"/>
      <c r="SDB70" s="1"/>
      <c r="SDC70" s="1"/>
      <c r="SDD70" s="1"/>
      <c r="SDE70" s="1"/>
      <c r="SDF70" s="1"/>
      <c r="SDG70" s="1"/>
      <c r="SDH70" s="1"/>
      <c r="SDI70" s="1"/>
      <c r="SDJ70" s="1"/>
      <c r="SDK70" s="1"/>
      <c r="SDL70" s="1"/>
      <c r="SDM70" s="1"/>
      <c r="SDN70" s="1"/>
      <c r="SDO70" s="1"/>
      <c r="SDP70" s="1"/>
      <c r="SDQ70" s="1"/>
      <c r="SDR70" s="1"/>
      <c r="SDS70" s="1"/>
      <c r="SDT70" s="1"/>
      <c r="SDU70" s="1"/>
      <c r="SDV70" s="1"/>
      <c r="SDW70" s="1"/>
      <c r="SDX70" s="1"/>
      <c r="SDY70" s="1"/>
      <c r="SDZ70" s="1"/>
      <c r="SEA70" s="1"/>
      <c r="SEB70" s="1"/>
      <c r="SEC70" s="1"/>
      <c r="SED70" s="1"/>
      <c r="SEE70" s="1"/>
      <c r="SEF70" s="1"/>
      <c r="SEG70" s="1"/>
      <c r="SEH70" s="1"/>
      <c r="SEI70" s="1"/>
      <c r="SEJ70" s="1"/>
      <c r="SEK70" s="1"/>
      <c r="SEL70" s="1"/>
      <c r="SEM70" s="1"/>
      <c r="SEN70" s="1"/>
      <c r="SEO70" s="1"/>
      <c r="SEP70" s="1"/>
      <c r="SEQ70" s="1"/>
      <c r="SER70" s="1"/>
      <c r="SES70" s="1"/>
      <c r="SET70" s="1"/>
      <c r="SEU70" s="1"/>
      <c r="SEV70" s="1"/>
      <c r="SEW70" s="1"/>
      <c r="SEX70" s="1"/>
      <c r="SEY70" s="1"/>
      <c r="SEZ70" s="1"/>
      <c r="SFA70" s="1"/>
      <c r="SFB70" s="1"/>
      <c r="SFC70" s="1"/>
      <c r="SFD70" s="1"/>
      <c r="SFE70" s="1"/>
      <c r="SFF70" s="1"/>
      <c r="SFG70" s="1"/>
      <c r="SFH70" s="1"/>
      <c r="SFI70" s="1"/>
      <c r="SFJ70" s="1"/>
      <c r="SFK70" s="1"/>
      <c r="SFL70" s="1"/>
      <c r="SFM70" s="1"/>
      <c r="SFN70" s="1"/>
      <c r="SFO70" s="1"/>
      <c r="SFP70" s="1"/>
      <c r="SFQ70" s="1"/>
      <c r="SFR70" s="1"/>
      <c r="SFS70" s="1"/>
      <c r="SFT70" s="1"/>
      <c r="SFU70" s="1"/>
      <c r="SFV70" s="1"/>
      <c r="SFW70" s="1"/>
      <c r="SFX70" s="1"/>
      <c r="SFY70" s="1"/>
      <c r="SFZ70" s="1"/>
      <c r="SGA70" s="1"/>
      <c r="SGB70" s="1"/>
      <c r="SGC70" s="1"/>
      <c r="SGD70" s="1"/>
      <c r="SGE70" s="1"/>
      <c r="SGF70" s="1"/>
      <c r="SGG70" s="1"/>
      <c r="SGH70" s="1"/>
      <c r="SGI70" s="1"/>
      <c r="SGJ70" s="1"/>
      <c r="SGK70" s="1"/>
      <c r="SGL70" s="1"/>
      <c r="SGM70" s="1"/>
      <c r="SGN70" s="1"/>
      <c r="SGO70" s="1"/>
      <c r="SGP70" s="1"/>
      <c r="SGQ70" s="1"/>
      <c r="SGR70" s="1"/>
      <c r="SGS70" s="1"/>
      <c r="SGT70" s="1"/>
      <c r="SGU70" s="1"/>
      <c r="SGV70" s="1"/>
      <c r="SGW70" s="1"/>
      <c r="SGX70" s="1"/>
      <c r="SGY70" s="1"/>
      <c r="SGZ70" s="1"/>
      <c r="SHA70" s="1"/>
      <c r="SHB70" s="1"/>
      <c r="SHC70" s="1"/>
      <c r="SHD70" s="1"/>
      <c r="SHE70" s="1"/>
      <c r="SHF70" s="1"/>
      <c r="SHG70" s="1"/>
      <c r="SHH70" s="1"/>
      <c r="SHI70" s="1"/>
      <c r="SHJ70" s="1"/>
      <c r="SHK70" s="1"/>
      <c r="SHL70" s="1"/>
      <c r="SHM70" s="1"/>
      <c r="SHN70" s="1"/>
      <c r="SHO70" s="1"/>
      <c r="SHP70" s="1"/>
      <c r="SHQ70" s="1"/>
      <c r="SHR70" s="1"/>
      <c r="SHS70" s="1"/>
      <c r="SHT70" s="1"/>
      <c r="SHU70" s="1"/>
      <c r="SHV70" s="1"/>
      <c r="SHW70" s="1"/>
      <c r="SHX70" s="1"/>
      <c r="SHY70" s="1"/>
      <c r="SHZ70" s="1"/>
      <c r="SIA70" s="1"/>
      <c r="SIB70" s="1"/>
      <c r="SIC70" s="1"/>
      <c r="SID70" s="1"/>
      <c r="SIE70" s="1"/>
      <c r="SIF70" s="1"/>
      <c r="SIG70" s="1"/>
      <c r="SIH70" s="1"/>
      <c r="SII70" s="1"/>
      <c r="SIJ70" s="1"/>
      <c r="SIK70" s="1"/>
      <c r="SIL70" s="1"/>
      <c r="SIM70" s="1"/>
      <c r="SIN70" s="1"/>
      <c r="SIO70" s="1"/>
      <c r="SIP70" s="1"/>
      <c r="SIQ70" s="1"/>
      <c r="SIR70" s="1"/>
      <c r="SIS70" s="1"/>
      <c r="SIT70" s="1"/>
      <c r="SIU70" s="1"/>
      <c r="SIV70" s="1"/>
      <c r="SIW70" s="1"/>
      <c r="SIX70" s="1"/>
      <c r="SIY70" s="1"/>
      <c r="SIZ70" s="1"/>
      <c r="SJA70" s="1"/>
      <c r="SJB70" s="1"/>
      <c r="SJC70" s="1"/>
      <c r="SJD70" s="1"/>
      <c r="SJE70" s="1"/>
      <c r="SJF70" s="1"/>
      <c r="SJG70" s="1"/>
      <c r="SJH70" s="1"/>
      <c r="SJI70" s="1"/>
      <c r="SJJ70" s="1"/>
      <c r="SJK70" s="1"/>
      <c r="SJL70" s="1"/>
      <c r="SJM70" s="1"/>
      <c r="SJN70" s="1"/>
      <c r="SJO70" s="1"/>
      <c r="SJP70" s="1"/>
      <c r="SJQ70" s="1"/>
      <c r="SJR70" s="1"/>
      <c r="SJS70" s="1"/>
      <c r="SJT70" s="1"/>
      <c r="SJU70" s="1"/>
      <c r="SJV70" s="1"/>
      <c r="SJW70" s="1"/>
      <c r="SJX70" s="1"/>
      <c r="SJY70" s="1"/>
      <c r="SJZ70" s="1"/>
      <c r="SKA70" s="1"/>
      <c r="SKB70" s="1"/>
      <c r="SKC70" s="1"/>
      <c r="SKD70" s="1"/>
      <c r="SKE70" s="1"/>
      <c r="SKF70" s="1"/>
      <c r="SKG70" s="1"/>
      <c r="SKH70" s="1"/>
      <c r="SKI70" s="1"/>
      <c r="SKJ70" s="1"/>
      <c r="SKK70" s="1"/>
      <c r="SKL70" s="1"/>
      <c r="SKM70" s="1"/>
      <c r="SKN70" s="1"/>
      <c r="SKO70" s="1"/>
      <c r="SKP70" s="1"/>
      <c r="SKQ70" s="1"/>
      <c r="SKR70" s="1"/>
      <c r="SKS70" s="1"/>
      <c r="SKT70" s="1"/>
      <c r="SKU70" s="1"/>
      <c r="SKV70" s="1"/>
      <c r="SKW70" s="1"/>
      <c r="SKX70" s="1"/>
      <c r="SKY70" s="1"/>
      <c r="SKZ70" s="1"/>
      <c r="SLA70" s="1"/>
      <c r="SLB70" s="1"/>
      <c r="SLC70" s="1"/>
      <c r="SLD70" s="1"/>
      <c r="SLE70" s="1"/>
      <c r="SLF70" s="1"/>
      <c r="SLG70" s="1"/>
      <c r="SLH70" s="1"/>
      <c r="SLI70" s="1"/>
      <c r="SLJ70" s="1"/>
      <c r="SLK70" s="1"/>
      <c r="SLL70" s="1"/>
      <c r="SLM70" s="1"/>
      <c r="SLN70" s="1"/>
      <c r="SLO70" s="1"/>
      <c r="SLP70" s="1"/>
      <c r="SLQ70" s="1"/>
      <c r="SLR70" s="1"/>
      <c r="SLS70" s="1"/>
      <c r="SLT70" s="1"/>
      <c r="SLU70" s="1"/>
      <c r="SLV70" s="1"/>
      <c r="SLW70" s="1"/>
      <c r="SLX70" s="1"/>
      <c r="SLY70" s="1"/>
      <c r="SLZ70" s="1"/>
      <c r="SMA70" s="1"/>
      <c r="SMB70" s="1"/>
      <c r="SMC70" s="1"/>
      <c r="SMD70" s="1"/>
      <c r="SME70" s="1"/>
      <c r="SMF70" s="1"/>
      <c r="SMG70" s="1"/>
      <c r="SMH70" s="1"/>
      <c r="SMI70" s="1"/>
      <c r="SMJ70" s="1"/>
      <c r="SMK70" s="1"/>
      <c r="SML70" s="1"/>
      <c r="SMM70" s="1"/>
      <c r="SMN70" s="1"/>
      <c r="SMO70" s="1"/>
      <c r="SMP70" s="1"/>
      <c r="SMQ70" s="1"/>
      <c r="SMR70" s="1"/>
      <c r="SMS70" s="1"/>
      <c r="SMT70" s="1"/>
      <c r="SMU70" s="1"/>
      <c r="SMV70" s="1"/>
      <c r="SMW70" s="1"/>
      <c r="SMX70" s="1"/>
      <c r="SMY70" s="1"/>
      <c r="SMZ70" s="1"/>
      <c r="SNA70" s="1"/>
      <c r="SNB70" s="1"/>
      <c r="SNC70" s="1"/>
      <c r="SND70" s="1"/>
      <c r="SNE70" s="1"/>
      <c r="SNF70" s="1"/>
      <c r="SNG70" s="1"/>
      <c r="SNH70" s="1"/>
      <c r="SNI70" s="1"/>
      <c r="SNJ70" s="1"/>
      <c r="SNK70" s="1"/>
      <c r="SNL70" s="1"/>
      <c r="SNM70" s="1"/>
      <c r="SNN70" s="1"/>
      <c r="SNO70" s="1"/>
      <c r="SNP70" s="1"/>
      <c r="SNQ70" s="1"/>
      <c r="SNR70" s="1"/>
      <c r="SNS70" s="1"/>
      <c r="SNT70" s="1"/>
      <c r="SNU70" s="1"/>
      <c r="SNV70" s="1"/>
      <c r="SNW70" s="1"/>
      <c r="SNX70" s="1"/>
      <c r="SNY70" s="1"/>
      <c r="SNZ70" s="1"/>
      <c r="SOA70" s="1"/>
      <c r="SOB70" s="1"/>
      <c r="SOC70" s="1"/>
      <c r="SOD70" s="1"/>
      <c r="SOE70" s="1"/>
      <c r="SOF70" s="1"/>
      <c r="SOG70" s="1"/>
      <c r="SOH70" s="1"/>
      <c r="SOI70" s="1"/>
      <c r="SOJ70" s="1"/>
      <c r="SOK70" s="1"/>
      <c r="SOL70" s="1"/>
      <c r="SOM70" s="1"/>
      <c r="SON70" s="1"/>
      <c r="SOO70" s="1"/>
      <c r="SOP70" s="1"/>
      <c r="SOQ70" s="1"/>
      <c r="SOR70" s="1"/>
      <c r="SOS70" s="1"/>
      <c r="SOT70" s="1"/>
      <c r="SOU70" s="1"/>
      <c r="SOV70" s="1"/>
      <c r="SOW70" s="1"/>
      <c r="SOX70" s="1"/>
      <c r="SOY70" s="1"/>
      <c r="SOZ70" s="1"/>
      <c r="SPA70" s="1"/>
      <c r="SPB70" s="1"/>
      <c r="SPC70" s="1"/>
      <c r="SPD70" s="1"/>
      <c r="SPE70" s="1"/>
      <c r="SPF70" s="1"/>
      <c r="SPG70" s="1"/>
      <c r="SPH70" s="1"/>
      <c r="SPI70" s="1"/>
      <c r="SPJ70" s="1"/>
      <c r="SPK70" s="1"/>
      <c r="SPL70" s="1"/>
      <c r="SPM70" s="1"/>
      <c r="SPN70" s="1"/>
      <c r="SPO70" s="1"/>
      <c r="SPP70" s="1"/>
      <c r="SPQ70" s="1"/>
      <c r="SPR70" s="1"/>
      <c r="SPS70" s="1"/>
      <c r="SPT70" s="1"/>
      <c r="SPU70" s="1"/>
      <c r="SPV70" s="1"/>
      <c r="SPW70" s="1"/>
      <c r="SPX70" s="1"/>
      <c r="SPY70" s="1"/>
      <c r="SPZ70" s="1"/>
      <c r="SQA70" s="1"/>
      <c r="SQB70" s="1"/>
      <c r="SQC70" s="1"/>
      <c r="SQD70" s="1"/>
      <c r="SQE70" s="1"/>
      <c r="SQF70" s="1"/>
      <c r="SQG70" s="1"/>
      <c r="SQH70" s="1"/>
      <c r="SQI70" s="1"/>
      <c r="SQJ70" s="1"/>
      <c r="SQK70" s="1"/>
      <c r="SQL70" s="1"/>
      <c r="SQM70" s="1"/>
      <c r="SQN70" s="1"/>
      <c r="SQO70" s="1"/>
      <c r="SQP70" s="1"/>
      <c r="SQQ70" s="1"/>
      <c r="SQR70" s="1"/>
      <c r="SQS70" s="1"/>
      <c r="SQT70" s="1"/>
      <c r="SQU70" s="1"/>
      <c r="SQV70" s="1"/>
      <c r="SQW70" s="1"/>
      <c r="SQX70" s="1"/>
      <c r="SQY70" s="1"/>
      <c r="SQZ70" s="1"/>
      <c r="SRA70" s="1"/>
      <c r="SRB70" s="1"/>
      <c r="SRC70" s="1"/>
      <c r="SRD70" s="1"/>
      <c r="SRE70" s="1"/>
      <c r="SRF70" s="1"/>
      <c r="SRG70" s="1"/>
      <c r="SRH70" s="1"/>
      <c r="SRI70" s="1"/>
      <c r="SRJ70" s="1"/>
      <c r="SRK70" s="1"/>
      <c r="SRL70" s="1"/>
      <c r="SRM70" s="1"/>
      <c r="SRN70" s="1"/>
      <c r="SRO70" s="1"/>
      <c r="SRP70" s="1"/>
      <c r="SRQ70" s="1"/>
      <c r="SRR70" s="1"/>
      <c r="SRS70" s="1"/>
      <c r="SRT70" s="1"/>
      <c r="SRU70" s="1"/>
      <c r="SRV70" s="1"/>
      <c r="SRW70" s="1"/>
      <c r="SRX70" s="1"/>
      <c r="SRY70" s="1"/>
      <c r="SRZ70" s="1"/>
      <c r="SSA70" s="1"/>
      <c r="SSB70" s="1"/>
      <c r="SSC70" s="1"/>
      <c r="SSD70" s="1"/>
      <c r="SSE70" s="1"/>
      <c r="SSF70" s="1"/>
      <c r="SSG70" s="1"/>
      <c r="SSH70" s="1"/>
      <c r="SSI70" s="1"/>
      <c r="SSJ70" s="1"/>
      <c r="SSK70" s="1"/>
      <c r="SSL70" s="1"/>
      <c r="SSM70" s="1"/>
      <c r="SSN70" s="1"/>
      <c r="SSO70" s="1"/>
      <c r="SSP70" s="1"/>
      <c r="SSQ70" s="1"/>
      <c r="SSR70" s="1"/>
      <c r="SSS70" s="1"/>
      <c r="SST70" s="1"/>
      <c r="SSU70" s="1"/>
      <c r="SSV70" s="1"/>
      <c r="SSW70" s="1"/>
      <c r="SSX70" s="1"/>
      <c r="SSY70" s="1"/>
      <c r="SSZ70" s="1"/>
      <c r="STA70" s="1"/>
      <c r="STB70" s="1"/>
      <c r="STC70" s="1"/>
      <c r="STD70" s="1"/>
      <c r="STE70" s="1"/>
      <c r="STF70" s="1"/>
      <c r="STG70" s="1"/>
      <c r="STH70" s="1"/>
      <c r="STI70" s="1"/>
      <c r="STJ70" s="1"/>
      <c r="STK70" s="1"/>
      <c r="STL70" s="1"/>
      <c r="STM70" s="1"/>
      <c r="STN70" s="1"/>
      <c r="STO70" s="1"/>
      <c r="STP70" s="1"/>
      <c r="STQ70" s="1"/>
      <c r="STR70" s="1"/>
      <c r="STS70" s="1"/>
      <c r="STT70" s="1"/>
      <c r="STU70" s="1"/>
      <c r="STV70" s="1"/>
      <c r="STW70" s="1"/>
      <c r="STX70" s="1"/>
      <c r="STY70" s="1"/>
      <c r="STZ70" s="1"/>
      <c r="SUA70" s="1"/>
      <c r="SUB70" s="1"/>
      <c r="SUC70" s="1"/>
      <c r="SUD70" s="1"/>
      <c r="SUE70" s="1"/>
      <c r="SUF70" s="1"/>
      <c r="SUG70" s="1"/>
      <c r="SUH70" s="1"/>
      <c r="SUI70" s="1"/>
      <c r="SUJ70" s="1"/>
      <c r="SUK70" s="1"/>
      <c r="SUL70" s="1"/>
      <c r="SUM70" s="1"/>
      <c r="SUN70" s="1"/>
      <c r="SUO70" s="1"/>
      <c r="SUP70" s="1"/>
      <c r="SUQ70" s="1"/>
      <c r="SUR70" s="1"/>
      <c r="SUS70" s="1"/>
      <c r="SUT70" s="1"/>
      <c r="SUU70" s="1"/>
      <c r="SUV70" s="1"/>
      <c r="SUW70" s="1"/>
      <c r="SUX70" s="1"/>
      <c r="SUY70" s="1"/>
      <c r="SUZ70" s="1"/>
      <c r="SVA70" s="1"/>
      <c r="SVB70" s="1"/>
      <c r="SVC70" s="1"/>
      <c r="SVD70" s="1"/>
      <c r="SVE70" s="1"/>
      <c r="SVF70" s="1"/>
      <c r="SVG70" s="1"/>
      <c r="SVH70" s="1"/>
      <c r="SVI70" s="1"/>
      <c r="SVJ70" s="1"/>
      <c r="SVK70" s="1"/>
      <c r="SVL70" s="1"/>
      <c r="SVM70" s="1"/>
      <c r="SVN70" s="1"/>
      <c r="SVO70" s="1"/>
      <c r="SVP70" s="1"/>
      <c r="SVQ70" s="1"/>
      <c r="SVR70" s="1"/>
      <c r="SVS70" s="1"/>
      <c r="SVT70" s="1"/>
      <c r="SVU70" s="1"/>
      <c r="SVV70" s="1"/>
      <c r="SVW70" s="1"/>
      <c r="SVX70" s="1"/>
      <c r="SVY70" s="1"/>
      <c r="SVZ70" s="1"/>
      <c r="SWA70" s="1"/>
      <c r="SWB70" s="1"/>
      <c r="SWC70" s="1"/>
      <c r="SWD70" s="1"/>
      <c r="SWE70" s="1"/>
      <c r="SWF70" s="1"/>
      <c r="SWG70" s="1"/>
      <c r="SWH70" s="1"/>
      <c r="SWI70" s="1"/>
      <c r="SWJ70" s="1"/>
      <c r="SWK70" s="1"/>
      <c r="SWL70" s="1"/>
      <c r="SWM70" s="1"/>
      <c r="SWN70" s="1"/>
      <c r="SWO70" s="1"/>
      <c r="SWP70" s="1"/>
      <c r="SWQ70" s="1"/>
      <c r="SWR70" s="1"/>
      <c r="SWS70" s="1"/>
      <c r="SWT70" s="1"/>
      <c r="SWU70" s="1"/>
      <c r="SWV70" s="1"/>
      <c r="SWW70" s="1"/>
      <c r="SWX70" s="1"/>
      <c r="SWY70" s="1"/>
      <c r="SWZ70" s="1"/>
      <c r="SXA70" s="1"/>
      <c r="SXB70" s="1"/>
      <c r="SXC70" s="1"/>
      <c r="SXD70" s="1"/>
      <c r="SXE70" s="1"/>
      <c r="SXF70" s="1"/>
      <c r="SXG70" s="1"/>
      <c r="SXH70" s="1"/>
      <c r="SXI70" s="1"/>
      <c r="SXJ70" s="1"/>
      <c r="SXK70" s="1"/>
      <c r="SXL70" s="1"/>
      <c r="SXM70" s="1"/>
      <c r="SXN70" s="1"/>
      <c r="SXO70" s="1"/>
      <c r="SXP70" s="1"/>
      <c r="SXQ70" s="1"/>
      <c r="SXR70" s="1"/>
      <c r="SXS70" s="1"/>
      <c r="SXT70" s="1"/>
      <c r="SXU70" s="1"/>
      <c r="SXV70" s="1"/>
      <c r="SXW70" s="1"/>
      <c r="SXX70" s="1"/>
      <c r="SXY70" s="1"/>
      <c r="SXZ70" s="1"/>
      <c r="SYA70" s="1"/>
      <c r="SYB70" s="1"/>
      <c r="SYC70" s="1"/>
      <c r="SYD70" s="1"/>
      <c r="SYE70" s="1"/>
      <c r="SYF70" s="1"/>
      <c r="SYG70" s="1"/>
      <c r="SYH70" s="1"/>
      <c r="SYI70" s="1"/>
      <c r="SYJ70" s="1"/>
      <c r="SYK70" s="1"/>
      <c r="SYL70" s="1"/>
      <c r="SYM70" s="1"/>
      <c r="SYN70" s="1"/>
      <c r="SYO70" s="1"/>
      <c r="SYP70" s="1"/>
      <c r="SYQ70" s="1"/>
      <c r="SYR70" s="1"/>
      <c r="SYS70" s="1"/>
      <c r="SYT70" s="1"/>
      <c r="SYU70" s="1"/>
      <c r="SYV70" s="1"/>
      <c r="SYW70" s="1"/>
      <c r="SYX70" s="1"/>
      <c r="SYY70" s="1"/>
      <c r="SYZ70" s="1"/>
      <c r="SZA70" s="1"/>
      <c r="SZB70" s="1"/>
      <c r="SZC70" s="1"/>
      <c r="SZD70" s="1"/>
      <c r="SZE70" s="1"/>
      <c r="SZF70" s="1"/>
      <c r="SZG70" s="1"/>
      <c r="SZH70" s="1"/>
      <c r="SZI70" s="1"/>
      <c r="SZJ70" s="1"/>
      <c r="SZK70" s="1"/>
      <c r="SZL70" s="1"/>
      <c r="SZM70" s="1"/>
      <c r="SZN70" s="1"/>
      <c r="SZO70" s="1"/>
      <c r="SZP70" s="1"/>
      <c r="SZQ70" s="1"/>
      <c r="SZR70" s="1"/>
      <c r="SZS70" s="1"/>
      <c r="SZT70" s="1"/>
      <c r="SZU70" s="1"/>
      <c r="SZV70" s="1"/>
      <c r="SZW70" s="1"/>
      <c r="SZX70" s="1"/>
      <c r="SZY70" s="1"/>
      <c r="SZZ70" s="1"/>
      <c r="TAA70" s="1"/>
      <c r="TAB70" s="1"/>
      <c r="TAC70" s="1"/>
      <c r="TAD70" s="1"/>
      <c r="TAE70" s="1"/>
      <c r="TAF70" s="1"/>
      <c r="TAG70" s="1"/>
      <c r="TAH70" s="1"/>
      <c r="TAI70" s="1"/>
      <c r="TAJ70" s="1"/>
      <c r="TAK70" s="1"/>
      <c r="TAL70" s="1"/>
      <c r="TAM70" s="1"/>
      <c r="TAN70" s="1"/>
      <c r="TAO70" s="1"/>
      <c r="TAP70" s="1"/>
      <c r="TAQ70" s="1"/>
      <c r="TAR70" s="1"/>
      <c r="TAS70" s="1"/>
      <c r="TAT70" s="1"/>
      <c r="TAU70" s="1"/>
      <c r="TAV70" s="1"/>
      <c r="TAW70" s="1"/>
      <c r="TAX70" s="1"/>
      <c r="TAY70" s="1"/>
      <c r="TAZ70" s="1"/>
      <c r="TBA70" s="1"/>
      <c r="TBB70" s="1"/>
      <c r="TBC70" s="1"/>
      <c r="TBD70" s="1"/>
      <c r="TBE70" s="1"/>
      <c r="TBF70" s="1"/>
      <c r="TBG70" s="1"/>
      <c r="TBH70" s="1"/>
      <c r="TBI70" s="1"/>
      <c r="TBJ70" s="1"/>
      <c r="TBK70" s="1"/>
      <c r="TBL70" s="1"/>
      <c r="TBM70" s="1"/>
      <c r="TBN70" s="1"/>
      <c r="TBO70" s="1"/>
      <c r="TBP70" s="1"/>
      <c r="TBQ70" s="1"/>
      <c r="TBR70" s="1"/>
      <c r="TBS70" s="1"/>
      <c r="TBT70" s="1"/>
      <c r="TBU70" s="1"/>
      <c r="TBV70" s="1"/>
      <c r="TBW70" s="1"/>
      <c r="TBX70" s="1"/>
      <c r="TBY70" s="1"/>
      <c r="TBZ70" s="1"/>
      <c r="TCA70" s="1"/>
      <c r="TCB70" s="1"/>
      <c r="TCC70" s="1"/>
      <c r="TCD70" s="1"/>
      <c r="TCE70" s="1"/>
      <c r="TCF70" s="1"/>
      <c r="TCG70" s="1"/>
      <c r="TCH70" s="1"/>
      <c r="TCI70" s="1"/>
      <c r="TCJ70" s="1"/>
      <c r="TCK70" s="1"/>
      <c r="TCL70" s="1"/>
      <c r="TCM70" s="1"/>
      <c r="TCN70" s="1"/>
      <c r="TCO70" s="1"/>
      <c r="TCP70" s="1"/>
      <c r="TCQ70" s="1"/>
      <c r="TCR70" s="1"/>
      <c r="TCS70" s="1"/>
      <c r="TCT70" s="1"/>
      <c r="TCU70" s="1"/>
      <c r="TCV70" s="1"/>
      <c r="TCW70" s="1"/>
      <c r="TCX70" s="1"/>
      <c r="TCY70" s="1"/>
      <c r="TCZ70" s="1"/>
      <c r="TDA70" s="1"/>
      <c r="TDB70" s="1"/>
      <c r="TDC70" s="1"/>
      <c r="TDD70" s="1"/>
      <c r="TDE70" s="1"/>
      <c r="TDF70" s="1"/>
      <c r="TDG70" s="1"/>
      <c r="TDH70" s="1"/>
      <c r="TDI70" s="1"/>
      <c r="TDJ70" s="1"/>
      <c r="TDK70" s="1"/>
      <c r="TDL70" s="1"/>
      <c r="TDM70" s="1"/>
      <c r="TDN70" s="1"/>
      <c r="TDO70" s="1"/>
      <c r="TDP70" s="1"/>
      <c r="TDQ70" s="1"/>
      <c r="TDR70" s="1"/>
      <c r="TDS70" s="1"/>
      <c r="TDT70" s="1"/>
      <c r="TDU70" s="1"/>
      <c r="TDV70" s="1"/>
      <c r="TDW70" s="1"/>
      <c r="TDX70" s="1"/>
      <c r="TDY70" s="1"/>
      <c r="TDZ70" s="1"/>
      <c r="TEA70" s="1"/>
      <c r="TEB70" s="1"/>
      <c r="TEC70" s="1"/>
      <c r="TED70" s="1"/>
      <c r="TEE70" s="1"/>
      <c r="TEF70" s="1"/>
      <c r="TEG70" s="1"/>
      <c r="TEH70" s="1"/>
      <c r="TEI70" s="1"/>
      <c r="TEJ70" s="1"/>
      <c r="TEK70" s="1"/>
      <c r="TEL70" s="1"/>
      <c r="TEM70" s="1"/>
      <c r="TEN70" s="1"/>
      <c r="TEO70" s="1"/>
      <c r="TEP70" s="1"/>
      <c r="TEQ70" s="1"/>
      <c r="TER70" s="1"/>
      <c r="TES70" s="1"/>
      <c r="TET70" s="1"/>
      <c r="TEU70" s="1"/>
      <c r="TEV70" s="1"/>
      <c r="TEW70" s="1"/>
      <c r="TEX70" s="1"/>
      <c r="TEY70" s="1"/>
      <c r="TEZ70" s="1"/>
      <c r="TFA70" s="1"/>
      <c r="TFB70" s="1"/>
      <c r="TFC70" s="1"/>
      <c r="TFD70" s="1"/>
      <c r="TFE70" s="1"/>
      <c r="TFF70" s="1"/>
      <c r="TFG70" s="1"/>
      <c r="TFH70" s="1"/>
      <c r="TFI70" s="1"/>
      <c r="TFJ70" s="1"/>
      <c r="TFK70" s="1"/>
      <c r="TFL70" s="1"/>
      <c r="TFM70" s="1"/>
      <c r="TFN70" s="1"/>
      <c r="TFO70" s="1"/>
      <c r="TFP70" s="1"/>
      <c r="TFQ70" s="1"/>
      <c r="TFR70" s="1"/>
      <c r="TFS70" s="1"/>
      <c r="TFT70" s="1"/>
      <c r="TFU70" s="1"/>
      <c r="TFV70" s="1"/>
      <c r="TFW70" s="1"/>
      <c r="TFX70" s="1"/>
      <c r="TFY70" s="1"/>
      <c r="TFZ70" s="1"/>
      <c r="TGA70" s="1"/>
      <c r="TGB70" s="1"/>
      <c r="TGC70" s="1"/>
      <c r="TGD70" s="1"/>
      <c r="TGE70" s="1"/>
      <c r="TGF70" s="1"/>
      <c r="TGG70" s="1"/>
      <c r="TGH70" s="1"/>
      <c r="TGI70" s="1"/>
      <c r="TGJ70" s="1"/>
      <c r="TGK70" s="1"/>
      <c r="TGL70" s="1"/>
      <c r="TGM70" s="1"/>
      <c r="TGN70" s="1"/>
      <c r="TGO70" s="1"/>
      <c r="TGP70" s="1"/>
      <c r="TGQ70" s="1"/>
      <c r="TGR70" s="1"/>
      <c r="TGS70" s="1"/>
      <c r="TGT70" s="1"/>
      <c r="TGU70" s="1"/>
      <c r="TGV70" s="1"/>
      <c r="TGW70" s="1"/>
      <c r="TGX70" s="1"/>
      <c r="TGY70" s="1"/>
      <c r="TGZ70" s="1"/>
      <c r="THA70" s="1"/>
      <c r="THB70" s="1"/>
      <c r="THC70" s="1"/>
      <c r="THD70" s="1"/>
      <c r="THE70" s="1"/>
      <c r="THF70" s="1"/>
      <c r="THG70" s="1"/>
      <c r="THH70" s="1"/>
      <c r="THI70" s="1"/>
      <c r="THJ70" s="1"/>
      <c r="THK70" s="1"/>
      <c r="THL70" s="1"/>
      <c r="THM70" s="1"/>
      <c r="THN70" s="1"/>
      <c r="THO70" s="1"/>
      <c r="THP70" s="1"/>
      <c r="THQ70" s="1"/>
      <c r="THR70" s="1"/>
      <c r="THS70" s="1"/>
      <c r="THT70" s="1"/>
      <c r="THU70" s="1"/>
      <c r="THV70" s="1"/>
      <c r="THW70" s="1"/>
      <c r="THX70" s="1"/>
      <c r="THY70" s="1"/>
      <c r="THZ70" s="1"/>
      <c r="TIA70" s="1"/>
      <c r="TIB70" s="1"/>
      <c r="TIC70" s="1"/>
      <c r="TID70" s="1"/>
      <c r="TIE70" s="1"/>
      <c r="TIF70" s="1"/>
      <c r="TIG70" s="1"/>
      <c r="TIH70" s="1"/>
      <c r="TII70" s="1"/>
      <c r="TIJ70" s="1"/>
      <c r="TIK70" s="1"/>
      <c r="TIL70" s="1"/>
      <c r="TIM70" s="1"/>
      <c r="TIN70" s="1"/>
      <c r="TIO70" s="1"/>
      <c r="TIP70" s="1"/>
      <c r="TIQ70" s="1"/>
      <c r="TIR70" s="1"/>
      <c r="TIS70" s="1"/>
      <c r="TIT70" s="1"/>
      <c r="TIU70" s="1"/>
      <c r="TIV70" s="1"/>
      <c r="TIW70" s="1"/>
      <c r="TIX70" s="1"/>
      <c r="TIY70" s="1"/>
      <c r="TIZ70" s="1"/>
      <c r="TJA70" s="1"/>
      <c r="TJB70" s="1"/>
      <c r="TJC70" s="1"/>
      <c r="TJD70" s="1"/>
      <c r="TJE70" s="1"/>
      <c r="TJF70" s="1"/>
      <c r="TJG70" s="1"/>
      <c r="TJH70" s="1"/>
      <c r="TJI70" s="1"/>
      <c r="TJJ70" s="1"/>
      <c r="TJK70" s="1"/>
      <c r="TJL70" s="1"/>
      <c r="TJM70" s="1"/>
      <c r="TJN70" s="1"/>
      <c r="TJO70" s="1"/>
      <c r="TJP70" s="1"/>
      <c r="TJQ70" s="1"/>
      <c r="TJR70" s="1"/>
      <c r="TJS70" s="1"/>
      <c r="TJT70" s="1"/>
      <c r="TJU70" s="1"/>
      <c r="TJV70" s="1"/>
      <c r="TJW70" s="1"/>
      <c r="TJX70" s="1"/>
      <c r="TJY70" s="1"/>
      <c r="TJZ70" s="1"/>
      <c r="TKA70" s="1"/>
      <c r="TKB70" s="1"/>
      <c r="TKC70" s="1"/>
      <c r="TKD70" s="1"/>
      <c r="TKE70" s="1"/>
      <c r="TKF70" s="1"/>
      <c r="TKG70" s="1"/>
      <c r="TKH70" s="1"/>
      <c r="TKI70" s="1"/>
      <c r="TKJ70" s="1"/>
      <c r="TKK70" s="1"/>
      <c r="TKL70" s="1"/>
      <c r="TKM70" s="1"/>
      <c r="TKN70" s="1"/>
      <c r="TKO70" s="1"/>
      <c r="TKP70" s="1"/>
      <c r="TKQ70" s="1"/>
      <c r="TKR70" s="1"/>
      <c r="TKS70" s="1"/>
      <c r="TKT70" s="1"/>
      <c r="TKU70" s="1"/>
      <c r="TKV70" s="1"/>
      <c r="TKW70" s="1"/>
      <c r="TKX70" s="1"/>
      <c r="TKY70" s="1"/>
      <c r="TKZ70" s="1"/>
      <c r="TLA70" s="1"/>
      <c r="TLB70" s="1"/>
      <c r="TLC70" s="1"/>
      <c r="TLD70" s="1"/>
      <c r="TLE70" s="1"/>
      <c r="TLF70" s="1"/>
      <c r="TLG70" s="1"/>
      <c r="TLH70" s="1"/>
      <c r="TLI70" s="1"/>
      <c r="TLJ70" s="1"/>
      <c r="TLK70" s="1"/>
      <c r="TLL70" s="1"/>
      <c r="TLM70" s="1"/>
      <c r="TLN70" s="1"/>
      <c r="TLO70" s="1"/>
      <c r="TLP70" s="1"/>
      <c r="TLQ70" s="1"/>
      <c r="TLR70" s="1"/>
      <c r="TLS70" s="1"/>
      <c r="TLT70" s="1"/>
      <c r="TLU70" s="1"/>
      <c r="TLV70" s="1"/>
      <c r="TLW70" s="1"/>
      <c r="TLX70" s="1"/>
      <c r="TLY70" s="1"/>
      <c r="TLZ70" s="1"/>
      <c r="TMA70" s="1"/>
      <c r="TMB70" s="1"/>
      <c r="TMC70" s="1"/>
      <c r="TMD70" s="1"/>
      <c r="TME70" s="1"/>
      <c r="TMF70" s="1"/>
      <c r="TMG70" s="1"/>
      <c r="TMH70" s="1"/>
      <c r="TMI70" s="1"/>
      <c r="TMJ70" s="1"/>
      <c r="TMK70" s="1"/>
      <c r="TML70" s="1"/>
      <c r="TMM70" s="1"/>
      <c r="TMN70" s="1"/>
      <c r="TMO70" s="1"/>
      <c r="TMP70" s="1"/>
      <c r="TMQ70" s="1"/>
      <c r="TMR70" s="1"/>
      <c r="TMS70" s="1"/>
      <c r="TMT70" s="1"/>
      <c r="TMU70" s="1"/>
      <c r="TMV70" s="1"/>
      <c r="TMW70" s="1"/>
      <c r="TMX70" s="1"/>
      <c r="TMY70" s="1"/>
      <c r="TMZ70" s="1"/>
      <c r="TNA70" s="1"/>
      <c r="TNB70" s="1"/>
      <c r="TNC70" s="1"/>
      <c r="TND70" s="1"/>
      <c r="TNE70" s="1"/>
      <c r="TNF70" s="1"/>
      <c r="TNG70" s="1"/>
      <c r="TNH70" s="1"/>
      <c r="TNI70" s="1"/>
      <c r="TNJ70" s="1"/>
      <c r="TNK70" s="1"/>
      <c r="TNL70" s="1"/>
      <c r="TNM70" s="1"/>
      <c r="TNN70" s="1"/>
      <c r="TNO70" s="1"/>
      <c r="TNP70" s="1"/>
      <c r="TNQ70" s="1"/>
      <c r="TNR70" s="1"/>
      <c r="TNS70" s="1"/>
      <c r="TNT70" s="1"/>
      <c r="TNU70" s="1"/>
      <c r="TNV70" s="1"/>
      <c r="TNW70" s="1"/>
      <c r="TNX70" s="1"/>
      <c r="TNY70" s="1"/>
      <c r="TNZ70" s="1"/>
      <c r="TOA70" s="1"/>
      <c r="TOB70" s="1"/>
      <c r="TOC70" s="1"/>
      <c r="TOD70" s="1"/>
      <c r="TOE70" s="1"/>
      <c r="TOF70" s="1"/>
      <c r="TOG70" s="1"/>
      <c r="TOH70" s="1"/>
      <c r="TOI70" s="1"/>
      <c r="TOJ70" s="1"/>
      <c r="TOK70" s="1"/>
      <c r="TOL70" s="1"/>
      <c r="TOM70" s="1"/>
      <c r="TON70" s="1"/>
      <c r="TOO70" s="1"/>
      <c r="TOP70" s="1"/>
      <c r="TOQ70" s="1"/>
      <c r="TOR70" s="1"/>
      <c r="TOS70" s="1"/>
      <c r="TOT70" s="1"/>
      <c r="TOU70" s="1"/>
      <c r="TOV70" s="1"/>
      <c r="TOW70" s="1"/>
      <c r="TOX70" s="1"/>
      <c r="TOY70" s="1"/>
      <c r="TOZ70" s="1"/>
      <c r="TPA70" s="1"/>
      <c r="TPB70" s="1"/>
      <c r="TPC70" s="1"/>
      <c r="TPD70" s="1"/>
      <c r="TPE70" s="1"/>
      <c r="TPF70" s="1"/>
      <c r="TPG70" s="1"/>
      <c r="TPH70" s="1"/>
      <c r="TPI70" s="1"/>
      <c r="TPJ70" s="1"/>
      <c r="TPK70" s="1"/>
      <c r="TPL70" s="1"/>
      <c r="TPM70" s="1"/>
      <c r="TPN70" s="1"/>
      <c r="TPO70" s="1"/>
      <c r="TPP70" s="1"/>
      <c r="TPQ70" s="1"/>
      <c r="TPR70" s="1"/>
      <c r="TPS70" s="1"/>
      <c r="TPT70" s="1"/>
      <c r="TPU70" s="1"/>
      <c r="TPV70" s="1"/>
      <c r="TPW70" s="1"/>
      <c r="TPX70" s="1"/>
      <c r="TPY70" s="1"/>
      <c r="TPZ70" s="1"/>
      <c r="TQA70" s="1"/>
      <c r="TQB70" s="1"/>
      <c r="TQC70" s="1"/>
      <c r="TQD70" s="1"/>
      <c r="TQE70" s="1"/>
      <c r="TQF70" s="1"/>
      <c r="TQG70" s="1"/>
      <c r="TQH70" s="1"/>
      <c r="TQI70" s="1"/>
      <c r="TQJ70" s="1"/>
      <c r="TQK70" s="1"/>
      <c r="TQL70" s="1"/>
      <c r="TQM70" s="1"/>
      <c r="TQN70" s="1"/>
      <c r="TQO70" s="1"/>
      <c r="TQP70" s="1"/>
      <c r="TQQ70" s="1"/>
      <c r="TQR70" s="1"/>
      <c r="TQS70" s="1"/>
      <c r="TQT70" s="1"/>
      <c r="TQU70" s="1"/>
      <c r="TQV70" s="1"/>
      <c r="TQW70" s="1"/>
      <c r="TQX70" s="1"/>
      <c r="TQY70" s="1"/>
      <c r="TQZ70" s="1"/>
      <c r="TRA70" s="1"/>
      <c r="TRB70" s="1"/>
      <c r="TRC70" s="1"/>
      <c r="TRD70" s="1"/>
      <c r="TRE70" s="1"/>
      <c r="TRF70" s="1"/>
      <c r="TRG70" s="1"/>
      <c r="TRH70" s="1"/>
      <c r="TRI70" s="1"/>
      <c r="TRJ70" s="1"/>
      <c r="TRK70" s="1"/>
      <c r="TRL70" s="1"/>
      <c r="TRM70" s="1"/>
      <c r="TRN70" s="1"/>
      <c r="TRO70" s="1"/>
      <c r="TRP70" s="1"/>
      <c r="TRQ70" s="1"/>
      <c r="TRR70" s="1"/>
      <c r="TRS70" s="1"/>
      <c r="TRT70" s="1"/>
      <c r="TRU70" s="1"/>
      <c r="TRV70" s="1"/>
      <c r="TRW70" s="1"/>
      <c r="TRX70" s="1"/>
      <c r="TRY70" s="1"/>
      <c r="TRZ70" s="1"/>
      <c r="TSA70" s="1"/>
      <c r="TSB70" s="1"/>
      <c r="TSC70" s="1"/>
      <c r="TSD70" s="1"/>
      <c r="TSE70" s="1"/>
      <c r="TSF70" s="1"/>
      <c r="TSG70" s="1"/>
      <c r="TSH70" s="1"/>
      <c r="TSI70" s="1"/>
      <c r="TSJ70" s="1"/>
      <c r="TSK70" s="1"/>
      <c r="TSL70" s="1"/>
      <c r="TSM70" s="1"/>
      <c r="TSN70" s="1"/>
      <c r="TSO70" s="1"/>
      <c r="TSP70" s="1"/>
      <c r="TSQ70" s="1"/>
      <c r="TSR70" s="1"/>
      <c r="TSS70" s="1"/>
      <c r="TST70" s="1"/>
      <c r="TSU70" s="1"/>
      <c r="TSV70" s="1"/>
      <c r="TSW70" s="1"/>
      <c r="TSX70" s="1"/>
      <c r="TSY70" s="1"/>
      <c r="TSZ70" s="1"/>
      <c r="TTA70" s="1"/>
      <c r="TTB70" s="1"/>
      <c r="TTC70" s="1"/>
      <c r="TTD70" s="1"/>
      <c r="TTE70" s="1"/>
      <c r="TTF70" s="1"/>
      <c r="TTG70" s="1"/>
      <c r="TTH70" s="1"/>
      <c r="TTI70" s="1"/>
      <c r="TTJ70" s="1"/>
      <c r="TTK70" s="1"/>
      <c r="TTL70" s="1"/>
      <c r="TTM70" s="1"/>
      <c r="TTN70" s="1"/>
      <c r="TTO70" s="1"/>
      <c r="TTP70" s="1"/>
      <c r="TTQ70" s="1"/>
      <c r="TTR70" s="1"/>
      <c r="TTS70" s="1"/>
      <c r="TTT70" s="1"/>
      <c r="TTU70" s="1"/>
      <c r="TTV70" s="1"/>
      <c r="TTW70" s="1"/>
      <c r="TTX70" s="1"/>
      <c r="TTY70" s="1"/>
      <c r="TTZ70" s="1"/>
      <c r="TUA70" s="1"/>
      <c r="TUB70" s="1"/>
      <c r="TUC70" s="1"/>
      <c r="TUD70" s="1"/>
      <c r="TUE70" s="1"/>
      <c r="TUF70" s="1"/>
      <c r="TUG70" s="1"/>
      <c r="TUH70" s="1"/>
      <c r="TUI70" s="1"/>
      <c r="TUJ70" s="1"/>
      <c r="TUK70" s="1"/>
      <c r="TUL70" s="1"/>
      <c r="TUM70" s="1"/>
      <c r="TUN70" s="1"/>
      <c r="TUO70" s="1"/>
      <c r="TUP70" s="1"/>
      <c r="TUQ70" s="1"/>
      <c r="TUR70" s="1"/>
      <c r="TUS70" s="1"/>
      <c r="TUT70" s="1"/>
      <c r="TUU70" s="1"/>
      <c r="TUV70" s="1"/>
      <c r="TUW70" s="1"/>
      <c r="TUX70" s="1"/>
      <c r="TUY70" s="1"/>
      <c r="TUZ70" s="1"/>
      <c r="TVA70" s="1"/>
      <c r="TVB70" s="1"/>
      <c r="TVC70" s="1"/>
      <c r="TVD70" s="1"/>
      <c r="TVE70" s="1"/>
      <c r="TVF70" s="1"/>
      <c r="TVG70" s="1"/>
      <c r="TVH70" s="1"/>
      <c r="TVI70" s="1"/>
      <c r="TVJ70" s="1"/>
      <c r="TVK70" s="1"/>
      <c r="TVL70" s="1"/>
      <c r="TVM70" s="1"/>
      <c r="TVN70" s="1"/>
      <c r="TVO70" s="1"/>
      <c r="TVP70" s="1"/>
      <c r="TVQ70" s="1"/>
      <c r="TVR70" s="1"/>
      <c r="TVS70" s="1"/>
      <c r="TVT70" s="1"/>
      <c r="TVU70" s="1"/>
      <c r="TVV70" s="1"/>
      <c r="TVW70" s="1"/>
      <c r="TVX70" s="1"/>
      <c r="TVY70" s="1"/>
      <c r="TVZ70" s="1"/>
      <c r="TWA70" s="1"/>
      <c r="TWB70" s="1"/>
      <c r="TWC70" s="1"/>
      <c r="TWD70" s="1"/>
      <c r="TWE70" s="1"/>
      <c r="TWF70" s="1"/>
      <c r="TWG70" s="1"/>
      <c r="TWH70" s="1"/>
      <c r="TWI70" s="1"/>
      <c r="TWJ70" s="1"/>
      <c r="TWK70" s="1"/>
      <c r="TWL70" s="1"/>
      <c r="TWM70" s="1"/>
      <c r="TWN70" s="1"/>
      <c r="TWO70" s="1"/>
      <c r="TWP70" s="1"/>
      <c r="TWQ70" s="1"/>
      <c r="TWR70" s="1"/>
      <c r="TWS70" s="1"/>
      <c r="TWT70" s="1"/>
      <c r="TWU70" s="1"/>
      <c r="TWV70" s="1"/>
      <c r="TWW70" s="1"/>
      <c r="TWX70" s="1"/>
      <c r="TWY70" s="1"/>
      <c r="TWZ70" s="1"/>
      <c r="TXA70" s="1"/>
      <c r="TXB70" s="1"/>
      <c r="TXC70" s="1"/>
      <c r="TXD70" s="1"/>
      <c r="TXE70" s="1"/>
      <c r="TXF70" s="1"/>
      <c r="TXG70" s="1"/>
      <c r="TXH70" s="1"/>
      <c r="TXI70" s="1"/>
      <c r="TXJ70" s="1"/>
      <c r="TXK70" s="1"/>
      <c r="TXL70" s="1"/>
      <c r="TXM70" s="1"/>
      <c r="TXN70" s="1"/>
      <c r="TXO70" s="1"/>
      <c r="TXP70" s="1"/>
      <c r="TXQ70" s="1"/>
      <c r="TXR70" s="1"/>
      <c r="TXS70" s="1"/>
      <c r="TXT70" s="1"/>
      <c r="TXU70" s="1"/>
      <c r="TXV70" s="1"/>
      <c r="TXW70" s="1"/>
      <c r="TXX70" s="1"/>
      <c r="TXY70" s="1"/>
      <c r="TXZ70" s="1"/>
      <c r="TYA70" s="1"/>
      <c r="TYB70" s="1"/>
      <c r="TYC70" s="1"/>
      <c r="TYD70" s="1"/>
      <c r="TYE70" s="1"/>
      <c r="TYF70" s="1"/>
      <c r="TYG70" s="1"/>
      <c r="TYH70" s="1"/>
      <c r="TYI70" s="1"/>
      <c r="TYJ70" s="1"/>
      <c r="TYK70" s="1"/>
      <c r="TYL70" s="1"/>
      <c r="TYM70" s="1"/>
      <c r="TYN70" s="1"/>
      <c r="TYO70" s="1"/>
      <c r="TYP70" s="1"/>
      <c r="TYQ70" s="1"/>
      <c r="TYR70" s="1"/>
      <c r="TYS70" s="1"/>
      <c r="TYT70" s="1"/>
      <c r="TYU70" s="1"/>
      <c r="TYV70" s="1"/>
      <c r="TYW70" s="1"/>
      <c r="TYX70" s="1"/>
      <c r="TYY70" s="1"/>
      <c r="TYZ70" s="1"/>
      <c r="TZA70" s="1"/>
      <c r="TZB70" s="1"/>
      <c r="TZC70" s="1"/>
      <c r="TZD70" s="1"/>
      <c r="TZE70" s="1"/>
      <c r="TZF70" s="1"/>
      <c r="TZG70" s="1"/>
      <c r="TZH70" s="1"/>
      <c r="TZI70" s="1"/>
      <c r="TZJ70" s="1"/>
      <c r="TZK70" s="1"/>
      <c r="TZL70" s="1"/>
      <c r="TZM70" s="1"/>
      <c r="TZN70" s="1"/>
      <c r="TZO70" s="1"/>
      <c r="TZP70" s="1"/>
      <c r="TZQ70" s="1"/>
      <c r="TZR70" s="1"/>
      <c r="TZS70" s="1"/>
      <c r="TZT70" s="1"/>
      <c r="TZU70" s="1"/>
      <c r="TZV70" s="1"/>
      <c r="TZW70" s="1"/>
      <c r="TZX70" s="1"/>
      <c r="TZY70" s="1"/>
      <c r="TZZ70" s="1"/>
      <c r="UAA70" s="1"/>
      <c r="UAB70" s="1"/>
      <c r="UAC70" s="1"/>
      <c r="UAD70" s="1"/>
      <c r="UAE70" s="1"/>
      <c r="UAF70" s="1"/>
      <c r="UAG70" s="1"/>
      <c r="UAH70" s="1"/>
      <c r="UAI70" s="1"/>
      <c r="UAJ70" s="1"/>
      <c r="UAK70" s="1"/>
      <c r="UAL70" s="1"/>
      <c r="UAM70" s="1"/>
      <c r="UAN70" s="1"/>
      <c r="UAO70" s="1"/>
      <c r="UAP70" s="1"/>
      <c r="UAQ70" s="1"/>
      <c r="UAR70" s="1"/>
      <c r="UAS70" s="1"/>
      <c r="UAT70" s="1"/>
      <c r="UAU70" s="1"/>
      <c r="UAV70" s="1"/>
      <c r="UAW70" s="1"/>
      <c r="UAX70" s="1"/>
      <c r="UAY70" s="1"/>
      <c r="UAZ70" s="1"/>
      <c r="UBA70" s="1"/>
      <c r="UBB70" s="1"/>
      <c r="UBC70" s="1"/>
      <c r="UBD70" s="1"/>
      <c r="UBE70" s="1"/>
      <c r="UBF70" s="1"/>
      <c r="UBG70" s="1"/>
      <c r="UBH70" s="1"/>
      <c r="UBI70" s="1"/>
      <c r="UBJ70" s="1"/>
      <c r="UBK70" s="1"/>
      <c r="UBL70" s="1"/>
      <c r="UBM70" s="1"/>
      <c r="UBN70" s="1"/>
      <c r="UBO70" s="1"/>
      <c r="UBP70" s="1"/>
      <c r="UBQ70" s="1"/>
      <c r="UBR70" s="1"/>
      <c r="UBS70" s="1"/>
      <c r="UBT70" s="1"/>
      <c r="UBU70" s="1"/>
      <c r="UBV70" s="1"/>
      <c r="UBW70" s="1"/>
      <c r="UBX70" s="1"/>
      <c r="UBY70" s="1"/>
      <c r="UBZ70" s="1"/>
      <c r="UCA70" s="1"/>
      <c r="UCB70" s="1"/>
      <c r="UCC70" s="1"/>
      <c r="UCD70" s="1"/>
      <c r="UCE70" s="1"/>
      <c r="UCF70" s="1"/>
      <c r="UCG70" s="1"/>
      <c r="UCH70" s="1"/>
      <c r="UCI70" s="1"/>
      <c r="UCJ70" s="1"/>
      <c r="UCK70" s="1"/>
      <c r="UCL70" s="1"/>
      <c r="UCM70" s="1"/>
      <c r="UCN70" s="1"/>
      <c r="UCO70" s="1"/>
      <c r="UCP70" s="1"/>
      <c r="UCQ70" s="1"/>
      <c r="UCR70" s="1"/>
      <c r="UCS70" s="1"/>
      <c r="UCT70" s="1"/>
      <c r="UCU70" s="1"/>
      <c r="UCV70" s="1"/>
      <c r="UCW70" s="1"/>
      <c r="UCX70" s="1"/>
      <c r="UCY70" s="1"/>
      <c r="UCZ70" s="1"/>
      <c r="UDA70" s="1"/>
      <c r="UDB70" s="1"/>
      <c r="UDC70" s="1"/>
      <c r="UDD70" s="1"/>
      <c r="UDE70" s="1"/>
      <c r="UDF70" s="1"/>
      <c r="UDG70" s="1"/>
      <c r="UDH70" s="1"/>
      <c r="UDI70" s="1"/>
      <c r="UDJ70" s="1"/>
      <c r="UDK70" s="1"/>
      <c r="UDL70" s="1"/>
      <c r="UDM70" s="1"/>
      <c r="UDN70" s="1"/>
      <c r="UDO70" s="1"/>
      <c r="UDP70" s="1"/>
      <c r="UDQ70" s="1"/>
      <c r="UDR70" s="1"/>
      <c r="UDS70" s="1"/>
      <c r="UDT70" s="1"/>
      <c r="UDU70" s="1"/>
      <c r="UDV70" s="1"/>
      <c r="UDW70" s="1"/>
      <c r="UDX70" s="1"/>
      <c r="UDY70" s="1"/>
      <c r="UDZ70" s="1"/>
      <c r="UEA70" s="1"/>
      <c r="UEB70" s="1"/>
      <c r="UEC70" s="1"/>
      <c r="UED70" s="1"/>
      <c r="UEE70" s="1"/>
      <c r="UEF70" s="1"/>
      <c r="UEG70" s="1"/>
      <c r="UEH70" s="1"/>
      <c r="UEI70" s="1"/>
      <c r="UEJ70" s="1"/>
      <c r="UEK70" s="1"/>
      <c r="UEL70" s="1"/>
      <c r="UEM70" s="1"/>
      <c r="UEN70" s="1"/>
      <c r="UEO70" s="1"/>
      <c r="UEP70" s="1"/>
      <c r="UEQ70" s="1"/>
      <c r="UER70" s="1"/>
      <c r="UES70" s="1"/>
      <c r="UET70" s="1"/>
      <c r="UEU70" s="1"/>
      <c r="UEV70" s="1"/>
      <c r="UEW70" s="1"/>
      <c r="UEX70" s="1"/>
      <c r="UEY70" s="1"/>
      <c r="UEZ70" s="1"/>
      <c r="UFA70" s="1"/>
      <c r="UFB70" s="1"/>
      <c r="UFC70" s="1"/>
      <c r="UFD70" s="1"/>
      <c r="UFE70" s="1"/>
      <c r="UFF70" s="1"/>
      <c r="UFG70" s="1"/>
      <c r="UFH70" s="1"/>
      <c r="UFI70" s="1"/>
      <c r="UFJ70" s="1"/>
      <c r="UFK70" s="1"/>
      <c r="UFL70" s="1"/>
      <c r="UFM70" s="1"/>
      <c r="UFN70" s="1"/>
      <c r="UFO70" s="1"/>
      <c r="UFP70" s="1"/>
      <c r="UFQ70" s="1"/>
      <c r="UFR70" s="1"/>
      <c r="UFS70" s="1"/>
      <c r="UFT70" s="1"/>
      <c r="UFU70" s="1"/>
      <c r="UFV70" s="1"/>
      <c r="UFW70" s="1"/>
      <c r="UFX70" s="1"/>
      <c r="UFY70" s="1"/>
      <c r="UFZ70" s="1"/>
      <c r="UGA70" s="1"/>
      <c r="UGB70" s="1"/>
      <c r="UGC70" s="1"/>
      <c r="UGD70" s="1"/>
      <c r="UGE70" s="1"/>
      <c r="UGF70" s="1"/>
      <c r="UGG70" s="1"/>
      <c r="UGH70" s="1"/>
      <c r="UGI70" s="1"/>
      <c r="UGJ70" s="1"/>
      <c r="UGK70" s="1"/>
      <c r="UGL70" s="1"/>
      <c r="UGM70" s="1"/>
      <c r="UGN70" s="1"/>
      <c r="UGO70" s="1"/>
      <c r="UGP70" s="1"/>
      <c r="UGQ70" s="1"/>
      <c r="UGR70" s="1"/>
      <c r="UGS70" s="1"/>
      <c r="UGT70" s="1"/>
      <c r="UGU70" s="1"/>
      <c r="UGV70" s="1"/>
      <c r="UGW70" s="1"/>
      <c r="UGX70" s="1"/>
      <c r="UGY70" s="1"/>
      <c r="UGZ70" s="1"/>
      <c r="UHA70" s="1"/>
      <c r="UHB70" s="1"/>
      <c r="UHC70" s="1"/>
      <c r="UHD70" s="1"/>
      <c r="UHE70" s="1"/>
      <c r="UHF70" s="1"/>
      <c r="UHG70" s="1"/>
      <c r="UHH70" s="1"/>
      <c r="UHI70" s="1"/>
      <c r="UHJ70" s="1"/>
      <c r="UHK70" s="1"/>
      <c r="UHL70" s="1"/>
      <c r="UHM70" s="1"/>
      <c r="UHN70" s="1"/>
      <c r="UHO70" s="1"/>
      <c r="UHP70" s="1"/>
      <c r="UHQ70" s="1"/>
      <c r="UHR70" s="1"/>
      <c r="UHS70" s="1"/>
      <c r="UHT70" s="1"/>
      <c r="UHU70" s="1"/>
      <c r="UHV70" s="1"/>
      <c r="UHW70" s="1"/>
      <c r="UHX70" s="1"/>
      <c r="UHY70" s="1"/>
      <c r="UHZ70" s="1"/>
      <c r="UIA70" s="1"/>
      <c r="UIB70" s="1"/>
      <c r="UIC70" s="1"/>
      <c r="UID70" s="1"/>
      <c r="UIE70" s="1"/>
      <c r="UIF70" s="1"/>
      <c r="UIG70" s="1"/>
      <c r="UIH70" s="1"/>
      <c r="UII70" s="1"/>
      <c r="UIJ70" s="1"/>
      <c r="UIK70" s="1"/>
      <c r="UIL70" s="1"/>
      <c r="UIM70" s="1"/>
      <c r="UIN70" s="1"/>
      <c r="UIO70" s="1"/>
      <c r="UIP70" s="1"/>
      <c r="UIQ70" s="1"/>
      <c r="UIR70" s="1"/>
      <c r="UIS70" s="1"/>
      <c r="UIT70" s="1"/>
      <c r="UIU70" s="1"/>
      <c r="UIV70" s="1"/>
      <c r="UIW70" s="1"/>
      <c r="UIX70" s="1"/>
      <c r="UIY70" s="1"/>
      <c r="UIZ70" s="1"/>
      <c r="UJA70" s="1"/>
      <c r="UJB70" s="1"/>
      <c r="UJC70" s="1"/>
      <c r="UJD70" s="1"/>
      <c r="UJE70" s="1"/>
      <c r="UJF70" s="1"/>
      <c r="UJG70" s="1"/>
      <c r="UJH70" s="1"/>
      <c r="UJI70" s="1"/>
      <c r="UJJ70" s="1"/>
      <c r="UJK70" s="1"/>
      <c r="UJL70" s="1"/>
      <c r="UJM70" s="1"/>
      <c r="UJN70" s="1"/>
      <c r="UJO70" s="1"/>
      <c r="UJP70" s="1"/>
      <c r="UJQ70" s="1"/>
      <c r="UJR70" s="1"/>
      <c r="UJS70" s="1"/>
      <c r="UJT70" s="1"/>
      <c r="UJU70" s="1"/>
      <c r="UJV70" s="1"/>
      <c r="UJW70" s="1"/>
      <c r="UJX70" s="1"/>
      <c r="UJY70" s="1"/>
      <c r="UJZ70" s="1"/>
      <c r="UKA70" s="1"/>
      <c r="UKB70" s="1"/>
      <c r="UKC70" s="1"/>
      <c r="UKD70" s="1"/>
      <c r="UKE70" s="1"/>
      <c r="UKF70" s="1"/>
      <c r="UKG70" s="1"/>
      <c r="UKH70" s="1"/>
      <c r="UKI70" s="1"/>
      <c r="UKJ70" s="1"/>
      <c r="UKK70" s="1"/>
      <c r="UKL70" s="1"/>
      <c r="UKM70" s="1"/>
      <c r="UKN70" s="1"/>
      <c r="UKO70" s="1"/>
      <c r="UKP70" s="1"/>
      <c r="UKQ70" s="1"/>
      <c r="UKR70" s="1"/>
      <c r="UKS70" s="1"/>
      <c r="UKT70" s="1"/>
      <c r="UKU70" s="1"/>
      <c r="UKV70" s="1"/>
      <c r="UKW70" s="1"/>
      <c r="UKX70" s="1"/>
      <c r="UKY70" s="1"/>
      <c r="UKZ70" s="1"/>
      <c r="ULA70" s="1"/>
      <c r="ULB70" s="1"/>
      <c r="ULC70" s="1"/>
      <c r="ULD70" s="1"/>
      <c r="ULE70" s="1"/>
      <c r="ULF70" s="1"/>
      <c r="ULG70" s="1"/>
      <c r="ULH70" s="1"/>
      <c r="ULI70" s="1"/>
      <c r="ULJ70" s="1"/>
      <c r="ULK70" s="1"/>
      <c r="ULL70" s="1"/>
      <c r="ULM70" s="1"/>
      <c r="ULN70" s="1"/>
      <c r="ULO70" s="1"/>
      <c r="ULP70" s="1"/>
      <c r="ULQ70" s="1"/>
      <c r="ULR70" s="1"/>
      <c r="ULS70" s="1"/>
      <c r="ULT70" s="1"/>
      <c r="ULU70" s="1"/>
      <c r="ULV70" s="1"/>
      <c r="ULW70" s="1"/>
      <c r="ULX70" s="1"/>
      <c r="ULY70" s="1"/>
      <c r="ULZ70" s="1"/>
      <c r="UMA70" s="1"/>
      <c r="UMB70" s="1"/>
      <c r="UMC70" s="1"/>
      <c r="UMD70" s="1"/>
      <c r="UME70" s="1"/>
      <c r="UMF70" s="1"/>
      <c r="UMG70" s="1"/>
      <c r="UMH70" s="1"/>
      <c r="UMI70" s="1"/>
      <c r="UMJ70" s="1"/>
      <c r="UMK70" s="1"/>
      <c r="UML70" s="1"/>
      <c r="UMM70" s="1"/>
      <c r="UMN70" s="1"/>
      <c r="UMO70" s="1"/>
      <c r="UMP70" s="1"/>
      <c r="UMQ70" s="1"/>
      <c r="UMR70" s="1"/>
      <c r="UMS70" s="1"/>
      <c r="UMT70" s="1"/>
      <c r="UMU70" s="1"/>
      <c r="UMV70" s="1"/>
      <c r="UMW70" s="1"/>
      <c r="UMX70" s="1"/>
      <c r="UMY70" s="1"/>
      <c r="UMZ70" s="1"/>
      <c r="UNA70" s="1"/>
      <c r="UNB70" s="1"/>
      <c r="UNC70" s="1"/>
      <c r="UND70" s="1"/>
      <c r="UNE70" s="1"/>
      <c r="UNF70" s="1"/>
      <c r="UNG70" s="1"/>
      <c r="UNH70" s="1"/>
      <c r="UNI70" s="1"/>
      <c r="UNJ70" s="1"/>
      <c r="UNK70" s="1"/>
      <c r="UNL70" s="1"/>
      <c r="UNM70" s="1"/>
      <c r="UNN70" s="1"/>
      <c r="UNO70" s="1"/>
      <c r="UNP70" s="1"/>
      <c r="UNQ70" s="1"/>
      <c r="UNR70" s="1"/>
      <c r="UNS70" s="1"/>
      <c r="UNT70" s="1"/>
      <c r="UNU70" s="1"/>
      <c r="UNV70" s="1"/>
      <c r="UNW70" s="1"/>
      <c r="UNX70" s="1"/>
      <c r="UNY70" s="1"/>
      <c r="UNZ70" s="1"/>
      <c r="UOA70" s="1"/>
      <c r="UOB70" s="1"/>
      <c r="UOC70" s="1"/>
      <c r="UOD70" s="1"/>
      <c r="UOE70" s="1"/>
      <c r="UOF70" s="1"/>
      <c r="UOG70" s="1"/>
      <c r="UOH70" s="1"/>
      <c r="UOI70" s="1"/>
      <c r="UOJ70" s="1"/>
      <c r="UOK70" s="1"/>
      <c r="UOL70" s="1"/>
      <c r="UOM70" s="1"/>
      <c r="UON70" s="1"/>
      <c r="UOO70" s="1"/>
      <c r="UOP70" s="1"/>
      <c r="UOQ70" s="1"/>
      <c r="UOR70" s="1"/>
      <c r="UOS70" s="1"/>
      <c r="UOT70" s="1"/>
      <c r="UOU70" s="1"/>
      <c r="UOV70" s="1"/>
      <c r="UOW70" s="1"/>
      <c r="UOX70" s="1"/>
      <c r="UOY70" s="1"/>
      <c r="UOZ70" s="1"/>
      <c r="UPA70" s="1"/>
      <c r="UPB70" s="1"/>
      <c r="UPC70" s="1"/>
      <c r="UPD70" s="1"/>
      <c r="UPE70" s="1"/>
      <c r="UPF70" s="1"/>
      <c r="UPG70" s="1"/>
      <c r="UPH70" s="1"/>
      <c r="UPI70" s="1"/>
      <c r="UPJ70" s="1"/>
      <c r="UPK70" s="1"/>
      <c r="UPL70" s="1"/>
      <c r="UPM70" s="1"/>
      <c r="UPN70" s="1"/>
      <c r="UPO70" s="1"/>
      <c r="UPP70" s="1"/>
      <c r="UPQ70" s="1"/>
      <c r="UPR70" s="1"/>
      <c r="UPS70" s="1"/>
      <c r="UPT70" s="1"/>
      <c r="UPU70" s="1"/>
      <c r="UPV70" s="1"/>
      <c r="UPW70" s="1"/>
      <c r="UPX70" s="1"/>
      <c r="UPY70" s="1"/>
      <c r="UPZ70" s="1"/>
      <c r="UQA70" s="1"/>
      <c r="UQB70" s="1"/>
      <c r="UQC70" s="1"/>
      <c r="UQD70" s="1"/>
      <c r="UQE70" s="1"/>
      <c r="UQF70" s="1"/>
      <c r="UQG70" s="1"/>
      <c r="UQH70" s="1"/>
      <c r="UQI70" s="1"/>
      <c r="UQJ70" s="1"/>
      <c r="UQK70" s="1"/>
      <c r="UQL70" s="1"/>
      <c r="UQM70" s="1"/>
      <c r="UQN70" s="1"/>
      <c r="UQO70" s="1"/>
      <c r="UQP70" s="1"/>
      <c r="UQQ70" s="1"/>
      <c r="UQR70" s="1"/>
      <c r="UQS70" s="1"/>
      <c r="UQT70" s="1"/>
      <c r="UQU70" s="1"/>
      <c r="UQV70" s="1"/>
      <c r="UQW70" s="1"/>
      <c r="UQX70" s="1"/>
      <c r="UQY70" s="1"/>
      <c r="UQZ70" s="1"/>
      <c r="URA70" s="1"/>
      <c r="URB70" s="1"/>
      <c r="URC70" s="1"/>
      <c r="URD70" s="1"/>
      <c r="URE70" s="1"/>
      <c r="URF70" s="1"/>
      <c r="URG70" s="1"/>
      <c r="URH70" s="1"/>
      <c r="URI70" s="1"/>
      <c r="URJ70" s="1"/>
      <c r="URK70" s="1"/>
      <c r="URL70" s="1"/>
      <c r="URM70" s="1"/>
      <c r="URN70" s="1"/>
      <c r="URO70" s="1"/>
      <c r="URP70" s="1"/>
      <c r="URQ70" s="1"/>
      <c r="URR70" s="1"/>
      <c r="URS70" s="1"/>
      <c r="URT70" s="1"/>
      <c r="URU70" s="1"/>
      <c r="URV70" s="1"/>
      <c r="URW70" s="1"/>
      <c r="URX70" s="1"/>
      <c r="URY70" s="1"/>
      <c r="URZ70" s="1"/>
      <c r="USA70" s="1"/>
      <c r="USB70" s="1"/>
      <c r="USC70" s="1"/>
      <c r="USD70" s="1"/>
      <c r="USE70" s="1"/>
      <c r="USF70" s="1"/>
      <c r="USG70" s="1"/>
      <c r="USH70" s="1"/>
      <c r="USI70" s="1"/>
      <c r="USJ70" s="1"/>
      <c r="USK70" s="1"/>
      <c r="USL70" s="1"/>
      <c r="USM70" s="1"/>
      <c r="USN70" s="1"/>
      <c r="USO70" s="1"/>
      <c r="USP70" s="1"/>
      <c r="USQ70" s="1"/>
      <c r="USR70" s="1"/>
      <c r="USS70" s="1"/>
      <c r="UST70" s="1"/>
      <c r="USU70" s="1"/>
      <c r="USV70" s="1"/>
      <c r="USW70" s="1"/>
      <c r="USX70" s="1"/>
      <c r="USY70" s="1"/>
      <c r="USZ70" s="1"/>
      <c r="UTA70" s="1"/>
      <c r="UTB70" s="1"/>
      <c r="UTC70" s="1"/>
      <c r="UTD70" s="1"/>
      <c r="UTE70" s="1"/>
      <c r="UTF70" s="1"/>
      <c r="UTG70" s="1"/>
      <c r="UTH70" s="1"/>
      <c r="UTI70" s="1"/>
      <c r="UTJ70" s="1"/>
      <c r="UTK70" s="1"/>
      <c r="UTL70" s="1"/>
      <c r="UTM70" s="1"/>
      <c r="UTN70" s="1"/>
      <c r="UTO70" s="1"/>
      <c r="UTP70" s="1"/>
      <c r="UTQ70" s="1"/>
      <c r="UTR70" s="1"/>
      <c r="UTS70" s="1"/>
      <c r="UTT70" s="1"/>
      <c r="UTU70" s="1"/>
      <c r="UTV70" s="1"/>
      <c r="UTW70" s="1"/>
      <c r="UTX70" s="1"/>
      <c r="UTY70" s="1"/>
      <c r="UTZ70" s="1"/>
      <c r="UUA70" s="1"/>
      <c r="UUB70" s="1"/>
      <c r="UUC70" s="1"/>
      <c r="UUD70" s="1"/>
      <c r="UUE70" s="1"/>
      <c r="UUF70" s="1"/>
      <c r="UUG70" s="1"/>
      <c r="UUH70" s="1"/>
      <c r="UUI70" s="1"/>
      <c r="UUJ70" s="1"/>
      <c r="UUK70" s="1"/>
      <c r="UUL70" s="1"/>
      <c r="UUM70" s="1"/>
      <c r="UUN70" s="1"/>
      <c r="UUO70" s="1"/>
      <c r="UUP70" s="1"/>
      <c r="UUQ70" s="1"/>
      <c r="UUR70" s="1"/>
      <c r="UUS70" s="1"/>
      <c r="UUT70" s="1"/>
      <c r="UUU70" s="1"/>
      <c r="UUV70" s="1"/>
      <c r="UUW70" s="1"/>
      <c r="UUX70" s="1"/>
      <c r="UUY70" s="1"/>
      <c r="UUZ70" s="1"/>
      <c r="UVA70" s="1"/>
      <c r="UVB70" s="1"/>
      <c r="UVC70" s="1"/>
      <c r="UVD70" s="1"/>
      <c r="UVE70" s="1"/>
      <c r="UVF70" s="1"/>
      <c r="UVG70" s="1"/>
      <c r="UVH70" s="1"/>
      <c r="UVI70" s="1"/>
      <c r="UVJ70" s="1"/>
      <c r="UVK70" s="1"/>
      <c r="UVL70" s="1"/>
      <c r="UVM70" s="1"/>
      <c r="UVN70" s="1"/>
      <c r="UVO70" s="1"/>
      <c r="UVP70" s="1"/>
      <c r="UVQ70" s="1"/>
      <c r="UVR70" s="1"/>
      <c r="UVS70" s="1"/>
      <c r="UVT70" s="1"/>
      <c r="UVU70" s="1"/>
      <c r="UVV70" s="1"/>
      <c r="UVW70" s="1"/>
      <c r="UVX70" s="1"/>
      <c r="UVY70" s="1"/>
      <c r="UVZ70" s="1"/>
      <c r="UWA70" s="1"/>
      <c r="UWB70" s="1"/>
      <c r="UWC70" s="1"/>
      <c r="UWD70" s="1"/>
      <c r="UWE70" s="1"/>
      <c r="UWF70" s="1"/>
      <c r="UWG70" s="1"/>
      <c r="UWH70" s="1"/>
      <c r="UWI70" s="1"/>
      <c r="UWJ70" s="1"/>
      <c r="UWK70" s="1"/>
      <c r="UWL70" s="1"/>
      <c r="UWM70" s="1"/>
      <c r="UWN70" s="1"/>
      <c r="UWO70" s="1"/>
      <c r="UWP70" s="1"/>
      <c r="UWQ70" s="1"/>
      <c r="UWR70" s="1"/>
      <c r="UWS70" s="1"/>
      <c r="UWT70" s="1"/>
      <c r="UWU70" s="1"/>
      <c r="UWV70" s="1"/>
      <c r="UWW70" s="1"/>
      <c r="UWX70" s="1"/>
      <c r="UWY70" s="1"/>
      <c r="UWZ70" s="1"/>
      <c r="UXA70" s="1"/>
      <c r="UXB70" s="1"/>
      <c r="UXC70" s="1"/>
      <c r="UXD70" s="1"/>
      <c r="UXE70" s="1"/>
      <c r="UXF70" s="1"/>
      <c r="UXG70" s="1"/>
      <c r="UXH70" s="1"/>
      <c r="UXI70" s="1"/>
      <c r="UXJ70" s="1"/>
      <c r="UXK70" s="1"/>
      <c r="UXL70" s="1"/>
      <c r="UXM70" s="1"/>
      <c r="UXN70" s="1"/>
      <c r="UXO70" s="1"/>
      <c r="UXP70" s="1"/>
      <c r="UXQ70" s="1"/>
      <c r="UXR70" s="1"/>
      <c r="UXS70" s="1"/>
      <c r="UXT70" s="1"/>
      <c r="UXU70" s="1"/>
      <c r="UXV70" s="1"/>
      <c r="UXW70" s="1"/>
      <c r="UXX70" s="1"/>
      <c r="UXY70" s="1"/>
      <c r="UXZ70" s="1"/>
      <c r="UYA70" s="1"/>
      <c r="UYB70" s="1"/>
      <c r="UYC70" s="1"/>
      <c r="UYD70" s="1"/>
      <c r="UYE70" s="1"/>
      <c r="UYF70" s="1"/>
      <c r="UYG70" s="1"/>
      <c r="UYH70" s="1"/>
      <c r="UYI70" s="1"/>
      <c r="UYJ70" s="1"/>
      <c r="UYK70" s="1"/>
      <c r="UYL70" s="1"/>
      <c r="UYM70" s="1"/>
      <c r="UYN70" s="1"/>
      <c r="UYO70" s="1"/>
      <c r="UYP70" s="1"/>
      <c r="UYQ70" s="1"/>
      <c r="UYR70" s="1"/>
      <c r="UYS70" s="1"/>
      <c r="UYT70" s="1"/>
      <c r="UYU70" s="1"/>
      <c r="UYV70" s="1"/>
      <c r="UYW70" s="1"/>
      <c r="UYX70" s="1"/>
      <c r="UYY70" s="1"/>
      <c r="UYZ70" s="1"/>
      <c r="UZA70" s="1"/>
      <c r="UZB70" s="1"/>
      <c r="UZC70" s="1"/>
      <c r="UZD70" s="1"/>
      <c r="UZE70" s="1"/>
      <c r="UZF70" s="1"/>
      <c r="UZG70" s="1"/>
      <c r="UZH70" s="1"/>
      <c r="UZI70" s="1"/>
      <c r="UZJ70" s="1"/>
      <c r="UZK70" s="1"/>
      <c r="UZL70" s="1"/>
      <c r="UZM70" s="1"/>
      <c r="UZN70" s="1"/>
      <c r="UZO70" s="1"/>
      <c r="UZP70" s="1"/>
      <c r="UZQ70" s="1"/>
      <c r="UZR70" s="1"/>
      <c r="UZS70" s="1"/>
      <c r="UZT70" s="1"/>
      <c r="UZU70" s="1"/>
      <c r="UZV70" s="1"/>
      <c r="UZW70" s="1"/>
      <c r="UZX70" s="1"/>
      <c r="UZY70" s="1"/>
      <c r="UZZ70" s="1"/>
      <c r="VAA70" s="1"/>
      <c r="VAB70" s="1"/>
      <c r="VAC70" s="1"/>
      <c r="VAD70" s="1"/>
      <c r="VAE70" s="1"/>
      <c r="VAF70" s="1"/>
      <c r="VAG70" s="1"/>
      <c r="VAH70" s="1"/>
      <c r="VAI70" s="1"/>
      <c r="VAJ70" s="1"/>
      <c r="VAK70" s="1"/>
      <c r="VAL70" s="1"/>
      <c r="VAM70" s="1"/>
      <c r="VAN70" s="1"/>
      <c r="VAO70" s="1"/>
      <c r="VAP70" s="1"/>
      <c r="VAQ70" s="1"/>
      <c r="VAR70" s="1"/>
      <c r="VAS70" s="1"/>
      <c r="VAT70" s="1"/>
      <c r="VAU70" s="1"/>
      <c r="VAV70" s="1"/>
      <c r="VAW70" s="1"/>
      <c r="VAX70" s="1"/>
      <c r="VAY70" s="1"/>
      <c r="VAZ70" s="1"/>
      <c r="VBA70" s="1"/>
      <c r="VBB70" s="1"/>
      <c r="VBC70" s="1"/>
      <c r="VBD70" s="1"/>
      <c r="VBE70" s="1"/>
      <c r="VBF70" s="1"/>
      <c r="VBG70" s="1"/>
      <c r="VBH70" s="1"/>
      <c r="VBI70" s="1"/>
      <c r="VBJ70" s="1"/>
      <c r="VBK70" s="1"/>
      <c r="VBL70" s="1"/>
      <c r="VBM70" s="1"/>
      <c r="VBN70" s="1"/>
      <c r="VBO70" s="1"/>
      <c r="VBP70" s="1"/>
      <c r="VBQ70" s="1"/>
      <c r="VBR70" s="1"/>
      <c r="VBS70" s="1"/>
      <c r="VBT70" s="1"/>
      <c r="VBU70" s="1"/>
      <c r="VBV70" s="1"/>
      <c r="VBW70" s="1"/>
      <c r="VBX70" s="1"/>
      <c r="VBY70" s="1"/>
      <c r="VBZ70" s="1"/>
      <c r="VCA70" s="1"/>
      <c r="VCB70" s="1"/>
      <c r="VCC70" s="1"/>
      <c r="VCD70" s="1"/>
      <c r="VCE70" s="1"/>
      <c r="VCF70" s="1"/>
      <c r="VCG70" s="1"/>
      <c r="VCH70" s="1"/>
      <c r="VCI70" s="1"/>
      <c r="VCJ70" s="1"/>
      <c r="VCK70" s="1"/>
      <c r="VCL70" s="1"/>
      <c r="VCM70" s="1"/>
      <c r="VCN70" s="1"/>
      <c r="VCO70" s="1"/>
      <c r="VCP70" s="1"/>
      <c r="VCQ70" s="1"/>
      <c r="VCR70" s="1"/>
      <c r="VCS70" s="1"/>
      <c r="VCT70" s="1"/>
      <c r="VCU70" s="1"/>
      <c r="VCV70" s="1"/>
      <c r="VCW70" s="1"/>
      <c r="VCX70" s="1"/>
      <c r="VCY70" s="1"/>
      <c r="VCZ70" s="1"/>
      <c r="VDA70" s="1"/>
      <c r="VDB70" s="1"/>
      <c r="VDC70" s="1"/>
      <c r="VDD70" s="1"/>
      <c r="VDE70" s="1"/>
      <c r="VDF70" s="1"/>
      <c r="VDG70" s="1"/>
      <c r="VDH70" s="1"/>
      <c r="VDI70" s="1"/>
      <c r="VDJ70" s="1"/>
      <c r="VDK70" s="1"/>
      <c r="VDL70" s="1"/>
      <c r="VDM70" s="1"/>
      <c r="VDN70" s="1"/>
      <c r="VDO70" s="1"/>
      <c r="VDP70" s="1"/>
      <c r="VDQ70" s="1"/>
      <c r="VDR70" s="1"/>
      <c r="VDS70" s="1"/>
      <c r="VDT70" s="1"/>
      <c r="VDU70" s="1"/>
      <c r="VDV70" s="1"/>
      <c r="VDW70" s="1"/>
      <c r="VDX70" s="1"/>
      <c r="VDY70" s="1"/>
      <c r="VDZ70" s="1"/>
      <c r="VEA70" s="1"/>
      <c r="VEB70" s="1"/>
      <c r="VEC70" s="1"/>
      <c r="VED70" s="1"/>
      <c r="VEE70" s="1"/>
      <c r="VEF70" s="1"/>
      <c r="VEG70" s="1"/>
      <c r="VEH70" s="1"/>
      <c r="VEI70" s="1"/>
      <c r="VEJ70" s="1"/>
      <c r="VEK70" s="1"/>
      <c r="VEL70" s="1"/>
      <c r="VEM70" s="1"/>
      <c r="VEN70" s="1"/>
      <c r="VEO70" s="1"/>
      <c r="VEP70" s="1"/>
      <c r="VEQ70" s="1"/>
      <c r="VER70" s="1"/>
      <c r="VES70" s="1"/>
      <c r="VET70" s="1"/>
      <c r="VEU70" s="1"/>
      <c r="VEV70" s="1"/>
      <c r="VEW70" s="1"/>
      <c r="VEX70" s="1"/>
      <c r="VEY70" s="1"/>
      <c r="VEZ70" s="1"/>
      <c r="VFA70" s="1"/>
      <c r="VFB70" s="1"/>
      <c r="VFC70" s="1"/>
      <c r="VFD70" s="1"/>
      <c r="VFE70" s="1"/>
      <c r="VFF70" s="1"/>
      <c r="VFG70" s="1"/>
      <c r="VFH70" s="1"/>
      <c r="VFI70" s="1"/>
      <c r="VFJ70" s="1"/>
      <c r="VFK70" s="1"/>
      <c r="VFL70" s="1"/>
      <c r="VFM70" s="1"/>
      <c r="VFN70" s="1"/>
      <c r="VFO70" s="1"/>
      <c r="VFP70" s="1"/>
      <c r="VFQ70" s="1"/>
      <c r="VFR70" s="1"/>
      <c r="VFS70" s="1"/>
      <c r="VFT70" s="1"/>
      <c r="VFU70" s="1"/>
      <c r="VFV70" s="1"/>
      <c r="VFW70" s="1"/>
      <c r="VFX70" s="1"/>
      <c r="VFY70" s="1"/>
      <c r="VFZ70" s="1"/>
      <c r="VGA70" s="1"/>
      <c r="VGB70" s="1"/>
      <c r="VGC70" s="1"/>
      <c r="VGD70" s="1"/>
      <c r="VGE70" s="1"/>
      <c r="VGF70" s="1"/>
      <c r="VGG70" s="1"/>
      <c r="VGH70" s="1"/>
      <c r="VGI70" s="1"/>
      <c r="VGJ70" s="1"/>
      <c r="VGK70" s="1"/>
      <c r="VGL70" s="1"/>
      <c r="VGM70" s="1"/>
      <c r="VGN70" s="1"/>
      <c r="VGO70" s="1"/>
      <c r="VGP70" s="1"/>
      <c r="VGQ70" s="1"/>
      <c r="VGR70" s="1"/>
      <c r="VGS70" s="1"/>
      <c r="VGT70" s="1"/>
      <c r="VGU70" s="1"/>
      <c r="VGV70" s="1"/>
      <c r="VGW70" s="1"/>
      <c r="VGX70" s="1"/>
      <c r="VGY70" s="1"/>
      <c r="VGZ70" s="1"/>
      <c r="VHA70" s="1"/>
      <c r="VHB70" s="1"/>
      <c r="VHC70" s="1"/>
      <c r="VHD70" s="1"/>
      <c r="VHE70" s="1"/>
      <c r="VHF70" s="1"/>
      <c r="VHG70" s="1"/>
      <c r="VHH70" s="1"/>
      <c r="VHI70" s="1"/>
      <c r="VHJ70" s="1"/>
      <c r="VHK70" s="1"/>
      <c r="VHL70" s="1"/>
      <c r="VHM70" s="1"/>
      <c r="VHN70" s="1"/>
      <c r="VHO70" s="1"/>
      <c r="VHP70" s="1"/>
      <c r="VHQ70" s="1"/>
      <c r="VHR70" s="1"/>
      <c r="VHS70" s="1"/>
      <c r="VHT70" s="1"/>
      <c r="VHU70" s="1"/>
      <c r="VHV70" s="1"/>
      <c r="VHW70" s="1"/>
      <c r="VHX70" s="1"/>
      <c r="VHY70" s="1"/>
      <c r="VHZ70" s="1"/>
      <c r="VIA70" s="1"/>
      <c r="VIB70" s="1"/>
      <c r="VIC70" s="1"/>
      <c r="VID70" s="1"/>
      <c r="VIE70" s="1"/>
      <c r="VIF70" s="1"/>
      <c r="VIG70" s="1"/>
      <c r="VIH70" s="1"/>
      <c r="VII70" s="1"/>
      <c r="VIJ70" s="1"/>
      <c r="VIK70" s="1"/>
      <c r="VIL70" s="1"/>
      <c r="VIM70" s="1"/>
      <c r="VIN70" s="1"/>
      <c r="VIO70" s="1"/>
      <c r="VIP70" s="1"/>
      <c r="VIQ70" s="1"/>
      <c r="VIR70" s="1"/>
      <c r="VIS70" s="1"/>
      <c r="VIT70" s="1"/>
      <c r="VIU70" s="1"/>
      <c r="VIV70" s="1"/>
      <c r="VIW70" s="1"/>
      <c r="VIX70" s="1"/>
      <c r="VIY70" s="1"/>
      <c r="VIZ70" s="1"/>
      <c r="VJA70" s="1"/>
      <c r="VJB70" s="1"/>
      <c r="VJC70" s="1"/>
      <c r="VJD70" s="1"/>
      <c r="VJE70" s="1"/>
      <c r="VJF70" s="1"/>
      <c r="VJG70" s="1"/>
      <c r="VJH70" s="1"/>
      <c r="VJI70" s="1"/>
      <c r="VJJ70" s="1"/>
      <c r="VJK70" s="1"/>
      <c r="VJL70" s="1"/>
      <c r="VJM70" s="1"/>
      <c r="VJN70" s="1"/>
      <c r="VJO70" s="1"/>
      <c r="VJP70" s="1"/>
      <c r="VJQ70" s="1"/>
      <c r="VJR70" s="1"/>
      <c r="VJS70" s="1"/>
      <c r="VJT70" s="1"/>
      <c r="VJU70" s="1"/>
      <c r="VJV70" s="1"/>
      <c r="VJW70" s="1"/>
      <c r="VJX70" s="1"/>
      <c r="VJY70" s="1"/>
      <c r="VJZ70" s="1"/>
      <c r="VKA70" s="1"/>
      <c r="VKB70" s="1"/>
      <c r="VKC70" s="1"/>
      <c r="VKD70" s="1"/>
      <c r="VKE70" s="1"/>
      <c r="VKF70" s="1"/>
      <c r="VKG70" s="1"/>
      <c r="VKH70" s="1"/>
      <c r="VKI70" s="1"/>
      <c r="VKJ70" s="1"/>
      <c r="VKK70" s="1"/>
      <c r="VKL70" s="1"/>
      <c r="VKM70" s="1"/>
      <c r="VKN70" s="1"/>
      <c r="VKO70" s="1"/>
      <c r="VKP70" s="1"/>
      <c r="VKQ70" s="1"/>
      <c r="VKR70" s="1"/>
      <c r="VKS70" s="1"/>
      <c r="VKT70" s="1"/>
      <c r="VKU70" s="1"/>
      <c r="VKV70" s="1"/>
      <c r="VKW70" s="1"/>
      <c r="VKX70" s="1"/>
      <c r="VKY70" s="1"/>
      <c r="VKZ70" s="1"/>
      <c r="VLA70" s="1"/>
      <c r="VLB70" s="1"/>
      <c r="VLC70" s="1"/>
      <c r="VLD70" s="1"/>
      <c r="VLE70" s="1"/>
      <c r="VLF70" s="1"/>
      <c r="VLG70" s="1"/>
      <c r="VLH70" s="1"/>
      <c r="VLI70" s="1"/>
      <c r="VLJ70" s="1"/>
      <c r="VLK70" s="1"/>
      <c r="VLL70" s="1"/>
      <c r="VLM70" s="1"/>
      <c r="VLN70" s="1"/>
      <c r="VLO70" s="1"/>
      <c r="VLP70" s="1"/>
      <c r="VLQ70" s="1"/>
      <c r="VLR70" s="1"/>
      <c r="VLS70" s="1"/>
      <c r="VLT70" s="1"/>
      <c r="VLU70" s="1"/>
      <c r="VLV70" s="1"/>
      <c r="VLW70" s="1"/>
      <c r="VLX70" s="1"/>
      <c r="VLY70" s="1"/>
      <c r="VLZ70" s="1"/>
      <c r="VMA70" s="1"/>
      <c r="VMB70" s="1"/>
      <c r="VMC70" s="1"/>
      <c r="VMD70" s="1"/>
      <c r="VME70" s="1"/>
      <c r="VMF70" s="1"/>
      <c r="VMG70" s="1"/>
      <c r="VMH70" s="1"/>
      <c r="VMI70" s="1"/>
      <c r="VMJ70" s="1"/>
      <c r="VMK70" s="1"/>
      <c r="VML70" s="1"/>
      <c r="VMM70" s="1"/>
      <c r="VMN70" s="1"/>
      <c r="VMO70" s="1"/>
      <c r="VMP70" s="1"/>
      <c r="VMQ70" s="1"/>
      <c r="VMR70" s="1"/>
      <c r="VMS70" s="1"/>
      <c r="VMT70" s="1"/>
      <c r="VMU70" s="1"/>
      <c r="VMV70" s="1"/>
      <c r="VMW70" s="1"/>
      <c r="VMX70" s="1"/>
      <c r="VMY70" s="1"/>
      <c r="VMZ70" s="1"/>
      <c r="VNA70" s="1"/>
      <c r="VNB70" s="1"/>
      <c r="VNC70" s="1"/>
      <c r="VND70" s="1"/>
      <c r="VNE70" s="1"/>
      <c r="VNF70" s="1"/>
      <c r="VNG70" s="1"/>
      <c r="VNH70" s="1"/>
      <c r="VNI70" s="1"/>
      <c r="VNJ70" s="1"/>
      <c r="VNK70" s="1"/>
      <c r="VNL70" s="1"/>
      <c r="VNM70" s="1"/>
      <c r="VNN70" s="1"/>
      <c r="VNO70" s="1"/>
      <c r="VNP70" s="1"/>
      <c r="VNQ70" s="1"/>
      <c r="VNR70" s="1"/>
      <c r="VNS70" s="1"/>
      <c r="VNT70" s="1"/>
      <c r="VNU70" s="1"/>
      <c r="VNV70" s="1"/>
      <c r="VNW70" s="1"/>
      <c r="VNX70" s="1"/>
      <c r="VNY70" s="1"/>
      <c r="VNZ70" s="1"/>
      <c r="VOA70" s="1"/>
      <c r="VOB70" s="1"/>
      <c r="VOC70" s="1"/>
      <c r="VOD70" s="1"/>
      <c r="VOE70" s="1"/>
      <c r="VOF70" s="1"/>
      <c r="VOG70" s="1"/>
      <c r="VOH70" s="1"/>
      <c r="VOI70" s="1"/>
      <c r="VOJ70" s="1"/>
      <c r="VOK70" s="1"/>
      <c r="VOL70" s="1"/>
      <c r="VOM70" s="1"/>
      <c r="VON70" s="1"/>
      <c r="VOO70" s="1"/>
      <c r="VOP70" s="1"/>
      <c r="VOQ70" s="1"/>
      <c r="VOR70" s="1"/>
      <c r="VOS70" s="1"/>
      <c r="VOT70" s="1"/>
      <c r="VOU70" s="1"/>
      <c r="VOV70" s="1"/>
      <c r="VOW70" s="1"/>
      <c r="VOX70" s="1"/>
      <c r="VOY70" s="1"/>
      <c r="VOZ70" s="1"/>
      <c r="VPA70" s="1"/>
      <c r="VPB70" s="1"/>
      <c r="VPC70" s="1"/>
      <c r="VPD70" s="1"/>
      <c r="VPE70" s="1"/>
      <c r="VPF70" s="1"/>
      <c r="VPG70" s="1"/>
      <c r="VPH70" s="1"/>
      <c r="VPI70" s="1"/>
      <c r="VPJ70" s="1"/>
      <c r="VPK70" s="1"/>
      <c r="VPL70" s="1"/>
      <c r="VPM70" s="1"/>
      <c r="VPN70" s="1"/>
      <c r="VPO70" s="1"/>
      <c r="VPP70" s="1"/>
      <c r="VPQ70" s="1"/>
      <c r="VPR70" s="1"/>
      <c r="VPS70" s="1"/>
      <c r="VPT70" s="1"/>
      <c r="VPU70" s="1"/>
      <c r="VPV70" s="1"/>
      <c r="VPW70" s="1"/>
      <c r="VPX70" s="1"/>
      <c r="VPY70" s="1"/>
      <c r="VPZ70" s="1"/>
      <c r="VQA70" s="1"/>
      <c r="VQB70" s="1"/>
      <c r="VQC70" s="1"/>
      <c r="VQD70" s="1"/>
      <c r="VQE70" s="1"/>
      <c r="VQF70" s="1"/>
      <c r="VQG70" s="1"/>
      <c r="VQH70" s="1"/>
      <c r="VQI70" s="1"/>
      <c r="VQJ70" s="1"/>
      <c r="VQK70" s="1"/>
      <c r="VQL70" s="1"/>
      <c r="VQM70" s="1"/>
      <c r="VQN70" s="1"/>
      <c r="VQO70" s="1"/>
      <c r="VQP70" s="1"/>
      <c r="VQQ70" s="1"/>
      <c r="VQR70" s="1"/>
      <c r="VQS70" s="1"/>
      <c r="VQT70" s="1"/>
      <c r="VQU70" s="1"/>
      <c r="VQV70" s="1"/>
      <c r="VQW70" s="1"/>
      <c r="VQX70" s="1"/>
      <c r="VQY70" s="1"/>
      <c r="VQZ70" s="1"/>
      <c r="VRA70" s="1"/>
      <c r="VRB70" s="1"/>
      <c r="VRC70" s="1"/>
      <c r="VRD70" s="1"/>
      <c r="VRE70" s="1"/>
      <c r="VRF70" s="1"/>
      <c r="VRG70" s="1"/>
      <c r="VRH70" s="1"/>
      <c r="VRI70" s="1"/>
      <c r="VRJ70" s="1"/>
      <c r="VRK70" s="1"/>
      <c r="VRL70" s="1"/>
      <c r="VRM70" s="1"/>
      <c r="VRN70" s="1"/>
      <c r="VRO70" s="1"/>
      <c r="VRP70" s="1"/>
      <c r="VRQ70" s="1"/>
      <c r="VRR70" s="1"/>
      <c r="VRS70" s="1"/>
      <c r="VRT70" s="1"/>
      <c r="VRU70" s="1"/>
      <c r="VRV70" s="1"/>
      <c r="VRW70" s="1"/>
      <c r="VRX70" s="1"/>
      <c r="VRY70" s="1"/>
      <c r="VRZ70" s="1"/>
      <c r="VSA70" s="1"/>
      <c r="VSB70" s="1"/>
      <c r="VSC70" s="1"/>
      <c r="VSD70" s="1"/>
      <c r="VSE70" s="1"/>
      <c r="VSF70" s="1"/>
      <c r="VSG70" s="1"/>
      <c r="VSH70" s="1"/>
      <c r="VSI70" s="1"/>
      <c r="VSJ70" s="1"/>
      <c r="VSK70" s="1"/>
      <c r="VSL70" s="1"/>
      <c r="VSM70" s="1"/>
      <c r="VSN70" s="1"/>
      <c r="VSO70" s="1"/>
      <c r="VSP70" s="1"/>
      <c r="VSQ70" s="1"/>
      <c r="VSR70" s="1"/>
      <c r="VSS70" s="1"/>
      <c r="VST70" s="1"/>
      <c r="VSU70" s="1"/>
      <c r="VSV70" s="1"/>
      <c r="VSW70" s="1"/>
      <c r="VSX70" s="1"/>
      <c r="VSY70" s="1"/>
      <c r="VSZ70" s="1"/>
      <c r="VTA70" s="1"/>
      <c r="VTB70" s="1"/>
      <c r="VTC70" s="1"/>
      <c r="VTD70" s="1"/>
      <c r="VTE70" s="1"/>
      <c r="VTF70" s="1"/>
      <c r="VTG70" s="1"/>
      <c r="VTH70" s="1"/>
      <c r="VTI70" s="1"/>
      <c r="VTJ70" s="1"/>
      <c r="VTK70" s="1"/>
      <c r="VTL70" s="1"/>
      <c r="VTM70" s="1"/>
      <c r="VTN70" s="1"/>
      <c r="VTO70" s="1"/>
      <c r="VTP70" s="1"/>
      <c r="VTQ70" s="1"/>
      <c r="VTR70" s="1"/>
      <c r="VTS70" s="1"/>
      <c r="VTT70" s="1"/>
      <c r="VTU70" s="1"/>
      <c r="VTV70" s="1"/>
      <c r="VTW70" s="1"/>
      <c r="VTX70" s="1"/>
      <c r="VTY70" s="1"/>
      <c r="VTZ70" s="1"/>
      <c r="VUA70" s="1"/>
      <c r="VUB70" s="1"/>
      <c r="VUC70" s="1"/>
      <c r="VUD70" s="1"/>
      <c r="VUE70" s="1"/>
      <c r="VUF70" s="1"/>
      <c r="VUG70" s="1"/>
      <c r="VUH70" s="1"/>
      <c r="VUI70" s="1"/>
      <c r="VUJ70" s="1"/>
      <c r="VUK70" s="1"/>
      <c r="VUL70" s="1"/>
      <c r="VUM70" s="1"/>
      <c r="VUN70" s="1"/>
      <c r="VUO70" s="1"/>
      <c r="VUP70" s="1"/>
      <c r="VUQ70" s="1"/>
      <c r="VUR70" s="1"/>
      <c r="VUS70" s="1"/>
      <c r="VUT70" s="1"/>
      <c r="VUU70" s="1"/>
      <c r="VUV70" s="1"/>
      <c r="VUW70" s="1"/>
      <c r="VUX70" s="1"/>
      <c r="VUY70" s="1"/>
      <c r="VUZ70" s="1"/>
      <c r="VVA70" s="1"/>
      <c r="VVB70" s="1"/>
      <c r="VVC70" s="1"/>
      <c r="VVD70" s="1"/>
      <c r="VVE70" s="1"/>
      <c r="VVF70" s="1"/>
      <c r="VVG70" s="1"/>
      <c r="VVH70" s="1"/>
      <c r="VVI70" s="1"/>
      <c r="VVJ70" s="1"/>
      <c r="VVK70" s="1"/>
      <c r="VVL70" s="1"/>
      <c r="VVM70" s="1"/>
      <c r="VVN70" s="1"/>
      <c r="VVO70" s="1"/>
      <c r="VVP70" s="1"/>
      <c r="VVQ70" s="1"/>
      <c r="VVR70" s="1"/>
      <c r="VVS70" s="1"/>
      <c r="VVT70" s="1"/>
      <c r="VVU70" s="1"/>
      <c r="VVV70" s="1"/>
      <c r="VVW70" s="1"/>
      <c r="VVX70" s="1"/>
      <c r="VVY70" s="1"/>
      <c r="VVZ70" s="1"/>
      <c r="VWA70" s="1"/>
      <c r="VWB70" s="1"/>
      <c r="VWC70" s="1"/>
      <c r="VWD70" s="1"/>
      <c r="VWE70" s="1"/>
      <c r="VWF70" s="1"/>
      <c r="VWG70" s="1"/>
      <c r="VWH70" s="1"/>
      <c r="VWI70" s="1"/>
      <c r="VWJ70" s="1"/>
      <c r="VWK70" s="1"/>
      <c r="VWL70" s="1"/>
      <c r="VWM70" s="1"/>
      <c r="VWN70" s="1"/>
      <c r="VWO70" s="1"/>
      <c r="VWP70" s="1"/>
      <c r="VWQ70" s="1"/>
      <c r="VWR70" s="1"/>
      <c r="VWS70" s="1"/>
      <c r="VWT70" s="1"/>
      <c r="VWU70" s="1"/>
      <c r="VWV70" s="1"/>
      <c r="VWW70" s="1"/>
      <c r="VWX70" s="1"/>
      <c r="VWY70" s="1"/>
      <c r="VWZ70" s="1"/>
      <c r="VXA70" s="1"/>
      <c r="VXB70" s="1"/>
      <c r="VXC70" s="1"/>
      <c r="VXD70" s="1"/>
      <c r="VXE70" s="1"/>
      <c r="VXF70" s="1"/>
      <c r="VXG70" s="1"/>
      <c r="VXH70" s="1"/>
      <c r="VXI70" s="1"/>
      <c r="VXJ70" s="1"/>
      <c r="VXK70" s="1"/>
      <c r="VXL70" s="1"/>
      <c r="VXM70" s="1"/>
      <c r="VXN70" s="1"/>
      <c r="VXO70" s="1"/>
      <c r="VXP70" s="1"/>
      <c r="VXQ70" s="1"/>
      <c r="VXR70" s="1"/>
      <c r="VXS70" s="1"/>
      <c r="VXT70" s="1"/>
      <c r="VXU70" s="1"/>
      <c r="VXV70" s="1"/>
      <c r="VXW70" s="1"/>
      <c r="VXX70" s="1"/>
      <c r="VXY70" s="1"/>
      <c r="VXZ70" s="1"/>
      <c r="VYA70" s="1"/>
      <c r="VYB70" s="1"/>
      <c r="VYC70" s="1"/>
      <c r="VYD70" s="1"/>
      <c r="VYE70" s="1"/>
      <c r="VYF70" s="1"/>
      <c r="VYG70" s="1"/>
      <c r="VYH70" s="1"/>
      <c r="VYI70" s="1"/>
      <c r="VYJ70" s="1"/>
      <c r="VYK70" s="1"/>
      <c r="VYL70" s="1"/>
      <c r="VYM70" s="1"/>
      <c r="VYN70" s="1"/>
      <c r="VYO70" s="1"/>
      <c r="VYP70" s="1"/>
      <c r="VYQ70" s="1"/>
      <c r="VYR70" s="1"/>
      <c r="VYS70" s="1"/>
      <c r="VYT70" s="1"/>
      <c r="VYU70" s="1"/>
      <c r="VYV70" s="1"/>
      <c r="VYW70" s="1"/>
      <c r="VYX70" s="1"/>
      <c r="VYY70" s="1"/>
      <c r="VYZ70" s="1"/>
      <c r="VZA70" s="1"/>
      <c r="VZB70" s="1"/>
      <c r="VZC70" s="1"/>
      <c r="VZD70" s="1"/>
      <c r="VZE70" s="1"/>
      <c r="VZF70" s="1"/>
      <c r="VZG70" s="1"/>
      <c r="VZH70" s="1"/>
      <c r="VZI70" s="1"/>
      <c r="VZJ70" s="1"/>
      <c r="VZK70" s="1"/>
      <c r="VZL70" s="1"/>
      <c r="VZM70" s="1"/>
      <c r="VZN70" s="1"/>
      <c r="VZO70" s="1"/>
      <c r="VZP70" s="1"/>
      <c r="VZQ70" s="1"/>
      <c r="VZR70" s="1"/>
      <c r="VZS70" s="1"/>
      <c r="VZT70" s="1"/>
      <c r="VZU70" s="1"/>
      <c r="VZV70" s="1"/>
      <c r="VZW70" s="1"/>
      <c r="VZX70" s="1"/>
      <c r="VZY70" s="1"/>
      <c r="VZZ70" s="1"/>
      <c r="WAA70" s="1"/>
      <c r="WAB70" s="1"/>
      <c r="WAC70" s="1"/>
      <c r="WAD70" s="1"/>
      <c r="WAE70" s="1"/>
      <c r="WAF70" s="1"/>
      <c r="WAG70" s="1"/>
      <c r="WAH70" s="1"/>
      <c r="WAI70" s="1"/>
      <c r="WAJ70" s="1"/>
      <c r="WAK70" s="1"/>
      <c r="WAL70" s="1"/>
      <c r="WAM70" s="1"/>
      <c r="WAN70" s="1"/>
      <c r="WAO70" s="1"/>
      <c r="WAP70" s="1"/>
      <c r="WAQ70" s="1"/>
      <c r="WAR70" s="1"/>
      <c r="WAS70" s="1"/>
      <c r="WAT70" s="1"/>
      <c r="WAU70" s="1"/>
      <c r="WAV70" s="1"/>
      <c r="WAW70" s="1"/>
      <c r="WAX70" s="1"/>
      <c r="WAY70" s="1"/>
      <c r="WAZ70" s="1"/>
      <c r="WBA70" s="1"/>
      <c r="WBB70" s="1"/>
      <c r="WBC70" s="1"/>
      <c r="WBD70" s="1"/>
      <c r="WBE70" s="1"/>
      <c r="WBF70" s="1"/>
      <c r="WBG70" s="1"/>
      <c r="WBH70" s="1"/>
      <c r="WBI70" s="1"/>
      <c r="WBJ70" s="1"/>
      <c r="WBK70" s="1"/>
      <c r="WBL70" s="1"/>
      <c r="WBM70" s="1"/>
      <c r="WBN70" s="1"/>
      <c r="WBO70" s="1"/>
      <c r="WBP70" s="1"/>
      <c r="WBQ70" s="1"/>
      <c r="WBR70" s="1"/>
      <c r="WBS70" s="1"/>
      <c r="WBT70" s="1"/>
      <c r="WBU70" s="1"/>
      <c r="WBV70" s="1"/>
      <c r="WBW70" s="1"/>
      <c r="WBX70" s="1"/>
      <c r="WBY70" s="1"/>
      <c r="WBZ70" s="1"/>
      <c r="WCA70" s="1"/>
      <c r="WCB70" s="1"/>
      <c r="WCC70" s="1"/>
      <c r="WCD70" s="1"/>
      <c r="WCE70" s="1"/>
      <c r="WCF70" s="1"/>
      <c r="WCG70" s="1"/>
      <c r="WCH70" s="1"/>
      <c r="WCI70" s="1"/>
      <c r="WCJ70" s="1"/>
      <c r="WCK70" s="1"/>
      <c r="WCL70" s="1"/>
      <c r="WCM70" s="1"/>
      <c r="WCN70" s="1"/>
      <c r="WCO70" s="1"/>
      <c r="WCP70" s="1"/>
      <c r="WCQ70" s="1"/>
      <c r="WCR70" s="1"/>
      <c r="WCS70" s="1"/>
      <c r="WCT70" s="1"/>
      <c r="WCU70" s="1"/>
      <c r="WCV70" s="1"/>
      <c r="WCW70" s="1"/>
      <c r="WCX70" s="1"/>
      <c r="WCY70" s="1"/>
      <c r="WCZ70" s="1"/>
      <c r="WDA70" s="1"/>
      <c r="WDB70" s="1"/>
      <c r="WDC70" s="1"/>
      <c r="WDD70" s="1"/>
      <c r="WDE70" s="1"/>
      <c r="WDF70" s="1"/>
      <c r="WDG70" s="1"/>
      <c r="WDH70" s="1"/>
      <c r="WDI70" s="1"/>
      <c r="WDJ70" s="1"/>
      <c r="WDK70" s="1"/>
      <c r="WDL70" s="1"/>
      <c r="WDM70" s="1"/>
      <c r="WDN70" s="1"/>
      <c r="WDO70" s="1"/>
      <c r="WDP70" s="1"/>
      <c r="WDQ70" s="1"/>
      <c r="WDR70" s="1"/>
      <c r="WDS70" s="1"/>
      <c r="WDT70" s="1"/>
      <c r="WDU70" s="1"/>
      <c r="WDV70" s="1"/>
      <c r="WDW70" s="1"/>
      <c r="WDX70" s="1"/>
      <c r="WDY70" s="1"/>
      <c r="WDZ70" s="1"/>
      <c r="WEA70" s="1"/>
      <c r="WEB70" s="1"/>
      <c r="WEC70" s="1"/>
      <c r="WED70" s="1"/>
      <c r="WEE70" s="1"/>
      <c r="WEF70" s="1"/>
      <c r="WEG70" s="1"/>
      <c r="WEH70" s="1"/>
      <c r="WEI70" s="1"/>
      <c r="WEJ70" s="1"/>
      <c r="WEK70" s="1"/>
      <c r="WEL70" s="1"/>
      <c r="WEM70" s="1"/>
      <c r="WEN70" s="1"/>
      <c r="WEO70" s="1"/>
      <c r="WEP70" s="1"/>
      <c r="WEQ70" s="1"/>
      <c r="WER70" s="1"/>
      <c r="WES70" s="1"/>
      <c r="WET70" s="1"/>
      <c r="WEU70" s="1"/>
      <c r="WEV70" s="1"/>
      <c r="WEW70" s="1"/>
      <c r="WEX70" s="1"/>
      <c r="WEY70" s="1"/>
      <c r="WEZ70" s="1"/>
      <c r="WFA70" s="1"/>
      <c r="WFB70" s="1"/>
      <c r="WFC70" s="1"/>
      <c r="WFD70" s="1"/>
      <c r="WFE70" s="1"/>
      <c r="WFF70" s="1"/>
      <c r="WFG70" s="1"/>
      <c r="WFH70" s="1"/>
      <c r="WFI70" s="1"/>
      <c r="WFJ70" s="1"/>
      <c r="WFK70" s="1"/>
      <c r="WFL70" s="1"/>
      <c r="WFM70" s="1"/>
      <c r="WFN70" s="1"/>
      <c r="WFO70" s="1"/>
      <c r="WFP70" s="1"/>
      <c r="WFQ70" s="1"/>
      <c r="WFR70" s="1"/>
      <c r="WFS70" s="1"/>
      <c r="WFT70" s="1"/>
      <c r="WFU70" s="1"/>
      <c r="WFV70" s="1"/>
      <c r="WFW70" s="1"/>
      <c r="WFX70" s="1"/>
      <c r="WFY70" s="1"/>
      <c r="WFZ70" s="1"/>
      <c r="WGA70" s="1"/>
      <c r="WGB70" s="1"/>
      <c r="WGC70" s="1"/>
      <c r="WGD70" s="1"/>
      <c r="WGE70" s="1"/>
      <c r="WGF70" s="1"/>
      <c r="WGG70" s="1"/>
      <c r="WGH70" s="1"/>
      <c r="WGI70" s="1"/>
      <c r="WGJ70" s="1"/>
      <c r="WGK70" s="1"/>
      <c r="WGL70" s="1"/>
      <c r="WGM70" s="1"/>
      <c r="WGN70" s="1"/>
      <c r="WGO70" s="1"/>
      <c r="WGP70" s="1"/>
      <c r="WGQ70" s="1"/>
      <c r="WGR70" s="1"/>
      <c r="WGS70" s="1"/>
      <c r="WGT70" s="1"/>
      <c r="WGU70" s="1"/>
      <c r="WGV70" s="1"/>
      <c r="WGW70" s="1"/>
      <c r="WGX70" s="1"/>
      <c r="WGY70" s="1"/>
      <c r="WGZ70" s="1"/>
      <c r="WHA70" s="1"/>
      <c r="WHB70" s="1"/>
      <c r="WHC70" s="1"/>
      <c r="WHD70" s="1"/>
      <c r="WHE70" s="1"/>
      <c r="WHF70" s="1"/>
      <c r="WHG70" s="1"/>
      <c r="WHH70" s="1"/>
      <c r="WHI70" s="1"/>
      <c r="WHJ70" s="1"/>
      <c r="WHK70" s="1"/>
      <c r="WHL70" s="1"/>
      <c r="WHM70" s="1"/>
      <c r="WHN70" s="1"/>
      <c r="WHO70" s="1"/>
      <c r="WHP70" s="1"/>
      <c r="WHQ70" s="1"/>
      <c r="WHR70" s="1"/>
      <c r="WHS70" s="1"/>
      <c r="WHT70" s="1"/>
      <c r="WHU70" s="1"/>
      <c r="WHV70" s="1"/>
      <c r="WHW70" s="1"/>
      <c r="WHX70" s="1"/>
      <c r="WHY70" s="1"/>
      <c r="WHZ70" s="1"/>
      <c r="WIA70" s="1"/>
      <c r="WIB70" s="1"/>
      <c r="WIC70" s="1"/>
      <c r="WID70" s="1"/>
      <c r="WIE70" s="1"/>
      <c r="WIF70" s="1"/>
      <c r="WIG70" s="1"/>
      <c r="WIH70" s="1"/>
      <c r="WII70" s="1"/>
      <c r="WIJ70" s="1"/>
      <c r="WIK70" s="1"/>
      <c r="WIL70" s="1"/>
      <c r="WIM70" s="1"/>
      <c r="WIN70" s="1"/>
      <c r="WIO70" s="1"/>
      <c r="WIP70" s="1"/>
      <c r="WIQ70" s="1"/>
      <c r="WIR70" s="1"/>
      <c r="WIS70" s="1"/>
      <c r="WIT70" s="1"/>
      <c r="WIU70" s="1"/>
      <c r="WIV70" s="1"/>
      <c r="WIW70" s="1"/>
      <c r="WIX70" s="1"/>
      <c r="WIY70" s="1"/>
      <c r="WIZ70" s="1"/>
      <c r="WJA70" s="1"/>
      <c r="WJB70" s="1"/>
      <c r="WJC70" s="1"/>
      <c r="WJD70" s="1"/>
      <c r="WJE70" s="1"/>
      <c r="WJF70" s="1"/>
      <c r="WJG70" s="1"/>
      <c r="WJH70" s="1"/>
      <c r="WJI70" s="1"/>
      <c r="WJJ70" s="1"/>
      <c r="WJK70" s="1"/>
      <c r="WJL70" s="1"/>
      <c r="WJM70" s="1"/>
      <c r="WJN70" s="1"/>
      <c r="WJO70" s="1"/>
      <c r="WJP70" s="1"/>
      <c r="WJQ70" s="1"/>
      <c r="WJR70" s="1"/>
      <c r="WJS70" s="1"/>
      <c r="WJT70" s="1"/>
      <c r="WJU70" s="1"/>
      <c r="WJV70" s="1"/>
      <c r="WJW70" s="1"/>
      <c r="WJX70" s="1"/>
      <c r="WJY70" s="1"/>
      <c r="WJZ70" s="1"/>
      <c r="WKA70" s="1"/>
      <c r="WKB70" s="1"/>
      <c r="WKC70" s="1"/>
      <c r="WKD70" s="1"/>
      <c r="WKE70" s="1"/>
      <c r="WKF70" s="1"/>
      <c r="WKG70" s="1"/>
      <c r="WKH70" s="1"/>
      <c r="WKI70" s="1"/>
      <c r="WKJ70" s="1"/>
      <c r="WKK70" s="1"/>
      <c r="WKL70" s="1"/>
      <c r="WKM70" s="1"/>
      <c r="WKN70" s="1"/>
      <c r="WKO70" s="1"/>
      <c r="WKP70" s="1"/>
      <c r="WKQ70" s="1"/>
      <c r="WKR70" s="1"/>
      <c r="WKS70" s="1"/>
      <c r="WKT70" s="1"/>
      <c r="WKU70" s="1"/>
      <c r="WKV70" s="1"/>
      <c r="WKW70" s="1"/>
      <c r="WKX70" s="1"/>
      <c r="WKY70" s="1"/>
      <c r="WKZ70" s="1"/>
      <c r="WLA70" s="1"/>
      <c r="WLB70" s="1"/>
      <c r="WLC70" s="1"/>
      <c r="WLD70" s="1"/>
      <c r="WLE70" s="1"/>
      <c r="WLF70" s="1"/>
      <c r="WLG70" s="1"/>
      <c r="WLH70" s="1"/>
      <c r="WLI70" s="1"/>
      <c r="WLJ70" s="1"/>
      <c r="WLK70" s="1"/>
      <c r="WLL70" s="1"/>
      <c r="WLM70" s="1"/>
      <c r="WLN70" s="1"/>
      <c r="WLO70" s="1"/>
      <c r="WLP70" s="1"/>
      <c r="WLQ70" s="1"/>
      <c r="WLR70" s="1"/>
      <c r="WLS70" s="1"/>
      <c r="WLT70" s="1"/>
      <c r="WLU70" s="1"/>
      <c r="WLV70" s="1"/>
      <c r="WLW70" s="1"/>
      <c r="WLX70" s="1"/>
      <c r="WLY70" s="1"/>
      <c r="WLZ70" s="1"/>
      <c r="WMA70" s="1"/>
      <c r="WMB70" s="1"/>
      <c r="WMC70" s="1"/>
      <c r="WMD70" s="1"/>
      <c r="WME70" s="1"/>
      <c r="WMF70" s="1"/>
      <c r="WMG70" s="1"/>
      <c r="WMH70" s="1"/>
      <c r="WMI70" s="1"/>
      <c r="WMJ70" s="1"/>
      <c r="WMK70" s="1"/>
      <c r="WML70" s="1"/>
      <c r="WMM70" s="1"/>
      <c r="WMN70" s="1"/>
      <c r="WMO70" s="1"/>
      <c r="WMP70" s="1"/>
      <c r="WMQ70" s="1"/>
      <c r="WMR70" s="1"/>
      <c r="WMS70" s="1"/>
      <c r="WMT70" s="1"/>
    </row>
    <row r="71" spans="1:13 1034:15906" ht="18.649999999999999" hidden="1" customHeight="1" thickBot="1" x14ac:dyDescent="0.4">
      <c r="A71" s="525"/>
      <c r="B71" s="348"/>
      <c r="C71" s="349"/>
      <c r="D71" s="349"/>
      <c r="E71" s="380"/>
      <c r="F71" s="380"/>
      <c r="G71" s="380"/>
      <c r="H71" s="380"/>
      <c r="I71" s="380"/>
      <c r="J71" s="380"/>
      <c r="K71" s="380"/>
      <c r="L71" s="49"/>
      <c r="M71" s="528"/>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c r="DBU71" s="1"/>
      <c r="DBV71" s="1"/>
      <c r="DBW71" s="1"/>
      <c r="DBX71" s="1"/>
      <c r="DBY71" s="1"/>
      <c r="DBZ71" s="1"/>
      <c r="DCA71" s="1"/>
      <c r="DCB71" s="1"/>
      <c r="DCC71" s="1"/>
      <c r="DCD71" s="1"/>
      <c r="DCE71" s="1"/>
      <c r="DCF71" s="1"/>
      <c r="DCG71" s="1"/>
      <c r="DCH71" s="1"/>
      <c r="DCI71" s="1"/>
      <c r="DCJ71" s="1"/>
      <c r="DCK71" s="1"/>
      <c r="DCL71" s="1"/>
      <c r="DCM71" s="1"/>
      <c r="DCN71" s="1"/>
      <c r="DCO71" s="1"/>
      <c r="DCP71" s="1"/>
      <c r="DCQ71" s="1"/>
      <c r="DCR71" s="1"/>
      <c r="DCS71" s="1"/>
      <c r="DCT71" s="1"/>
      <c r="DCU71" s="1"/>
      <c r="DCV71" s="1"/>
      <c r="DCW71" s="1"/>
      <c r="DCX71" s="1"/>
      <c r="DCY71" s="1"/>
      <c r="DCZ71" s="1"/>
      <c r="DDA71" s="1"/>
      <c r="DDB71" s="1"/>
      <c r="DDC71" s="1"/>
      <c r="DDD71" s="1"/>
      <c r="DDE71" s="1"/>
      <c r="DDF71" s="1"/>
      <c r="DDG71" s="1"/>
      <c r="DDH71" s="1"/>
      <c r="DDI71" s="1"/>
      <c r="DDJ71" s="1"/>
      <c r="DDK71" s="1"/>
      <c r="DDL71" s="1"/>
      <c r="DDM71" s="1"/>
      <c r="DDN71" s="1"/>
      <c r="DDO71" s="1"/>
      <c r="DDP71" s="1"/>
      <c r="DDQ71" s="1"/>
      <c r="DDR71" s="1"/>
      <c r="DDS71" s="1"/>
      <c r="DDT71" s="1"/>
      <c r="DDU71" s="1"/>
      <c r="DDV71" s="1"/>
      <c r="DDW71" s="1"/>
      <c r="DDX71" s="1"/>
      <c r="DDY71" s="1"/>
      <c r="DDZ71" s="1"/>
      <c r="DEA71" s="1"/>
      <c r="DEB71" s="1"/>
      <c r="DEC71" s="1"/>
      <c r="DED71" s="1"/>
      <c r="DEE71" s="1"/>
      <c r="DEF71" s="1"/>
      <c r="DEG71" s="1"/>
      <c r="DEH71" s="1"/>
      <c r="DEI71" s="1"/>
      <c r="DEJ71" s="1"/>
      <c r="DEK71" s="1"/>
      <c r="DEL71" s="1"/>
      <c r="DEM71" s="1"/>
      <c r="DEN71" s="1"/>
      <c r="DEO71" s="1"/>
      <c r="DEP71" s="1"/>
      <c r="DEQ71" s="1"/>
      <c r="DER71" s="1"/>
      <c r="DES71" s="1"/>
      <c r="DET71" s="1"/>
      <c r="DEU71" s="1"/>
      <c r="DEV71" s="1"/>
      <c r="DEW71" s="1"/>
      <c r="DEX71" s="1"/>
      <c r="DEY71" s="1"/>
      <c r="DEZ71" s="1"/>
      <c r="DFA71" s="1"/>
      <c r="DFB71" s="1"/>
      <c r="DFC71" s="1"/>
      <c r="DFD71" s="1"/>
      <c r="DFE71" s="1"/>
      <c r="DFF71" s="1"/>
      <c r="DFG71" s="1"/>
      <c r="DFH71" s="1"/>
      <c r="DFI71" s="1"/>
      <c r="DFJ71" s="1"/>
      <c r="DFK71" s="1"/>
      <c r="DFL71" s="1"/>
      <c r="DFM71" s="1"/>
      <c r="DFN71" s="1"/>
      <c r="DFO71" s="1"/>
      <c r="DFP71" s="1"/>
      <c r="DFQ71" s="1"/>
      <c r="DFR71" s="1"/>
      <c r="DFS71" s="1"/>
      <c r="DFT71" s="1"/>
      <c r="DFU71" s="1"/>
      <c r="DFV71" s="1"/>
      <c r="DFW71" s="1"/>
      <c r="DFX71" s="1"/>
      <c r="DFY71" s="1"/>
      <c r="DFZ71" s="1"/>
      <c r="DGA71" s="1"/>
      <c r="DGB71" s="1"/>
      <c r="DGC71" s="1"/>
      <c r="DGD71" s="1"/>
      <c r="DGE71" s="1"/>
      <c r="DGF71" s="1"/>
      <c r="DGG71" s="1"/>
      <c r="DGH71" s="1"/>
      <c r="DGI71" s="1"/>
      <c r="DGJ71" s="1"/>
      <c r="DGK71" s="1"/>
      <c r="DGL71" s="1"/>
      <c r="DGM71" s="1"/>
      <c r="DGN71" s="1"/>
      <c r="DGO71" s="1"/>
      <c r="DGP71" s="1"/>
      <c r="DGQ71" s="1"/>
      <c r="DGR71" s="1"/>
      <c r="DGS71" s="1"/>
      <c r="DGT71" s="1"/>
      <c r="DGU71" s="1"/>
      <c r="DGV71" s="1"/>
      <c r="DGW71" s="1"/>
      <c r="DGX71" s="1"/>
      <c r="DGY71" s="1"/>
      <c r="DGZ71" s="1"/>
      <c r="DHA71" s="1"/>
      <c r="DHB71" s="1"/>
      <c r="DHC71" s="1"/>
      <c r="DHD71" s="1"/>
      <c r="DHE71" s="1"/>
      <c r="DHF71" s="1"/>
      <c r="DHG71" s="1"/>
      <c r="DHH71" s="1"/>
      <c r="DHI71" s="1"/>
      <c r="DHJ71" s="1"/>
      <c r="DHK71" s="1"/>
      <c r="DHL71" s="1"/>
      <c r="DHM71" s="1"/>
      <c r="DHN71" s="1"/>
      <c r="DHO71" s="1"/>
      <c r="DHP71" s="1"/>
      <c r="DHQ71" s="1"/>
      <c r="DHR71" s="1"/>
      <c r="DHS71" s="1"/>
      <c r="DHT71" s="1"/>
      <c r="DHU71" s="1"/>
      <c r="DHV71" s="1"/>
      <c r="DHW71" s="1"/>
      <c r="DHX71" s="1"/>
      <c r="DHY71" s="1"/>
      <c r="DHZ71" s="1"/>
      <c r="DIA71" s="1"/>
      <c r="DIB71" s="1"/>
      <c r="DIC71" s="1"/>
      <c r="DID71" s="1"/>
      <c r="DIE71" s="1"/>
      <c r="DIF71" s="1"/>
      <c r="DIG71" s="1"/>
      <c r="DIH71" s="1"/>
      <c r="DII71" s="1"/>
      <c r="DIJ71" s="1"/>
      <c r="DIK71" s="1"/>
      <c r="DIL71" s="1"/>
      <c r="DIM71" s="1"/>
      <c r="DIN71" s="1"/>
      <c r="DIO71" s="1"/>
      <c r="DIP71" s="1"/>
      <c r="DIQ71" s="1"/>
      <c r="DIR71" s="1"/>
      <c r="DIS71" s="1"/>
      <c r="DIT71" s="1"/>
      <c r="DIU71" s="1"/>
      <c r="DIV71" s="1"/>
      <c r="DIW71" s="1"/>
      <c r="DIX71" s="1"/>
      <c r="DIY71" s="1"/>
      <c r="DIZ71" s="1"/>
      <c r="DJA71" s="1"/>
      <c r="DJB71" s="1"/>
      <c r="DJC71" s="1"/>
      <c r="DJD71" s="1"/>
      <c r="DJE71" s="1"/>
      <c r="DJF71" s="1"/>
      <c r="DJG71" s="1"/>
      <c r="DJH71" s="1"/>
      <c r="DJI71" s="1"/>
      <c r="DJJ71" s="1"/>
      <c r="DJK71" s="1"/>
      <c r="DJL71" s="1"/>
      <c r="DJM71" s="1"/>
      <c r="DJN71" s="1"/>
      <c r="DJO71" s="1"/>
      <c r="DJP71" s="1"/>
      <c r="DJQ71" s="1"/>
      <c r="DJR71" s="1"/>
      <c r="DJS71" s="1"/>
      <c r="DJT71" s="1"/>
      <c r="DJU71" s="1"/>
      <c r="DJV71" s="1"/>
      <c r="DJW71" s="1"/>
      <c r="DJX71" s="1"/>
      <c r="DJY71" s="1"/>
      <c r="DJZ71" s="1"/>
      <c r="DKA71" s="1"/>
      <c r="DKB71" s="1"/>
      <c r="DKC71" s="1"/>
      <c r="DKD71" s="1"/>
      <c r="DKE71" s="1"/>
      <c r="DKF71" s="1"/>
      <c r="DKG71" s="1"/>
      <c r="DKH71" s="1"/>
      <c r="DKI71" s="1"/>
      <c r="DKJ71" s="1"/>
      <c r="DKK71" s="1"/>
      <c r="DKL71" s="1"/>
      <c r="DKM71" s="1"/>
      <c r="DKN71" s="1"/>
      <c r="DKO71" s="1"/>
      <c r="DKP71" s="1"/>
      <c r="DKQ71" s="1"/>
      <c r="DKR71" s="1"/>
      <c r="DKS71" s="1"/>
      <c r="DKT71" s="1"/>
      <c r="DKU71" s="1"/>
      <c r="DKV71" s="1"/>
      <c r="DKW71" s="1"/>
      <c r="DKX71" s="1"/>
      <c r="DKY71" s="1"/>
      <c r="DKZ71" s="1"/>
      <c r="DLA71" s="1"/>
      <c r="DLB71" s="1"/>
      <c r="DLC71" s="1"/>
      <c r="DLD71" s="1"/>
      <c r="DLE71" s="1"/>
      <c r="DLF71" s="1"/>
      <c r="DLG71" s="1"/>
      <c r="DLH71" s="1"/>
      <c r="DLI71" s="1"/>
      <c r="DLJ71" s="1"/>
      <c r="DLK71" s="1"/>
      <c r="DLL71" s="1"/>
      <c r="DLM71" s="1"/>
      <c r="DLN71" s="1"/>
      <c r="DLO71" s="1"/>
      <c r="DLP71" s="1"/>
      <c r="DLQ71" s="1"/>
      <c r="DLR71" s="1"/>
      <c r="DLS71" s="1"/>
      <c r="DLT71" s="1"/>
      <c r="DLU71" s="1"/>
      <c r="DLV71" s="1"/>
      <c r="DLW71" s="1"/>
      <c r="DLX71" s="1"/>
      <c r="DLY71" s="1"/>
      <c r="DLZ71" s="1"/>
      <c r="DMA71" s="1"/>
      <c r="DMB71" s="1"/>
      <c r="DMC71" s="1"/>
      <c r="DMD71" s="1"/>
      <c r="DME71" s="1"/>
      <c r="DMF71" s="1"/>
      <c r="DMG71" s="1"/>
      <c r="DMH71" s="1"/>
      <c r="DMI71" s="1"/>
      <c r="DMJ71" s="1"/>
      <c r="DMK71" s="1"/>
      <c r="DML71" s="1"/>
      <c r="DMM71" s="1"/>
      <c r="DMN71" s="1"/>
      <c r="DMO71" s="1"/>
      <c r="DMP71" s="1"/>
      <c r="DMQ71" s="1"/>
      <c r="DMR71" s="1"/>
      <c r="DMS71" s="1"/>
      <c r="DMT71" s="1"/>
      <c r="DMU71" s="1"/>
      <c r="DMV71" s="1"/>
      <c r="DMW71" s="1"/>
      <c r="DMX71" s="1"/>
      <c r="DMY71" s="1"/>
      <c r="DMZ71" s="1"/>
      <c r="DNA71" s="1"/>
      <c r="DNB71" s="1"/>
      <c r="DNC71" s="1"/>
      <c r="DND71" s="1"/>
      <c r="DNE71" s="1"/>
      <c r="DNF71" s="1"/>
      <c r="DNG71" s="1"/>
      <c r="DNH71" s="1"/>
      <c r="DNI71" s="1"/>
      <c r="DNJ71" s="1"/>
      <c r="DNK71" s="1"/>
      <c r="DNL71" s="1"/>
      <c r="DNM71" s="1"/>
      <c r="DNN71" s="1"/>
      <c r="DNO71" s="1"/>
      <c r="DNP71" s="1"/>
      <c r="DNQ71" s="1"/>
      <c r="DNR71" s="1"/>
      <c r="DNS71" s="1"/>
      <c r="DNT71" s="1"/>
      <c r="DNU71" s="1"/>
      <c r="DNV71" s="1"/>
      <c r="DNW71" s="1"/>
      <c r="DNX71" s="1"/>
      <c r="DNY71" s="1"/>
      <c r="DNZ71" s="1"/>
      <c r="DOA71" s="1"/>
      <c r="DOB71" s="1"/>
      <c r="DOC71" s="1"/>
      <c r="DOD71" s="1"/>
      <c r="DOE71" s="1"/>
      <c r="DOF71" s="1"/>
      <c r="DOG71" s="1"/>
      <c r="DOH71" s="1"/>
      <c r="DOI71" s="1"/>
      <c r="DOJ71" s="1"/>
      <c r="DOK71" s="1"/>
      <c r="DOL71" s="1"/>
      <c r="DOM71" s="1"/>
      <c r="DON71" s="1"/>
      <c r="DOO71" s="1"/>
      <c r="DOP71" s="1"/>
      <c r="DOQ71" s="1"/>
      <c r="DOR71" s="1"/>
      <c r="DOS71" s="1"/>
      <c r="DOT71" s="1"/>
      <c r="DOU71" s="1"/>
      <c r="DOV71" s="1"/>
      <c r="DOW71" s="1"/>
      <c r="DOX71" s="1"/>
      <c r="DOY71" s="1"/>
      <c r="DOZ71" s="1"/>
      <c r="DPA71" s="1"/>
      <c r="DPB71" s="1"/>
      <c r="DPC71" s="1"/>
      <c r="DPD71" s="1"/>
      <c r="DPE71" s="1"/>
      <c r="DPF71" s="1"/>
      <c r="DPG71" s="1"/>
      <c r="DPH71" s="1"/>
      <c r="DPI71" s="1"/>
      <c r="DPJ71" s="1"/>
      <c r="DPK71" s="1"/>
      <c r="DPL71" s="1"/>
      <c r="DPM71" s="1"/>
      <c r="DPN71" s="1"/>
      <c r="DPO71" s="1"/>
      <c r="DPP71" s="1"/>
      <c r="DPQ71" s="1"/>
      <c r="DPR71" s="1"/>
      <c r="DPS71" s="1"/>
      <c r="DPT71" s="1"/>
      <c r="DPU71" s="1"/>
      <c r="DPV71" s="1"/>
      <c r="DPW71" s="1"/>
      <c r="DPX71" s="1"/>
      <c r="DPY71" s="1"/>
      <c r="DPZ71" s="1"/>
      <c r="DQA71" s="1"/>
      <c r="DQB71" s="1"/>
      <c r="DQC71" s="1"/>
      <c r="DQD71" s="1"/>
      <c r="DQE71" s="1"/>
      <c r="DQF71" s="1"/>
      <c r="DQG71" s="1"/>
      <c r="DQH71" s="1"/>
      <c r="DQI71" s="1"/>
      <c r="DQJ71" s="1"/>
      <c r="DQK71" s="1"/>
      <c r="DQL71" s="1"/>
      <c r="DQM71" s="1"/>
      <c r="DQN71" s="1"/>
      <c r="DQO71" s="1"/>
      <c r="DQP71" s="1"/>
      <c r="DQQ71" s="1"/>
      <c r="DQR71" s="1"/>
      <c r="DQS71" s="1"/>
      <c r="DQT71" s="1"/>
      <c r="DQU71" s="1"/>
      <c r="DQV71" s="1"/>
      <c r="DQW71" s="1"/>
      <c r="DQX71" s="1"/>
      <c r="DQY71" s="1"/>
      <c r="DQZ71" s="1"/>
      <c r="DRA71" s="1"/>
      <c r="DRB71" s="1"/>
      <c r="DRC71" s="1"/>
      <c r="DRD71" s="1"/>
      <c r="DRE71" s="1"/>
      <c r="DRF71" s="1"/>
      <c r="DRG71" s="1"/>
      <c r="DRH71" s="1"/>
      <c r="DRI71" s="1"/>
      <c r="DRJ71" s="1"/>
      <c r="DRK71" s="1"/>
      <c r="DRL71" s="1"/>
      <c r="DRM71" s="1"/>
      <c r="DRN71" s="1"/>
      <c r="DRO71" s="1"/>
      <c r="DRP71" s="1"/>
      <c r="DRQ71" s="1"/>
      <c r="DRR71" s="1"/>
      <c r="DRS71" s="1"/>
      <c r="DRT71" s="1"/>
      <c r="DRU71" s="1"/>
      <c r="DRV71" s="1"/>
      <c r="DRW71" s="1"/>
      <c r="DRX71" s="1"/>
      <c r="DRY71" s="1"/>
      <c r="DRZ71" s="1"/>
      <c r="DSA71" s="1"/>
      <c r="DSB71" s="1"/>
      <c r="DSC71" s="1"/>
      <c r="DSD71" s="1"/>
      <c r="DSE71" s="1"/>
      <c r="DSF71" s="1"/>
      <c r="DSG71" s="1"/>
      <c r="DSH71" s="1"/>
      <c r="DSI71" s="1"/>
      <c r="DSJ71" s="1"/>
      <c r="DSK71" s="1"/>
      <c r="DSL71" s="1"/>
      <c r="DSM71" s="1"/>
      <c r="DSN71" s="1"/>
      <c r="DSO71" s="1"/>
      <c r="DSP71" s="1"/>
      <c r="DSQ71" s="1"/>
      <c r="DSR71" s="1"/>
      <c r="DSS71" s="1"/>
      <c r="DST71" s="1"/>
      <c r="DSU71" s="1"/>
      <c r="DSV71" s="1"/>
      <c r="DSW71" s="1"/>
      <c r="DSX71" s="1"/>
      <c r="DSY71" s="1"/>
      <c r="DSZ71" s="1"/>
      <c r="DTA71" s="1"/>
      <c r="DTB71" s="1"/>
      <c r="DTC71" s="1"/>
      <c r="DTD71" s="1"/>
      <c r="DTE71" s="1"/>
      <c r="DTF71" s="1"/>
      <c r="DTG71" s="1"/>
      <c r="DTH71" s="1"/>
      <c r="DTI71" s="1"/>
      <c r="DTJ71" s="1"/>
      <c r="DTK71" s="1"/>
      <c r="DTL71" s="1"/>
      <c r="DTM71" s="1"/>
      <c r="DTN71" s="1"/>
      <c r="DTO71" s="1"/>
      <c r="DTP71" s="1"/>
      <c r="DTQ71" s="1"/>
      <c r="DTR71" s="1"/>
      <c r="DTS71" s="1"/>
      <c r="DTT71" s="1"/>
      <c r="DTU71" s="1"/>
      <c r="DTV71" s="1"/>
      <c r="DTW71" s="1"/>
      <c r="DTX71" s="1"/>
      <c r="DTY71" s="1"/>
      <c r="DTZ71" s="1"/>
      <c r="DUA71" s="1"/>
      <c r="DUB71" s="1"/>
      <c r="DUC71" s="1"/>
      <c r="DUD71" s="1"/>
      <c r="DUE71" s="1"/>
      <c r="DUF71" s="1"/>
      <c r="DUG71" s="1"/>
      <c r="DUH71" s="1"/>
      <c r="DUI71" s="1"/>
      <c r="DUJ71" s="1"/>
      <c r="DUK71" s="1"/>
      <c r="DUL71" s="1"/>
      <c r="DUM71" s="1"/>
      <c r="DUN71" s="1"/>
      <c r="DUO71" s="1"/>
      <c r="DUP71" s="1"/>
      <c r="DUQ71" s="1"/>
      <c r="DUR71" s="1"/>
      <c r="DUS71" s="1"/>
      <c r="DUT71" s="1"/>
      <c r="DUU71" s="1"/>
      <c r="DUV71" s="1"/>
      <c r="DUW71" s="1"/>
      <c r="DUX71" s="1"/>
      <c r="DUY71" s="1"/>
      <c r="DUZ71" s="1"/>
      <c r="DVA71" s="1"/>
      <c r="DVB71" s="1"/>
      <c r="DVC71" s="1"/>
      <c r="DVD71" s="1"/>
      <c r="DVE71" s="1"/>
      <c r="DVF71" s="1"/>
      <c r="DVG71" s="1"/>
      <c r="DVH71" s="1"/>
      <c r="DVI71" s="1"/>
      <c r="DVJ71" s="1"/>
      <c r="DVK71" s="1"/>
      <c r="DVL71" s="1"/>
      <c r="DVM71" s="1"/>
      <c r="DVN71" s="1"/>
      <c r="DVO71" s="1"/>
      <c r="DVP71" s="1"/>
      <c r="DVQ71" s="1"/>
      <c r="DVR71" s="1"/>
      <c r="DVS71" s="1"/>
      <c r="DVT71" s="1"/>
      <c r="DVU71" s="1"/>
      <c r="DVV71" s="1"/>
      <c r="DVW71" s="1"/>
      <c r="DVX71" s="1"/>
      <c r="DVY71" s="1"/>
      <c r="DVZ71" s="1"/>
      <c r="DWA71" s="1"/>
      <c r="DWB71" s="1"/>
      <c r="DWC71" s="1"/>
      <c r="DWD71" s="1"/>
      <c r="DWE71" s="1"/>
      <c r="DWF71" s="1"/>
      <c r="DWG71" s="1"/>
      <c r="DWH71" s="1"/>
      <c r="DWI71" s="1"/>
      <c r="DWJ71" s="1"/>
      <c r="DWK71" s="1"/>
      <c r="DWL71" s="1"/>
      <c r="DWM71" s="1"/>
      <c r="DWN71" s="1"/>
      <c r="DWO71" s="1"/>
      <c r="DWP71" s="1"/>
      <c r="DWQ71" s="1"/>
      <c r="DWR71" s="1"/>
      <c r="DWS71" s="1"/>
      <c r="DWT71" s="1"/>
      <c r="DWU71" s="1"/>
      <c r="DWV71" s="1"/>
      <c r="DWW71" s="1"/>
      <c r="DWX71" s="1"/>
      <c r="DWY71" s="1"/>
      <c r="DWZ71" s="1"/>
      <c r="DXA71" s="1"/>
      <c r="DXB71" s="1"/>
      <c r="DXC71" s="1"/>
      <c r="DXD71" s="1"/>
      <c r="DXE71" s="1"/>
      <c r="DXF71" s="1"/>
      <c r="DXG71" s="1"/>
      <c r="DXH71" s="1"/>
      <c r="DXI71" s="1"/>
      <c r="DXJ71" s="1"/>
      <c r="DXK71" s="1"/>
      <c r="DXL71" s="1"/>
      <c r="DXM71" s="1"/>
      <c r="DXN71" s="1"/>
      <c r="DXO71" s="1"/>
      <c r="DXP71" s="1"/>
      <c r="DXQ71" s="1"/>
      <c r="DXR71" s="1"/>
      <c r="DXS71" s="1"/>
      <c r="DXT71" s="1"/>
      <c r="DXU71" s="1"/>
      <c r="DXV71" s="1"/>
      <c r="DXW71" s="1"/>
      <c r="DXX71" s="1"/>
      <c r="DXY71" s="1"/>
      <c r="DXZ71" s="1"/>
      <c r="DYA71" s="1"/>
      <c r="DYB71" s="1"/>
      <c r="DYC71" s="1"/>
      <c r="DYD71" s="1"/>
      <c r="DYE71" s="1"/>
      <c r="DYF71" s="1"/>
      <c r="DYG71" s="1"/>
      <c r="DYH71" s="1"/>
      <c r="DYI71" s="1"/>
      <c r="DYJ71" s="1"/>
      <c r="DYK71" s="1"/>
      <c r="DYL71" s="1"/>
      <c r="DYM71" s="1"/>
      <c r="DYN71" s="1"/>
      <c r="DYO71" s="1"/>
      <c r="DYP71" s="1"/>
      <c r="DYQ71" s="1"/>
      <c r="DYR71" s="1"/>
      <c r="DYS71" s="1"/>
      <c r="DYT71" s="1"/>
      <c r="DYU71" s="1"/>
      <c r="DYV71" s="1"/>
      <c r="DYW71" s="1"/>
      <c r="DYX71" s="1"/>
      <c r="DYY71" s="1"/>
      <c r="DYZ71" s="1"/>
      <c r="DZA71" s="1"/>
      <c r="DZB71" s="1"/>
      <c r="DZC71" s="1"/>
      <c r="DZD71" s="1"/>
      <c r="DZE71" s="1"/>
      <c r="DZF71" s="1"/>
      <c r="DZG71" s="1"/>
      <c r="DZH71" s="1"/>
      <c r="DZI71" s="1"/>
      <c r="DZJ71" s="1"/>
      <c r="DZK71" s="1"/>
      <c r="DZL71" s="1"/>
      <c r="DZM71" s="1"/>
      <c r="DZN71" s="1"/>
      <c r="DZO71" s="1"/>
      <c r="DZP71" s="1"/>
      <c r="DZQ71" s="1"/>
      <c r="DZR71" s="1"/>
      <c r="DZS71" s="1"/>
      <c r="DZT71" s="1"/>
      <c r="DZU71" s="1"/>
      <c r="DZV71" s="1"/>
      <c r="DZW71" s="1"/>
      <c r="DZX71" s="1"/>
      <c r="DZY71" s="1"/>
      <c r="DZZ71" s="1"/>
      <c r="EAA71" s="1"/>
      <c r="EAB71" s="1"/>
      <c r="EAC71" s="1"/>
      <c r="EAD71" s="1"/>
      <c r="EAE71" s="1"/>
      <c r="EAF71" s="1"/>
      <c r="EAG71" s="1"/>
      <c r="EAH71" s="1"/>
      <c r="EAI71" s="1"/>
      <c r="EAJ71" s="1"/>
      <c r="EAK71" s="1"/>
      <c r="EAL71" s="1"/>
      <c r="EAM71" s="1"/>
      <c r="EAN71" s="1"/>
      <c r="EAO71" s="1"/>
      <c r="EAP71" s="1"/>
      <c r="EAQ71" s="1"/>
      <c r="EAR71" s="1"/>
      <c r="EAS71" s="1"/>
      <c r="EAT71" s="1"/>
      <c r="EAU71" s="1"/>
      <c r="EAV71" s="1"/>
      <c r="EAW71" s="1"/>
      <c r="EAX71" s="1"/>
      <c r="EAY71" s="1"/>
      <c r="EAZ71" s="1"/>
      <c r="EBA71" s="1"/>
      <c r="EBB71" s="1"/>
      <c r="EBC71" s="1"/>
      <c r="EBD71" s="1"/>
      <c r="EBE71" s="1"/>
      <c r="EBF71" s="1"/>
      <c r="EBG71" s="1"/>
      <c r="EBH71" s="1"/>
      <c r="EBI71" s="1"/>
      <c r="EBJ71" s="1"/>
      <c r="EBK71" s="1"/>
      <c r="EBL71" s="1"/>
      <c r="EBM71" s="1"/>
      <c r="EBN71" s="1"/>
      <c r="EBO71" s="1"/>
      <c r="EBP71" s="1"/>
      <c r="EBQ71" s="1"/>
      <c r="EBR71" s="1"/>
      <c r="EBS71" s="1"/>
      <c r="EBT71" s="1"/>
      <c r="EBU71" s="1"/>
      <c r="EBV71" s="1"/>
      <c r="EBW71" s="1"/>
      <c r="EBX71" s="1"/>
      <c r="EBY71" s="1"/>
      <c r="EBZ71" s="1"/>
      <c r="ECA71" s="1"/>
      <c r="ECB71" s="1"/>
      <c r="ECC71" s="1"/>
      <c r="ECD71" s="1"/>
      <c r="ECE71" s="1"/>
      <c r="ECF71" s="1"/>
      <c r="ECG71" s="1"/>
      <c r="ECH71" s="1"/>
      <c r="ECI71" s="1"/>
      <c r="ECJ71" s="1"/>
      <c r="ECK71" s="1"/>
      <c r="ECL71" s="1"/>
      <c r="ECM71" s="1"/>
      <c r="ECN71" s="1"/>
      <c r="ECO71" s="1"/>
      <c r="ECP71" s="1"/>
      <c r="ECQ71" s="1"/>
      <c r="ECR71" s="1"/>
      <c r="ECS71" s="1"/>
      <c r="ECT71" s="1"/>
      <c r="ECU71" s="1"/>
      <c r="ECV71" s="1"/>
      <c r="ECW71" s="1"/>
      <c r="ECX71" s="1"/>
      <c r="ECY71" s="1"/>
      <c r="ECZ71" s="1"/>
      <c r="EDA71" s="1"/>
      <c r="EDB71" s="1"/>
      <c r="EDC71" s="1"/>
      <c r="EDD71" s="1"/>
      <c r="EDE71" s="1"/>
      <c r="EDF71" s="1"/>
      <c r="EDG71" s="1"/>
      <c r="EDH71" s="1"/>
      <c r="EDI71" s="1"/>
      <c r="EDJ71" s="1"/>
      <c r="EDK71" s="1"/>
      <c r="EDL71" s="1"/>
      <c r="EDM71" s="1"/>
      <c r="EDN71" s="1"/>
      <c r="EDO71" s="1"/>
      <c r="EDP71" s="1"/>
      <c r="EDQ71" s="1"/>
      <c r="EDR71" s="1"/>
      <c r="EDS71" s="1"/>
      <c r="EDT71" s="1"/>
      <c r="EDU71" s="1"/>
      <c r="EDV71" s="1"/>
      <c r="EDW71" s="1"/>
      <c r="EDX71" s="1"/>
      <c r="EDY71" s="1"/>
      <c r="EDZ71" s="1"/>
      <c r="EEA71" s="1"/>
      <c r="EEB71" s="1"/>
      <c r="EEC71" s="1"/>
      <c r="EED71" s="1"/>
      <c r="EEE71" s="1"/>
      <c r="EEF71" s="1"/>
      <c r="EEG71" s="1"/>
      <c r="EEH71" s="1"/>
      <c r="EEI71" s="1"/>
      <c r="EEJ71" s="1"/>
      <c r="EEK71" s="1"/>
      <c r="EEL71" s="1"/>
      <c r="EEM71" s="1"/>
      <c r="EEN71" s="1"/>
      <c r="EEO71" s="1"/>
      <c r="EEP71" s="1"/>
      <c r="EEQ71" s="1"/>
      <c r="EER71" s="1"/>
      <c r="EES71" s="1"/>
      <c r="EET71" s="1"/>
      <c r="EEU71" s="1"/>
      <c r="EEV71" s="1"/>
      <c r="EEW71" s="1"/>
      <c r="EEX71" s="1"/>
      <c r="EEY71" s="1"/>
      <c r="EEZ71" s="1"/>
      <c r="EFA71" s="1"/>
      <c r="EFB71" s="1"/>
      <c r="EFC71" s="1"/>
      <c r="EFD71" s="1"/>
      <c r="EFE71" s="1"/>
      <c r="EFF71" s="1"/>
      <c r="EFG71" s="1"/>
      <c r="EFH71" s="1"/>
      <c r="EFI71" s="1"/>
      <c r="EFJ71" s="1"/>
      <c r="EFK71" s="1"/>
      <c r="EFL71" s="1"/>
      <c r="EFM71" s="1"/>
      <c r="EFN71" s="1"/>
      <c r="EFO71" s="1"/>
      <c r="EFP71" s="1"/>
      <c r="EFQ71" s="1"/>
      <c r="EFR71" s="1"/>
      <c r="EFS71" s="1"/>
      <c r="EFT71" s="1"/>
      <c r="EFU71" s="1"/>
      <c r="EFV71" s="1"/>
      <c r="EFW71" s="1"/>
      <c r="EFX71" s="1"/>
      <c r="EFY71" s="1"/>
      <c r="EFZ71" s="1"/>
      <c r="EGA71" s="1"/>
      <c r="EGB71" s="1"/>
      <c r="EGC71" s="1"/>
      <c r="EGD71" s="1"/>
      <c r="EGE71" s="1"/>
      <c r="EGF71" s="1"/>
      <c r="EGG71" s="1"/>
      <c r="EGH71" s="1"/>
      <c r="EGI71" s="1"/>
      <c r="EGJ71" s="1"/>
      <c r="EGK71" s="1"/>
      <c r="EGL71" s="1"/>
      <c r="EGM71" s="1"/>
      <c r="EGN71" s="1"/>
      <c r="EGO71" s="1"/>
      <c r="EGP71" s="1"/>
      <c r="EGQ71" s="1"/>
      <c r="EGR71" s="1"/>
      <c r="EGS71" s="1"/>
      <c r="EGT71" s="1"/>
      <c r="EGU71" s="1"/>
      <c r="EGV71" s="1"/>
      <c r="EGW71" s="1"/>
      <c r="EGX71" s="1"/>
      <c r="EGY71" s="1"/>
      <c r="EGZ71" s="1"/>
      <c r="EHA71" s="1"/>
      <c r="EHB71" s="1"/>
      <c r="EHC71" s="1"/>
      <c r="EHD71" s="1"/>
      <c r="EHE71" s="1"/>
      <c r="EHF71" s="1"/>
      <c r="EHG71" s="1"/>
      <c r="EHH71" s="1"/>
      <c r="EHI71" s="1"/>
      <c r="EHJ71" s="1"/>
      <c r="EHK71" s="1"/>
      <c r="EHL71" s="1"/>
      <c r="EHM71" s="1"/>
      <c r="EHN71" s="1"/>
      <c r="EHO71" s="1"/>
      <c r="EHP71" s="1"/>
      <c r="EHQ71" s="1"/>
      <c r="EHR71" s="1"/>
      <c r="EHS71" s="1"/>
      <c r="EHT71" s="1"/>
      <c r="EHU71" s="1"/>
      <c r="EHV71" s="1"/>
      <c r="EHW71" s="1"/>
      <c r="EHX71" s="1"/>
      <c r="EHY71" s="1"/>
      <c r="EHZ71" s="1"/>
      <c r="EIA71" s="1"/>
      <c r="EIB71" s="1"/>
      <c r="EIC71" s="1"/>
      <c r="EID71" s="1"/>
      <c r="EIE71" s="1"/>
      <c r="EIF71" s="1"/>
      <c r="EIG71" s="1"/>
      <c r="EIH71" s="1"/>
      <c r="EII71" s="1"/>
      <c r="EIJ71" s="1"/>
      <c r="EIK71" s="1"/>
      <c r="EIL71" s="1"/>
      <c r="EIM71" s="1"/>
      <c r="EIN71" s="1"/>
      <c r="EIO71" s="1"/>
      <c r="EIP71" s="1"/>
      <c r="EIQ71" s="1"/>
      <c r="EIR71" s="1"/>
      <c r="EIS71" s="1"/>
      <c r="EIT71" s="1"/>
      <c r="EIU71" s="1"/>
      <c r="EIV71" s="1"/>
      <c r="EIW71" s="1"/>
      <c r="EIX71" s="1"/>
      <c r="EIY71" s="1"/>
      <c r="EIZ71" s="1"/>
      <c r="EJA71" s="1"/>
      <c r="EJB71" s="1"/>
      <c r="EJC71" s="1"/>
      <c r="EJD71" s="1"/>
      <c r="EJE71" s="1"/>
      <c r="EJF71" s="1"/>
      <c r="EJG71" s="1"/>
      <c r="EJH71" s="1"/>
      <c r="EJI71" s="1"/>
      <c r="EJJ71" s="1"/>
      <c r="EJK71" s="1"/>
      <c r="EJL71" s="1"/>
      <c r="EJM71" s="1"/>
      <c r="EJN71" s="1"/>
      <c r="EJO71" s="1"/>
      <c r="EJP71" s="1"/>
      <c r="EJQ71" s="1"/>
      <c r="EJR71" s="1"/>
      <c r="EJS71" s="1"/>
      <c r="EJT71" s="1"/>
      <c r="EJU71" s="1"/>
      <c r="EJV71" s="1"/>
      <c r="EJW71" s="1"/>
      <c r="EJX71" s="1"/>
      <c r="EJY71" s="1"/>
      <c r="EJZ71" s="1"/>
      <c r="EKA71" s="1"/>
      <c r="EKB71" s="1"/>
      <c r="EKC71" s="1"/>
      <c r="EKD71" s="1"/>
      <c r="EKE71" s="1"/>
      <c r="EKF71" s="1"/>
      <c r="EKG71" s="1"/>
      <c r="EKH71" s="1"/>
      <c r="EKI71" s="1"/>
      <c r="EKJ71" s="1"/>
      <c r="EKK71" s="1"/>
      <c r="EKL71" s="1"/>
      <c r="EKM71" s="1"/>
      <c r="EKN71" s="1"/>
      <c r="EKO71" s="1"/>
      <c r="EKP71" s="1"/>
      <c r="EKQ71" s="1"/>
      <c r="EKR71" s="1"/>
      <c r="EKS71" s="1"/>
      <c r="EKT71" s="1"/>
      <c r="EKU71" s="1"/>
      <c r="EKV71" s="1"/>
      <c r="EKW71" s="1"/>
      <c r="EKX71" s="1"/>
      <c r="EKY71" s="1"/>
      <c r="EKZ71" s="1"/>
      <c r="ELA71" s="1"/>
      <c r="ELB71" s="1"/>
      <c r="ELC71" s="1"/>
      <c r="ELD71" s="1"/>
      <c r="ELE71" s="1"/>
      <c r="ELF71" s="1"/>
      <c r="ELG71" s="1"/>
      <c r="ELH71" s="1"/>
      <c r="ELI71" s="1"/>
      <c r="ELJ71" s="1"/>
      <c r="ELK71" s="1"/>
      <c r="ELL71" s="1"/>
      <c r="ELM71" s="1"/>
      <c r="ELN71" s="1"/>
      <c r="ELO71" s="1"/>
      <c r="ELP71" s="1"/>
      <c r="ELQ71" s="1"/>
      <c r="ELR71" s="1"/>
      <c r="ELS71" s="1"/>
      <c r="ELT71" s="1"/>
      <c r="ELU71" s="1"/>
      <c r="ELV71" s="1"/>
      <c r="ELW71" s="1"/>
      <c r="ELX71" s="1"/>
      <c r="ELY71" s="1"/>
      <c r="ELZ71" s="1"/>
      <c r="EMA71" s="1"/>
      <c r="EMB71" s="1"/>
      <c r="EMC71" s="1"/>
      <c r="EMD71" s="1"/>
      <c r="EME71" s="1"/>
      <c r="EMF71" s="1"/>
      <c r="EMG71" s="1"/>
      <c r="EMH71" s="1"/>
      <c r="EMI71" s="1"/>
      <c r="EMJ71" s="1"/>
      <c r="EMK71" s="1"/>
      <c r="EML71" s="1"/>
      <c r="EMM71" s="1"/>
      <c r="EMN71" s="1"/>
      <c r="EMO71" s="1"/>
      <c r="EMP71" s="1"/>
      <c r="EMQ71" s="1"/>
      <c r="EMR71" s="1"/>
      <c r="EMS71" s="1"/>
      <c r="EMT71" s="1"/>
      <c r="EMU71" s="1"/>
      <c r="EMV71" s="1"/>
      <c r="EMW71" s="1"/>
      <c r="EMX71" s="1"/>
      <c r="EMY71" s="1"/>
      <c r="EMZ71" s="1"/>
      <c r="ENA71" s="1"/>
      <c r="ENB71" s="1"/>
      <c r="ENC71" s="1"/>
      <c r="END71" s="1"/>
      <c r="ENE71" s="1"/>
      <c r="ENF71" s="1"/>
      <c r="ENG71" s="1"/>
      <c r="ENH71" s="1"/>
      <c r="ENI71" s="1"/>
      <c r="ENJ71" s="1"/>
      <c r="ENK71" s="1"/>
      <c r="ENL71" s="1"/>
      <c r="ENM71" s="1"/>
      <c r="ENN71" s="1"/>
      <c r="ENO71" s="1"/>
      <c r="ENP71" s="1"/>
      <c r="ENQ71" s="1"/>
      <c r="ENR71" s="1"/>
      <c r="ENS71" s="1"/>
      <c r="ENT71" s="1"/>
      <c r="ENU71" s="1"/>
      <c r="ENV71" s="1"/>
      <c r="ENW71" s="1"/>
      <c r="ENX71" s="1"/>
      <c r="ENY71" s="1"/>
      <c r="ENZ71" s="1"/>
      <c r="EOA71" s="1"/>
      <c r="EOB71" s="1"/>
      <c r="EOC71" s="1"/>
      <c r="EOD71" s="1"/>
      <c r="EOE71" s="1"/>
      <c r="EOF71" s="1"/>
      <c r="EOG71" s="1"/>
      <c r="EOH71" s="1"/>
      <c r="EOI71" s="1"/>
      <c r="EOJ71" s="1"/>
      <c r="EOK71" s="1"/>
      <c r="EOL71" s="1"/>
      <c r="EOM71" s="1"/>
      <c r="EON71" s="1"/>
      <c r="EOO71" s="1"/>
      <c r="EOP71" s="1"/>
      <c r="EOQ71" s="1"/>
      <c r="EOR71" s="1"/>
      <c r="EOS71" s="1"/>
      <c r="EOT71" s="1"/>
      <c r="EOU71" s="1"/>
      <c r="EOV71" s="1"/>
      <c r="EOW71" s="1"/>
      <c r="EOX71" s="1"/>
      <c r="EOY71" s="1"/>
      <c r="EOZ71" s="1"/>
      <c r="EPA71" s="1"/>
      <c r="EPB71" s="1"/>
      <c r="EPC71" s="1"/>
      <c r="EPD71" s="1"/>
      <c r="EPE71" s="1"/>
      <c r="EPF71" s="1"/>
      <c r="EPG71" s="1"/>
      <c r="EPH71" s="1"/>
      <c r="EPI71" s="1"/>
      <c r="EPJ71" s="1"/>
      <c r="EPK71" s="1"/>
      <c r="EPL71" s="1"/>
      <c r="EPM71" s="1"/>
      <c r="EPN71" s="1"/>
      <c r="EPO71" s="1"/>
      <c r="EPP71" s="1"/>
      <c r="EPQ71" s="1"/>
      <c r="EPR71" s="1"/>
      <c r="EPS71" s="1"/>
      <c r="EPT71" s="1"/>
      <c r="EPU71" s="1"/>
      <c r="EPV71" s="1"/>
      <c r="EPW71" s="1"/>
      <c r="EPX71" s="1"/>
      <c r="EPY71" s="1"/>
      <c r="EPZ71" s="1"/>
      <c r="EQA71" s="1"/>
      <c r="EQB71" s="1"/>
      <c r="EQC71" s="1"/>
      <c r="EQD71" s="1"/>
      <c r="EQE71" s="1"/>
      <c r="EQF71" s="1"/>
      <c r="EQG71" s="1"/>
      <c r="EQH71" s="1"/>
      <c r="EQI71" s="1"/>
      <c r="EQJ71" s="1"/>
      <c r="EQK71" s="1"/>
      <c r="EQL71" s="1"/>
      <c r="EQM71" s="1"/>
      <c r="EQN71" s="1"/>
      <c r="EQO71" s="1"/>
      <c r="EQP71" s="1"/>
      <c r="EQQ71" s="1"/>
      <c r="EQR71" s="1"/>
      <c r="EQS71" s="1"/>
      <c r="EQT71" s="1"/>
      <c r="EQU71" s="1"/>
      <c r="EQV71" s="1"/>
      <c r="EQW71" s="1"/>
      <c r="EQX71" s="1"/>
      <c r="EQY71" s="1"/>
      <c r="EQZ71" s="1"/>
      <c r="ERA71" s="1"/>
      <c r="ERB71" s="1"/>
      <c r="ERC71" s="1"/>
      <c r="ERD71" s="1"/>
      <c r="ERE71" s="1"/>
      <c r="ERF71" s="1"/>
      <c r="ERG71" s="1"/>
      <c r="ERH71" s="1"/>
      <c r="ERI71" s="1"/>
      <c r="ERJ71" s="1"/>
      <c r="ERK71" s="1"/>
      <c r="ERL71" s="1"/>
      <c r="ERM71" s="1"/>
      <c r="ERN71" s="1"/>
      <c r="ERO71" s="1"/>
      <c r="ERP71" s="1"/>
      <c r="ERQ71" s="1"/>
      <c r="ERR71" s="1"/>
      <c r="ERS71" s="1"/>
      <c r="ERT71" s="1"/>
      <c r="ERU71" s="1"/>
      <c r="ERV71" s="1"/>
      <c r="ERW71" s="1"/>
      <c r="ERX71" s="1"/>
      <c r="ERY71" s="1"/>
      <c r="ERZ71" s="1"/>
      <c r="ESA71" s="1"/>
      <c r="ESB71" s="1"/>
      <c r="ESC71" s="1"/>
      <c r="ESD71" s="1"/>
      <c r="ESE71" s="1"/>
      <c r="ESF71" s="1"/>
      <c r="ESG71" s="1"/>
      <c r="ESH71" s="1"/>
      <c r="ESI71" s="1"/>
      <c r="ESJ71" s="1"/>
      <c r="ESK71" s="1"/>
      <c r="ESL71" s="1"/>
      <c r="ESM71" s="1"/>
      <c r="ESN71" s="1"/>
      <c r="ESO71" s="1"/>
      <c r="ESP71" s="1"/>
      <c r="ESQ71" s="1"/>
      <c r="ESR71" s="1"/>
      <c r="ESS71" s="1"/>
      <c r="EST71" s="1"/>
      <c r="ESU71" s="1"/>
      <c r="ESV71" s="1"/>
      <c r="ESW71" s="1"/>
      <c r="ESX71" s="1"/>
      <c r="ESY71" s="1"/>
      <c r="ESZ71" s="1"/>
      <c r="ETA71" s="1"/>
      <c r="ETB71" s="1"/>
      <c r="ETC71" s="1"/>
      <c r="ETD71" s="1"/>
      <c r="ETE71" s="1"/>
      <c r="ETF71" s="1"/>
      <c r="ETG71" s="1"/>
      <c r="ETH71" s="1"/>
      <c r="ETI71" s="1"/>
      <c r="ETJ71" s="1"/>
      <c r="ETK71" s="1"/>
      <c r="ETL71" s="1"/>
      <c r="ETM71" s="1"/>
      <c r="ETN71" s="1"/>
      <c r="ETO71" s="1"/>
      <c r="ETP71" s="1"/>
      <c r="ETQ71" s="1"/>
      <c r="ETR71" s="1"/>
      <c r="ETS71" s="1"/>
      <c r="ETT71" s="1"/>
      <c r="ETU71" s="1"/>
      <c r="ETV71" s="1"/>
      <c r="ETW71" s="1"/>
      <c r="ETX71" s="1"/>
      <c r="ETY71" s="1"/>
      <c r="ETZ71" s="1"/>
      <c r="EUA71" s="1"/>
      <c r="EUB71" s="1"/>
      <c r="EUC71" s="1"/>
      <c r="EUD71" s="1"/>
      <c r="EUE71" s="1"/>
      <c r="EUF71" s="1"/>
      <c r="EUG71" s="1"/>
      <c r="EUH71" s="1"/>
      <c r="EUI71" s="1"/>
      <c r="EUJ71" s="1"/>
      <c r="EUK71" s="1"/>
      <c r="EUL71" s="1"/>
      <c r="EUM71" s="1"/>
      <c r="EUN71" s="1"/>
      <c r="EUO71" s="1"/>
      <c r="EUP71" s="1"/>
      <c r="EUQ71" s="1"/>
      <c r="EUR71" s="1"/>
      <c r="EUS71" s="1"/>
      <c r="EUT71" s="1"/>
      <c r="EUU71" s="1"/>
      <c r="EUV71" s="1"/>
      <c r="EUW71" s="1"/>
      <c r="EUX71" s="1"/>
      <c r="EUY71" s="1"/>
      <c r="EUZ71" s="1"/>
      <c r="EVA71" s="1"/>
      <c r="EVB71" s="1"/>
      <c r="EVC71" s="1"/>
      <c r="EVD71" s="1"/>
      <c r="EVE71" s="1"/>
      <c r="EVF71" s="1"/>
      <c r="EVG71" s="1"/>
      <c r="EVH71" s="1"/>
      <c r="EVI71" s="1"/>
      <c r="EVJ71" s="1"/>
      <c r="EVK71" s="1"/>
      <c r="EVL71" s="1"/>
      <c r="EVM71" s="1"/>
      <c r="EVN71" s="1"/>
      <c r="EVO71" s="1"/>
      <c r="EVP71" s="1"/>
      <c r="EVQ71" s="1"/>
      <c r="EVR71" s="1"/>
      <c r="EVS71" s="1"/>
      <c r="EVT71" s="1"/>
      <c r="EVU71" s="1"/>
      <c r="EVV71" s="1"/>
      <c r="EVW71" s="1"/>
      <c r="EVX71" s="1"/>
      <c r="EVY71" s="1"/>
      <c r="EVZ71" s="1"/>
      <c r="EWA71" s="1"/>
      <c r="EWB71" s="1"/>
      <c r="EWC71" s="1"/>
      <c r="EWD71" s="1"/>
      <c r="EWE71" s="1"/>
      <c r="EWF71" s="1"/>
      <c r="EWG71" s="1"/>
      <c r="EWH71" s="1"/>
      <c r="EWI71" s="1"/>
      <c r="EWJ71" s="1"/>
      <c r="EWK71" s="1"/>
      <c r="EWL71" s="1"/>
      <c r="EWM71" s="1"/>
      <c r="EWN71" s="1"/>
      <c r="EWO71" s="1"/>
      <c r="EWP71" s="1"/>
      <c r="EWQ71" s="1"/>
      <c r="EWR71" s="1"/>
      <c r="EWS71" s="1"/>
      <c r="EWT71" s="1"/>
      <c r="EWU71" s="1"/>
      <c r="EWV71" s="1"/>
      <c r="EWW71" s="1"/>
      <c r="EWX71" s="1"/>
      <c r="EWY71" s="1"/>
      <c r="EWZ71" s="1"/>
      <c r="EXA71" s="1"/>
      <c r="EXB71" s="1"/>
      <c r="EXC71" s="1"/>
      <c r="EXD71" s="1"/>
      <c r="EXE71" s="1"/>
      <c r="EXF71" s="1"/>
      <c r="EXG71" s="1"/>
      <c r="EXH71" s="1"/>
      <c r="EXI71" s="1"/>
      <c r="EXJ71" s="1"/>
      <c r="EXK71" s="1"/>
      <c r="EXL71" s="1"/>
      <c r="EXM71" s="1"/>
      <c r="EXN71" s="1"/>
      <c r="EXO71" s="1"/>
      <c r="EXP71" s="1"/>
      <c r="EXQ71" s="1"/>
      <c r="EXR71" s="1"/>
      <c r="EXS71" s="1"/>
      <c r="EXT71" s="1"/>
      <c r="EXU71" s="1"/>
      <c r="EXV71" s="1"/>
      <c r="EXW71" s="1"/>
      <c r="EXX71" s="1"/>
      <c r="EXY71" s="1"/>
      <c r="EXZ71" s="1"/>
      <c r="EYA71" s="1"/>
      <c r="EYB71" s="1"/>
      <c r="EYC71" s="1"/>
      <c r="EYD71" s="1"/>
      <c r="EYE71" s="1"/>
      <c r="EYF71" s="1"/>
      <c r="EYG71" s="1"/>
      <c r="EYH71" s="1"/>
      <c r="EYI71" s="1"/>
      <c r="EYJ71" s="1"/>
      <c r="EYK71" s="1"/>
      <c r="EYL71" s="1"/>
      <c r="EYM71" s="1"/>
      <c r="EYN71" s="1"/>
      <c r="EYO71" s="1"/>
      <c r="EYP71" s="1"/>
      <c r="EYQ71" s="1"/>
      <c r="EYR71" s="1"/>
      <c r="EYS71" s="1"/>
      <c r="EYT71" s="1"/>
      <c r="EYU71" s="1"/>
      <c r="EYV71" s="1"/>
      <c r="EYW71" s="1"/>
      <c r="EYX71" s="1"/>
      <c r="EYY71" s="1"/>
      <c r="EYZ71" s="1"/>
      <c r="EZA71" s="1"/>
      <c r="EZB71" s="1"/>
      <c r="EZC71" s="1"/>
      <c r="EZD71" s="1"/>
      <c r="EZE71" s="1"/>
      <c r="EZF71" s="1"/>
      <c r="EZG71" s="1"/>
      <c r="EZH71" s="1"/>
      <c r="EZI71" s="1"/>
      <c r="EZJ71" s="1"/>
      <c r="EZK71" s="1"/>
      <c r="EZL71" s="1"/>
      <c r="EZM71" s="1"/>
      <c r="EZN71" s="1"/>
      <c r="EZO71" s="1"/>
      <c r="EZP71" s="1"/>
      <c r="EZQ71" s="1"/>
      <c r="EZR71" s="1"/>
      <c r="EZS71" s="1"/>
      <c r="EZT71" s="1"/>
      <c r="EZU71" s="1"/>
      <c r="EZV71" s="1"/>
      <c r="EZW71" s="1"/>
      <c r="EZX71" s="1"/>
      <c r="EZY71" s="1"/>
      <c r="EZZ71" s="1"/>
      <c r="FAA71" s="1"/>
      <c r="FAB71" s="1"/>
      <c r="FAC71" s="1"/>
      <c r="FAD71" s="1"/>
      <c r="FAE71" s="1"/>
      <c r="FAF71" s="1"/>
      <c r="FAG71" s="1"/>
      <c r="FAH71" s="1"/>
      <c r="FAI71" s="1"/>
      <c r="FAJ71" s="1"/>
      <c r="FAK71" s="1"/>
      <c r="FAL71" s="1"/>
      <c r="FAM71" s="1"/>
      <c r="FAN71" s="1"/>
      <c r="FAO71" s="1"/>
      <c r="FAP71" s="1"/>
      <c r="FAQ71" s="1"/>
      <c r="FAR71" s="1"/>
      <c r="FAS71" s="1"/>
      <c r="FAT71" s="1"/>
      <c r="FAU71" s="1"/>
      <c r="FAV71" s="1"/>
      <c r="FAW71" s="1"/>
      <c r="FAX71" s="1"/>
      <c r="FAY71" s="1"/>
      <c r="FAZ71" s="1"/>
      <c r="FBA71" s="1"/>
      <c r="FBB71" s="1"/>
      <c r="FBC71" s="1"/>
      <c r="FBD71" s="1"/>
      <c r="FBE71" s="1"/>
      <c r="FBF71" s="1"/>
      <c r="FBG71" s="1"/>
      <c r="FBH71" s="1"/>
      <c r="FBI71" s="1"/>
      <c r="FBJ71" s="1"/>
      <c r="FBK71" s="1"/>
      <c r="FBL71" s="1"/>
      <c r="FBM71" s="1"/>
      <c r="FBN71" s="1"/>
      <c r="FBO71" s="1"/>
      <c r="FBP71" s="1"/>
      <c r="FBQ71" s="1"/>
      <c r="FBR71" s="1"/>
      <c r="FBS71" s="1"/>
      <c r="FBT71" s="1"/>
      <c r="FBU71" s="1"/>
      <c r="FBV71" s="1"/>
      <c r="FBW71" s="1"/>
      <c r="FBX71" s="1"/>
      <c r="FBY71" s="1"/>
      <c r="FBZ71" s="1"/>
      <c r="FCA71" s="1"/>
      <c r="FCB71" s="1"/>
      <c r="FCC71" s="1"/>
      <c r="FCD71" s="1"/>
      <c r="FCE71" s="1"/>
      <c r="FCF71" s="1"/>
      <c r="FCG71" s="1"/>
      <c r="FCH71" s="1"/>
      <c r="FCI71" s="1"/>
      <c r="FCJ71" s="1"/>
      <c r="FCK71" s="1"/>
      <c r="FCL71" s="1"/>
      <c r="FCM71" s="1"/>
      <c r="FCN71" s="1"/>
      <c r="FCO71" s="1"/>
      <c r="FCP71" s="1"/>
      <c r="FCQ71" s="1"/>
      <c r="FCR71" s="1"/>
      <c r="FCS71" s="1"/>
      <c r="FCT71" s="1"/>
      <c r="FCU71" s="1"/>
      <c r="FCV71" s="1"/>
      <c r="FCW71" s="1"/>
      <c r="FCX71" s="1"/>
      <c r="FCY71" s="1"/>
      <c r="FCZ71" s="1"/>
      <c r="FDA71" s="1"/>
      <c r="FDB71" s="1"/>
      <c r="FDC71" s="1"/>
      <c r="FDD71" s="1"/>
      <c r="FDE71" s="1"/>
      <c r="FDF71" s="1"/>
      <c r="FDG71" s="1"/>
      <c r="FDH71" s="1"/>
      <c r="FDI71" s="1"/>
      <c r="FDJ71" s="1"/>
      <c r="FDK71" s="1"/>
      <c r="FDL71" s="1"/>
      <c r="FDM71" s="1"/>
      <c r="FDN71" s="1"/>
      <c r="FDO71" s="1"/>
      <c r="FDP71" s="1"/>
      <c r="FDQ71" s="1"/>
      <c r="FDR71" s="1"/>
      <c r="FDS71" s="1"/>
      <c r="FDT71" s="1"/>
      <c r="FDU71" s="1"/>
      <c r="FDV71" s="1"/>
      <c r="FDW71" s="1"/>
      <c r="FDX71" s="1"/>
      <c r="FDY71" s="1"/>
      <c r="FDZ71" s="1"/>
      <c r="FEA71" s="1"/>
      <c r="FEB71" s="1"/>
      <c r="FEC71" s="1"/>
      <c r="FED71" s="1"/>
      <c r="FEE71" s="1"/>
      <c r="FEF71" s="1"/>
      <c r="FEG71" s="1"/>
      <c r="FEH71" s="1"/>
      <c r="FEI71" s="1"/>
      <c r="FEJ71" s="1"/>
      <c r="FEK71" s="1"/>
      <c r="FEL71" s="1"/>
      <c r="FEM71" s="1"/>
      <c r="FEN71" s="1"/>
      <c r="FEO71" s="1"/>
      <c r="FEP71" s="1"/>
      <c r="FEQ71" s="1"/>
      <c r="FER71" s="1"/>
      <c r="FES71" s="1"/>
      <c r="FET71" s="1"/>
      <c r="FEU71" s="1"/>
      <c r="FEV71" s="1"/>
      <c r="FEW71" s="1"/>
      <c r="FEX71" s="1"/>
      <c r="FEY71" s="1"/>
      <c r="FEZ71" s="1"/>
      <c r="FFA71" s="1"/>
      <c r="FFB71" s="1"/>
      <c r="FFC71" s="1"/>
      <c r="FFD71" s="1"/>
      <c r="FFE71" s="1"/>
      <c r="FFF71" s="1"/>
      <c r="FFG71" s="1"/>
      <c r="FFH71" s="1"/>
      <c r="FFI71" s="1"/>
      <c r="FFJ71" s="1"/>
      <c r="FFK71" s="1"/>
      <c r="FFL71" s="1"/>
      <c r="FFM71" s="1"/>
      <c r="FFN71" s="1"/>
      <c r="FFO71" s="1"/>
      <c r="FFP71" s="1"/>
      <c r="FFQ71" s="1"/>
      <c r="FFR71" s="1"/>
      <c r="FFS71" s="1"/>
      <c r="FFT71" s="1"/>
      <c r="FFU71" s="1"/>
      <c r="FFV71" s="1"/>
      <c r="FFW71" s="1"/>
      <c r="FFX71" s="1"/>
      <c r="FFY71" s="1"/>
      <c r="FFZ71" s="1"/>
      <c r="FGA71" s="1"/>
      <c r="FGB71" s="1"/>
      <c r="FGC71" s="1"/>
      <c r="FGD71" s="1"/>
      <c r="FGE71" s="1"/>
      <c r="FGF71" s="1"/>
      <c r="FGG71" s="1"/>
      <c r="FGH71" s="1"/>
      <c r="FGI71" s="1"/>
      <c r="FGJ71" s="1"/>
      <c r="FGK71" s="1"/>
      <c r="FGL71" s="1"/>
      <c r="FGM71" s="1"/>
      <c r="FGN71" s="1"/>
      <c r="FGO71" s="1"/>
      <c r="FGP71" s="1"/>
      <c r="FGQ71" s="1"/>
      <c r="FGR71" s="1"/>
      <c r="FGS71" s="1"/>
      <c r="FGT71" s="1"/>
      <c r="FGU71" s="1"/>
      <c r="FGV71" s="1"/>
      <c r="FGW71" s="1"/>
      <c r="FGX71" s="1"/>
      <c r="FGY71" s="1"/>
      <c r="FGZ71" s="1"/>
      <c r="FHA71" s="1"/>
      <c r="FHB71" s="1"/>
      <c r="FHC71" s="1"/>
      <c r="FHD71" s="1"/>
      <c r="FHE71" s="1"/>
      <c r="FHF71" s="1"/>
      <c r="FHG71" s="1"/>
      <c r="FHH71" s="1"/>
      <c r="FHI71" s="1"/>
      <c r="FHJ71" s="1"/>
      <c r="FHK71" s="1"/>
      <c r="FHL71" s="1"/>
      <c r="FHM71" s="1"/>
      <c r="FHN71" s="1"/>
      <c r="FHO71" s="1"/>
      <c r="FHP71" s="1"/>
      <c r="FHQ71" s="1"/>
      <c r="FHR71" s="1"/>
      <c r="FHS71" s="1"/>
      <c r="FHT71" s="1"/>
      <c r="FHU71" s="1"/>
      <c r="FHV71" s="1"/>
      <c r="FHW71" s="1"/>
      <c r="FHX71" s="1"/>
      <c r="FHY71" s="1"/>
      <c r="FHZ71" s="1"/>
      <c r="FIA71" s="1"/>
      <c r="FIB71" s="1"/>
      <c r="FIC71" s="1"/>
      <c r="FID71" s="1"/>
      <c r="FIE71" s="1"/>
      <c r="FIF71" s="1"/>
      <c r="FIG71" s="1"/>
      <c r="FIH71" s="1"/>
      <c r="FII71" s="1"/>
      <c r="FIJ71" s="1"/>
      <c r="FIK71" s="1"/>
      <c r="FIL71" s="1"/>
      <c r="FIM71" s="1"/>
      <c r="FIN71" s="1"/>
      <c r="FIO71" s="1"/>
      <c r="FIP71" s="1"/>
      <c r="FIQ71" s="1"/>
      <c r="FIR71" s="1"/>
      <c r="FIS71" s="1"/>
      <c r="FIT71" s="1"/>
      <c r="FIU71" s="1"/>
      <c r="FIV71" s="1"/>
      <c r="FIW71" s="1"/>
      <c r="FIX71" s="1"/>
      <c r="FIY71" s="1"/>
      <c r="FIZ71" s="1"/>
      <c r="FJA71" s="1"/>
      <c r="FJB71" s="1"/>
      <c r="FJC71" s="1"/>
      <c r="FJD71" s="1"/>
      <c r="FJE71" s="1"/>
      <c r="FJF71" s="1"/>
      <c r="FJG71" s="1"/>
      <c r="FJH71" s="1"/>
      <c r="FJI71" s="1"/>
      <c r="FJJ71" s="1"/>
      <c r="FJK71" s="1"/>
      <c r="FJL71" s="1"/>
      <c r="FJM71" s="1"/>
      <c r="FJN71" s="1"/>
      <c r="FJO71" s="1"/>
      <c r="FJP71" s="1"/>
      <c r="FJQ71" s="1"/>
      <c r="FJR71" s="1"/>
      <c r="FJS71" s="1"/>
      <c r="FJT71" s="1"/>
      <c r="FJU71" s="1"/>
      <c r="FJV71" s="1"/>
      <c r="FJW71" s="1"/>
      <c r="FJX71" s="1"/>
      <c r="FJY71" s="1"/>
      <c r="FJZ71" s="1"/>
      <c r="FKA71" s="1"/>
      <c r="FKB71" s="1"/>
      <c r="FKC71" s="1"/>
      <c r="FKD71" s="1"/>
      <c r="FKE71" s="1"/>
      <c r="FKF71" s="1"/>
      <c r="FKG71" s="1"/>
      <c r="FKH71" s="1"/>
      <c r="FKI71" s="1"/>
      <c r="FKJ71" s="1"/>
      <c r="FKK71" s="1"/>
      <c r="FKL71" s="1"/>
      <c r="FKM71" s="1"/>
      <c r="FKN71" s="1"/>
      <c r="FKO71" s="1"/>
      <c r="FKP71" s="1"/>
      <c r="FKQ71" s="1"/>
      <c r="FKR71" s="1"/>
      <c r="FKS71" s="1"/>
      <c r="FKT71" s="1"/>
      <c r="FKU71" s="1"/>
      <c r="FKV71" s="1"/>
      <c r="FKW71" s="1"/>
      <c r="FKX71" s="1"/>
      <c r="FKY71" s="1"/>
      <c r="FKZ71" s="1"/>
      <c r="FLA71" s="1"/>
      <c r="FLB71" s="1"/>
      <c r="FLC71" s="1"/>
      <c r="FLD71" s="1"/>
      <c r="FLE71" s="1"/>
      <c r="FLF71" s="1"/>
      <c r="FLG71" s="1"/>
      <c r="FLH71" s="1"/>
      <c r="FLI71" s="1"/>
      <c r="FLJ71" s="1"/>
      <c r="FLK71" s="1"/>
      <c r="FLL71" s="1"/>
      <c r="FLM71" s="1"/>
      <c r="FLN71" s="1"/>
      <c r="FLO71" s="1"/>
      <c r="FLP71" s="1"/>
      <c r="FLQ71" s="1"/>
      <c r="FLR71" s="1"/>
      <c r="FLS71" s="1"/>
      <c r="FLT71" s="1"/>
      <c r="FLU71" s="1"/>
      <c r="FLV71" s="1"/>
      <c r="FLW71" s="1"/>
      <c r="FLX71" s="1"/>
      <c r="FLY71" s="1"/>
      <c r="FLZ71" s="1"/>
      <c r="FMA71" s="1"/>
      <c r="FMB71" s="1"/>
      <c r="FMC71" s="1"/>
      <c r="FMD71" s="1"/>
      <c r="FME71" s="1"/>
      <c r="FMF71" s="1"/>
      <c r="FMG71" s="1"/>
      <c r="FMH71" s="1"/>
      <c r="FMI71" s="1"/>
      <c r="FMJ71" s="1"/>
      <c r="FMK71" s="1"/>
      <c r="FML71" s="1"/>
      <c r="FMM71" s="1"/>
      <c r="FMN71" s="1"/>
      <c r="FMO71" s="1"/>
      <c r="FMP71" s="1"/>
      <c r="FMQ71" s="1"/>
      <c r="FMR71" s="1"/>
      <c r="FMS71" s="1"/>
      <c r="FMT71" s="1"/>
      <c r="FMU71" s="1"/>
      <c r="FMV71" s="1"/>
      <c r="FMW71" s="1"/>
      <c r="FMX71" s="1"/>
      <c r="FMY71" s="1"/>
      <c r="FMZ71" s="1"/>
      <c r="FNA71" s="1"/>
      <c r="FNB71" s="1"/>
      <c r="FNC71" s="1"/>
      <c r="FND71" s="1"/>
      <c r="FNE71" s="1"/>
      <c r="FNF71" s="1"/>
      <c r="FNG71" s="1"/>
      <c r="FNH71" s="1"/>
      <c r="FNI71" s="1"/>
      <c r="FNJ71" s="1"/>
      <c r="FNK71" s="1"/>
      <c r="FNL71" s="1"/>
      <c r="FNM71" s="1"/>
      <c r="FNN71" s="1"/>
      <c r="FNO71" s="1"/>
      <c r="FNP71" s="1"/>
      <c r="FNQ71" s="1"/>
      <c r="FNR71" s="1"/>
      <c r="FNS71" s="1"/>
      <c r="FNT71" s="1"/>
      <c r="FNU71" s="1"/>
      <c r="FNV71" s="1"/>
      <c r="FNW71" s="1"/>
      <c r="FNX71" s="1"/>
      <c r="FNY71" s="1"/>
      <c r="FNZ71" s="1"/>
      <c r="FOA71" s="1"/>
      <c r="FOB71" s="1"/>
      <c r="FOC71" s="1"/>
      <c r="FOD71" s="1"/>
      <c r="FOE71" s="1"/>
      <c r="FOF71" s="1"/>
      <c r="FOG71" s="1"/>
      <c r="FOH71" s="1"/>
      <c r="FOI71" s="1"/>
      <c r="FOJ71" s="1"/>
      <c r="FOK71" s="1"/>
      <c r="FOL71" s="1"/>
      <c r="FOM71" s="1"/>
      <c r="FON71" s="1"/>
      <c r="FOO71" s="1"/>
      <c r="FOP71" s="1"/>
      <c r="FOQ71" s="1"/>
      <c r="FOR71" s="1"/>
      <c r="FOS71" s="1"/>
      <c r="FOT71" s="1"/>
      <c r="FOU71" s="1"/>
      <c r="FOV71" s="1"/>
      <c r="FOW71" s="1"/>
      <c r="FOX71" s="1"/>
      <c r="FOY71" s="1"/>
      <c r="FOZ71" s="1"/>
      <c r="FPA71" s="1"/>
      <c r="FPB71" s="1"/>
      <c r="FPC71" s="1"/>
      <c r="FPD71" s="1"/>
      <c r="FPE71" s="1"/>
      <c r="FPF71" s="1"/>
      <c r="FPG71" s="1"/>
      <c r="FPH71" s="1"/>
      <c r="FPI71" s="1"/>
      <c r="FPJ71" s="1"/>
      <c r="FPK71" s="1"/>
      <c r="FPL71" s="1"/>
      <c r="FPM71" s="1"/>
      <c r="FPN71" s="1"/>
      <c r="FPO71" s="1"/>
      <c r="FPP71" s="1"/>
      <c r="FPQ71" s="1"/>
      <c r="FPR71" s="1"/>
      <c r="FPS71" s="1"/>
      <c r="FPT71" s="1"/>
      <c r="FPU71" s="1"/>
      <c r="FPV71" s="1"/>
      <c r="FPW71" s="1"/>
      <c r="FPX71" s="1"/>
      <c r="FPY71" s="1"/>
      <c r="FPZ71" s="1"/>
      <c r="FQA71" s="1"/>
      <c r="FQB71" s="1"/>
      <c r="FQC71" s="1"/>
      <c r="FQD71" s="1"/>
      <c r="FQE71" s="1"/>
      <c r="FQF71" s="1"/>
      <c r="FQG71" s="1"/>
      <c r="FQH71" s="1"/>
      <c r="FQI71" s="1"/>
      <c r="FQJ71" s="1"/>
      <c r="FQK71" s="1"/>
      <c r="FQL71" s="1"/>
      <c r="FQM71" s="1"/>
      <c r="FQN71" s="1"/>
      <c r="FQO71" s="1"/>
      <c r="FQP71" s="1"/>
      <c r="FQQ71" s="1"/>
      <c r="FQR71" s="1"/>
      <c r="FQS71" s="1"/>
      <c r="FQT71" s="1"/>
      <c r="FQU71" s="1"/>
      <c r="FQV71" s="1"/>
      <c r="FQW71" s="1"/>
      <c r="FQX71" s="1"/>
      <c r="FQY71" s="1"/>
      <c r="FQZ71" s="1"/>
      <c r="FRA71" s="1"/>
      <c r="FRB71" s="1"/>
      <c r="FRC71" s="1"/>
      <c r="FRD71" s="1"/>
      <c r="FRE71" s="1"/>
      <c r="FRF71" s="1"/>
      <c r="FRG71" s="1"/>
      <c r="FRH71" s="1"/>
      <c r="FRI71" s="1"/>
      <c r="FRJ71" s="1"/>
      <c r="FRK71" s="1"/>
      <c r="FRL71" s="1"/>
      <c r="FRM71" s="1"/>
      <c r="FRN71" s="1"/>
      <c r="FRO71" s="1"/>
      <c r="FRP71" s="1"/>
      <c r="FRQ71" s="1"/>
      <c r="FRR71" s="1"/>
      <c r="FRS71" s="1"/>
      <c r="FRT71" s="1"/>
      <c r="FRU71" s="1"/>
      <c r="FRV71" s="1"/>
      <c r="FRW71" s="1"/>
      <c r="FRX71" s="1"/>
      <c r="FRY71" s="1"/>
      <c r="FRZ71" s="1"/>
      <c r="FSA71" s="1"/>
      <c r="FSB71" s="1"/>
      <c r="FSC71" s="1"/>
      <c r="FSD71" s="1"/>
      <c r="FSE71" s="1"/>
      <c r="FSF71" s="1"/>
      <c r="FSG71" s="1"/>
      <c r="FSH71" s="1"/>
      <c r="FSI71" s="1"/>
      <c r="FSJ71" s="1"/>
      <c r="FSK71" s="1"/>
      <c r="FSL71" s="1"/>
      <c r="FSM71" s="1"/>
      <c r="FSN71" s="1"/>
      <c r="FSO71" s="1"/>
      <c r="FSP71" s="1"/>
      <c r="FSQ71" s="1"/>
      <c r="FSR71" s="1"/>
      <c r="FSS71" s="1"/>
      <c r="FST71" s="1"/>
      <c r="FSU71" s="1"/>
      <c r="FSV71" s="1"/>
      <c r="FSW71" s="1"/>
      <c r="FSX71" s="1"/>
      <c r="FSY71" s="1"/>
      <c r="FSZ71" s="1"/>
      <c r="FTA71" s="1"/>
      <c r="FTB71" s="1"/>
      <c r="FTC71" s="1"/>
      <c r="FTD71" s="1"/>
      <c r="FTE71" s="1"/>
      <c r="FTF71" s="1"/>
      <c r="FTG71" s="1"/>
      <c r="FTH71" s="1"/>
      <c r="FTI71" s="1"/>
      <c r="FTJ71" s="1"/>
      <c r="FTK71" s="1"/>
      <c r="FTL71" s="1"/>
      <c r="FTM71" s="1"/>
      <c r="FTN71" s="1"/>
      <c r="FTO71" s="1"/>
      <c r="FTP71" s="1"/>
      <c r="FTQ71" s="1"/>
      <c r="FTR71" s="1"/>
      <c r="FTS71" s="1"/>
      <c r="FTT71" s="1"/>
      <c r="FTU71" s="1"/>
      <c r="FTV71" s="1"/>
      <c r="FTW71" s="1"/>
      <c r="FTX71" s="1"/>
      <c r="FTY71" s="1"/>
      <c r="FTZ71" s="1"/>
      <c r="FUA71" s="1"/>
      <c r="FUB71" s="1"/>
      <c r="FUC71" s="1"/>
      <c r="FUD71" s="1"/>
      <c r="FUE71" s="1"/>
      <c r="FUF71" s="1"/>
      <c r="FUG71" s="1"/>
      <c r="FUH71" s="1"/>
      <c r="FUI71" s="1"/>
      <c r="FUJ71" s="1"/>
      <c r="FUK71" s="1"/>
      <c r="FUL71" s="1"/>
      <c r="FUM71" s="1"/>
      <c r="FUN71" s="1"/>
      <c r="FUO71" s="1"/>
      <c r="FUP71" s="1"/>
      <c r="FUQ71" s="1"/>
      <c r="FUR71" s="1"/>
      <c r="FUS71" s="1"/>
      <c r="FUT71" s="1"/>
      <c r="FUU71" s="1"/>
      <c r="FUV71" s="1"/>
      <c r="FUW71" s="1"/>
      <c r="FUX71" s="1"/>
      <c r="FUY71" s="1"/>
      <c r="FUZ71" s="1"/>
      <c r="FVA71" s="1"/>
      <c r="FVB71" s="1"/>
      <c r="FVC71" s="1"/>
      <c r="FVD71" s="1"/>
      <c r="FVE71" s="1"/>
      <c r="FVF71" s="1"/>
      <c r="FVG71" s="1"/>
      <c r="FVH71" s="1"/>
      <c r="FVI71" s="1"/>
      <c r="FVJ71" s="1"/>
      <c r="FVK71" s="1"/>
      <c r="FVL71" s="1"/>
      <c r="FVM71" s="1"/>
      <c r="FVN71" s="1"/>
      <c r="FVO71" s="1"/>
      <c r="FVP71" s="1"/>
      <c r="FVQ71" s="1"/>
      <c r="FVR71" s="1"/>
      <c r="FVS71" s="1"/>
      <c r="FVT71" s="1"/>
      <c r="FVU71" s="1"/>
      <c r="FVV71" s="1"/>
      <c r="FVW71" s="1"/>
      <c r="FVX71" s="1"/>
      <c r="FVY71" s="1"/>
      <c r="FVZ71" s="1"/>
      <c r="FWA71" s="1"/>
      <c r="FWB71" s="1"/>
      <c r="FWC71" s="1"/>
      <c r="FWD71" s="1"/>
      <c r="FWE71" s="1"/>
      <c r="FWF71" s="1"/>
      <c r="FWG71" s="1"/>
      <c r="FWH71" s="1"/>
      <c r="FWI71" s="1"/>
      <c r="FWJ71" s="1"/>
      <c r="FWK71" s="1"/>
      <c r="FWL71" s="1"/>
      <c r="FWM71" s="1"/>
      <c r="FWN71" s="1"/>
      <c r="FWO71" s="1"/>
      <c r="FWP71" s="1"/>
      <c r="FWQ71" s="1"/>
      <c r="FWR71" s="1"/>
      <c r="FWS71" s="1"/>
      <c r="FWT71" s="1"/>
      <c r="FWU71" s="1"/>
      <c r="FWV71" s="1"/>
      <c r="FWW71" s="1"/>
      <c r="FWX71" s="1"/>
      <c r="FWY71" s="1"/>
      <c r="FWZ71" s="1"/>
      <c r="FXA71" s="1"/>
      <c r="FXB71" s="1"/>
      <c r="FXC71" s="1"/>
      <c r="FXD71" s="1"/>
      <c r="FXE71" s="1"/>
      <c r="FXF71" s="1"/>
      <c r="FXG71" s="1"/>
      <c r="FXH71" s="1"/>
      <c r="FXI71" s="1"/>
      <c r="FXJ71" s="1"/>
      <c r="FXK71" s="1"/>
      <c r="FXL71" s="1"/>
      <c r="FXM71" s="1"/>
      <c r="FXN71" s="1"/>
      <c r="FXO71" s="1"/>
      <c r="FXP71" s="1"/>
      <c r="FXQ71" s="1"/>
      <c r="FXR71" s="1"/>
      <c r="FXS71" s="1"/>
      <c r="FXT71" s="1"/>
      <c r="FXU71" s="1"/>
      <c r="FXV71" s="1"/>
      <c r="FXW71" s="1"/>
      <c r="FXX71" s="1"/>
      <c r="FXY71" s="1"/>
      <c r="FXZ71" s="1"/>
      <c r="FYA71" s="1"/>
      <c r="FYB71" s="1"/>
      <c r="FYC71" s="1"/>
      <c r="FYD71" s="1"/>
      <c r="FYE71" s="1"/>
      <c r="FYF71" s="1"/>
      <c r="FYG71" s="1"/>
      <c r="FYH71" s="1"/>
      <c r="FYI71" s="1"/>
      <c r="FYJ71" s="1"/>
      <c r="FYK71" s="1"/>
      <c r="FYL71" s="1"/>
      <c r="FYM71" s="1"/>
      <c r="FYN71" s="1"/>
      <c r="FYO71" s="1"/>
      <c r="FYP71" s="1"/>
      <c r="FYQ71" s="1"/>
      <c r="FYR71" s="1"/>
      <c r="FYS71" s="1"/>
      <c r="FYT71" s="1"/>
      <c r="FYU71" s="1"/>
      <c r="FYV71" s="1"/>
      <c r="FYW71" s="1"/>
      <c r="FYX71" s="1"/>
      <c r="FYY71" s="1"/>
      <c r="FYZ71" s="1"/>
      <c r="FZA71" s="1"/>
      <c r="FZB71" s="1"/>
      <c r="FZC71" s="1"/>
      <c r="FZD71" s="1"/>
      <c r="FZE71" s="1"/>
      <c r="FZF71" s="1"/>
      <c r="FZG71" s="1"/>
      <c r="FZH71" s="1"/>
      <c r="FZI71" s="1"/>
      <c r="FZJ71" s="1"/>
      <c r="FZK71" s="1"/>
      <c r="FZL71" s="1"/>
      <c r="FZM71" s="1"/>
      <c r="FZN71" s="1"/>
      <c r="FZO71" s="1"/>
      <c r="FZP71" s="1"/>
      <c r="FZQ71" s="1"/>
      <c r="FZR71" s="1"/>
      <c r="FZS71" s="1"/>
      <c r="FZT71" s="1"/>
      <c r="FZU71" s="1"/>
      <c r="FZV71" s="1"/>
      <c r="FZW71" s="1"/>
      <c r="FZX71" s="1"/>
      <c r="FZY71" s="1"/>
      <c r="FZZ71" s="1"/>
      <c r="GAA71" s="1"/>
      <c r="GAB71" s="1"/>
      <c r="GAC71" s="1"/>
      <c r="GAD71" s="1"/>
      <c r="GAE71" s="1"/>
      <c r="GAF71" s="1"/>
      <c r="GAG71" s="1"/>
      <c r="GAH71" s="1"/>
      <c r="GAI71" s="1"/>
      <c r="GAJ71" s="1"/>
      <c r="GAK71" s="1"/>
      <c r="GAL71" s="1"/>
      <c r="GAM71" s="1"/>
      <c r="GAN71" s="1"/>
      <c r="GAO71" s="1"/>
      <c r="GAP71" s="1"/>
      <c r="GAQ71" s="1"/>
      <c r="GAR71" s="1"/>
      <c r="GAS71" s="1"/>
      <c r="GAT71" s="1"/>
      <c r="GAU71" s="1"/>
      <c r="GAV71" s="1"/>
      <c r="GAW71" s="1"/>
      <c r="GAX71" s="1"/>
      <c r="GAY71" s="1"/>
      <c r="GAZ71" s="1"/>
      <c r="GBA71" s="1"/>
      <c r="GBB71" s="1"/>
      <c r="GBC71" s="1"/>
      <c r="GBD71" s="1"/>
      <c r="GBE71" s="1"/>
      <c r="GBF71" s="1"/>
      <c r="GBG71" s="1"/>
      <c r="GBH71" s="1"/>
      <c r="GBI71" s="1"/>
      <c r="GBJ71" s="1"/>
      <c r="GBK71" s="1"/>
      <c r="GBL71" s="1"/>
      <c r="GBM71" s="1"/>
      <c r="GBN71" s="1"/>
      <c r="GBO71" s="1"/>
      <c r="GBP71" s="1"/>
      <c r="GBQ71" s="1"/>
      <c r="GBR71" s="1"/>
      <c r="GBS71" s="1"/>
      <c r="GBT71" s="1"/>
      <c r="GBU71" s="1"/>
      <c r="GBV71" s="1"/>
      <c r="GBW71" s="1"/>
      <c r="GBX71" s="1"/>
      <c r="GBY71" s="1"/>
      <c r="GBZ71" s="1"/>
      <c r="GCA71" s="1"/>
      <c r="GCB71" s="1"/>
      <c r="GCC71" s="1"/>
      <c r="GCD71" s="1"/>
      <c r="GCE71" s="1"/>
      <c r="GCF71" s="1"/>
      <c r="GCG71" s="1"/>
      <c r="GCH71" s="1"/>
      <c r="GCI71" s="1"/>
      <c r="GCJ71" s="1"/>
      <c r="GCK71" s="1"/>
      <c r="GCL71" s="1"/>
      <c r="GCM71" s="1"/>
      <c r="GCN71" s="1"/>
      <c r="GCO71" s="1"/>
      <c r="GCP71" s="1"/>
      <c r="GCQ71" s="1"/>
      <c r="GCR71" s="1"/>
      <c r="GCS71" s="1"/>
      <c r="GCT71" s="1"/>
      <c r="GCU71" s="1"/>
      <c r="GCV71" s="1"/>
      <c r="GCW71" s="1"/>
      <c r="GCX71" s="1"/>
      <c r="GCY71" s="1"/>
      <c r="GCZ71" s="1"/>
      <c r="GDA71" s="1"/>
      <c r="GDB71" s="1"/>
      <c r="GDC71" s="1"/>
      <c r="GDD71" s="1"/>
      <c r="GDE71" s="1"/>
      <c r="GDF71" s="1"/>
      <c r="GDG71" s="1"/>
      <c r="GDH71" s="1"/>
      <c r="GDI71" s="1"/>
      <c r="GDJ71" s="1"/>
      <c r="GDK71" s="1"/>
      <c r="GDL71" s="1"/>
      <c r="GDM71" s="1"/>
      <c r="GDN71" s="1"/>
      <c r="GDO71" s="1"/>
      <c r="GDP71" s="1"/>
      <c r="GDQ71" s="1"/>
      <c r="GDR71" s="1"/>
      <c r="GDS71" s="1"/>
      <c r="GDT71" s="1"/>
      <c r="GDU71" s="1"/>
      <c r="GDV71" s="1"/>
      <c r="GDW71" s="1"/>
      <c r="GDX71" s="1"/>
      <c r="GDY71" s="1"/>
      <c r="GDZ71" s="1"/>
      <c r="GEA71" s="1"/>
      <c r="GEB71" s="1"/>
      <c r="GEC71" s="1"/>
      <c r="GED71" s="1"/>
      <c r="GEE71" s="1"/>
      <c r="GEF71" s="1"/>
      <c r="GEG71" s="1"/>
      <c r="GEH71" s="1"/>
      <c r="GEI71" s="1"/>
      <c r="GEJ71" s="1"/>
      <c r="GEK71" s="1"/>
      <c r="GEL71" s="1"/>
      <c r="GEM71" s="1"/>
      <c r="GEN71" s="1"/>
      <c r="GEO71" s="1"/>
      <c r="GEP71" s="1"/>
      <c r="GEQ71" s="1"/>
      <c r="GER71" s="1"/>
      <c r="GES71" s="1"/>
      <c r="GET71" s="1"/>
      <c r="GEU71" s="1"/>
      <c r="GEV71" s="1"/>
      <c r="GEW71" s="1"/>
      <c r="GEX71" s="1"/>
      <c r="GEY71" s="1"/>
      <c r="GEZ71" s="1"/>
      <c r="GFA71" s="1"/>
      <c r="GFB71" s="1"/>
      <c r="GFC71" s="1"/>
      <c r="GFD71" s="1"/>
      <c r="GFE71" s="1"/>
      <c r="GFF71" s="1"/>
      <c r="GFG71" s="1"/>
      <c r="GFH71" s="1"/>
      <c r="GFI71" s="1"/>
      <c r="GFJ71" s="1"/>
      <c r="GFK71" s="1"/>
      <c r="GFL71" s="1"/>
      <c r="GFM71" s="1"/>
      <c r="GFN71" s="1"/>
      <c r="GFO71" s="1"/>
      <c r="GFP71" s="1"/>
      <c r="GFQ71" s="1"/>
      <c r="GFR71" s="1"/>
      <c r="GFS71" s="1"/>
      <c r="GFT71" s="1"/>
      <c r="GFU71" s="1"/>
      <c r="GFV71" s="1"/>
      <c r="GFW71" s="1"/>
      <c r="GFX71" s="1"/>
      <c r="GFY71" s="1"/>
      <c r="GFZ71" s="1"/>
      <c r="GGA71" s="1"/>
      <c r="GGB71" s="1"/>
      <c r="GGC71" s="1"/>
      <c r="GGD71" s="1"/>
      <c r="GGE71" s="1"/>
      <c r="GGF71" s="1"/>
      <c r="GGG71" s="1"/>
      <c r="GGH71" s="1"/>
      <c r="GGI71" s="1"/>
      <c r="GGJ71" s="1"/>
      <c r="GGK71" s="1"/>
      <c r="GGL71" s="1"/>
      <c r="GGM71" s="1"/>
      <c r="GGN71" s="1"/>
      <c r="GGO71" s="1"/>
      <c r="GGP71" s="1"/>
      <c r="GGQ71" s="1"/>
      <c r="GGR71" s="1"/>
      <c r="GGS71" s="1"/>
      <c r="GGT71" s="1"/>
      <c r="GGU71" s="1"/>
      <c r="GGV71" s="1"/>
      <c r="GGW71" s="1"/>
      <c r="GGX71" s="1"/>
      <c r="GGY71" s="1"/>
      <c r="GGZ71" s="1"/>
      <c r="GHA71" s="1"/>
      <c r="GHB71" s="1"/>
      <c r="GHC71" s="1"/>
      <c r="GHD71" s="1"/>
      <c r="GHE71" s="1"/>
      <c r="GHF71" s="1"/>
      <c r="GHG71" s="1"/>
      <c r="GHH71" s="1"/>
      <c r="GHI71" s="1"/>
      <c r="GHJ71" s="1"/>
      <c r="GHK71" s="1"/>
      <c r="GHL71" s="1"/>
      <c r="GHM71" s="1"/>
      <c r="GHN71" s="1"/>
      <c r="GHO71" s="1"/>
      <c r="GHP71" s="1"/>
      <c r="GHQ71" s="1"/>
      <c r="GHR71" s="1"/>
      <c r="GHS71" s="1"/>
      <c r="GHT71" s="1"/>
      <c r="GHU71" s="1"/>
      <c r="GHV71" s="1"/>
      <c r="GHW71" s="1"/>
      <c r="GHX71" s="1"/>
      <c r="GHY71" s="1"/>
      <c r="GHZ71" s="1"/>
      <c r="GIA71" s="1"/>
      <c r="GIB71" s="1"/>
      <c r="GIC71" s="1"/>
      <c r="GID71" s="1"/>
      <c r="GIE71" s="1"/>
      <c r="GIF71" s="1"/>
      <c r="GIG71" s="1"/>
      <c r="GIH71" s="1"/>
      <c r="GII71" s="1"/>
      <c r="GIJ71" s="1"/>
      <c r="GIK71" s="1"/>
      <c r="GIL71" s="1"/>
      <c r="GIM71" s="1"/>
      <c r="GIN71" s="1"/>
      <c r="GIO71" s="1"/>
      <c r="GIP71" s="1"/>
      <c r="GIQ71" s="1"/>
      <c r="GIR71" s="1"/>
      <c r="GIS71" s="1"/>
      <c r="GIT71" s="1"/>
      <c r="GIU71" s="1"/>
      <c r="GIV71" s="1"/>
      <c r="GIW71" s="1"/>
      <c r="GIX71" s="1"/>
      <c r="GIY71" s="1"/>
      <c r="GIZ71" s="1"/>
      <c r="GJA71" s="1"/>
      <c r="GJB71" s="1"/>
      <c r="GJC71" s="1"/>
      <c r="GJD71" s="1"/>
      <c r="GJE71" s="1"/>
      <c r="GJF71" s="1"/>
      <c r="GJG71" s="1"/>
      <c r="GJH71" s="1"/>
      <c r="GJI71" s="1"/>
      <c r="GJJ71" s="1"/>
      <c r="GJK71" s="1"/>
      <c r="GJL71" s="1"/>
      <c r="GJM71" s="1"/>
      <c r="GJN71" s="1"/>
      <c r="GJO71" s="1"/>
      <c r="GJP71" s="1"/>
      <c r="GJQ71" s="1"/>
      <c r="GJR71" s="1"/>
      <c r="GJS71" s="1"/>
      <c r="GJT71" s="1"/>
      <c r="GJU71" s="1"/>
      <c r="GJV71" s="1"/>
      <c r="GJW71" s="1"/>
      <c r="GJX71" s="1"/>
      <c r="GJY71" s="1"/>
      <c r="GJZ71" s="1"/>
      <c r="GKA71" s="1"/>
      <c r="GKB71" s="1"/>
      <c r="GKC71" s="1"/>
      <c r="GKD71" s="1"/>
      <c r="GKE71" s="1"/>
      <c r="GKF71" s="1"/>
      <c r="GKG71" s="1"/>
      <c r="GKH71" s="1"/>
      <c r="GKI71" s="1"/>
      <c r="GKJ71" s="1"/>
      <c r="GKK71" s="1"/>
      <c r="GKL71" s="1"/>
      <c r="GKM71" s="1"/>
      <c r="GKN71" s="1"/>
      <c r="GKO71" s="1"/>
      <c r="GKP71" s="1"/>
      <c r="GKQ71" s="1"/>
      <c r="GKR71" s="1"/>
      <c r="GKS71" s="1"/>
      <c r="GKT71" s="1"/>
      <c r="GKU71" s="1"/>
      <c r="GKV71" s="1"/>
      <c r="GKW71" s="1"/>
      <c r="GKX71" s="1"/>
      <c r="GKY71" s="1"/>
      <c r="GKZ71" s="1"/>
      <c r="GLA71" s="1"/>
      <c r="GLB71" s="1"/>
      <c r="GLC71" s="1"/>
      <c r="GLD71" s="1"/>
      <c r="GLE71" s="1"/>
      <c r="GLF71" s="1"/>
      <c r="GLG71" s="1"/>
      <c r="GLH71" s="1"/>
      <c r="GLI71" s="1"/>
      <c r="GLJ71" s="1"/>
      <c r="GLK71" s="1"/>
      <c r="GLL71" s="1"/>
      <c r="GLM71" s="1"/>
      <c r="GLN71" s="1"/>
      <c r="GLO71" s="1"/>
      <c r="GLP71" s="1"/>
      <c r="GLQ71" s="1"/>
      <c r="GLR71" s="1"/>
      <c r="GLS71" s="1"/>
      <c r="GLT71" s="1"/>
      <c r="GLU71" s="1"/>
      <c r="GLV71" s="1"/>
      <c r="GLW71" s="1"/>
      <c r="GLX71" s="1"/>
      <c r="GLY71" s="1"/>
      <c r="GLZ71" s="1"/>
      <c r="GMA71" s="1"/>
      <c r="GMB71" s="1"/>
      <c r="GMC71" s="1"/>
      <c r="GMD71" s="1"/>
      <c r="GME71" s="1"/>
      <c r="GMF71" s="1"/>
      <c r="GMG71" s="1"/>
      <c r="GMH71" s="1"/>
      <c r="GMI71" s="1"/>
      <c r="GMJ71" s="1"/>
      <c r="GMK71" s="1"/>
      <c r="GML71" s="1"/>
      <c r="GMM71" s="1"/>
      <c r="GMN71" s="1"/>
      <c r="GMO71" s="1"/>
      <c r="GMP71" s="1"/>
      <c r="GMQ71" s="1"/>
      <c r="GMR71" s="1"/>
      <c r="GMS71" s="1"/>
      <c r="GMT71" s="1"/>
      <c r="GMU71" s="1"/>
      <c r="GMV71" s="1"/>
      <c r="GMW71" s="1"/>
      <c r="GMX71" s="1"/>
      <c r="GMY71" s="1"/>
      <c r="GMZ71" s="1"/>
      <c r="GNA71" s="1"/>
      <c r="GNB71" s="1"/>
      <c r="GNC71" s="1"/>
      <c r="GND71" s="1"/>
      <c r="GNE71" s="1"/>
      <c r="GNF71" s="1"/>
      <c r="GNG71" s="1"/>
      <c r="GNH71" s="1"/>
      <c r="GNI71" s="1"/>
      <c r="GNJ71" s="1"/>
      <c r="GNK71" s="1"/>
      <c r="GNL71" s="1"/>
      <c r="GNM71" s="1"/>
      <c r="GNN71" s="1"/>
      <c r="GNO71" s="1"/>
      <c r="GNP71" s="1"/>
      <c r="GNQ71" s="1"/>
      <c r="GNR71" s="1"/>
      <c r="GNS71" s="1"/>
      <c r="GNT71" s="1"/>
      <c r="GNU71" s="1"/>
      <c r="GNV71" s="1"/>
      <c r="GNW71" s="1"/>
      <c r="GNX71" s="1"/>
      <c r="GNY71" s="1"/>
      <c r="GNZ71" s="1"/>
      <c r="GOA71" s="1"/>
      <c r="GOB71" s="1"/>
      <c r="GOC71" s="1"/>
      <c r="GOD71" s="1"/>
      <c r="GOE71" s="1"/>
      <c r="GOF71" s="1"/>
      <c r="GOG71" s="1"/>
      <c r="GOH71" s="1"/>
      <c r="GOI71" s="1"/>
      <c r="GOJ71" s="1"/>
      <c r="GOK71" s="1"/>
      <c r="GOL71" s="1"/>
      <c r="GOM71" s="1"/>
      <c r="GON71" s="1"/>
      <c r="GOO71" s="1"/>
      <c r="GOP71" s="1"/>
      <c r="GOQ71" s="1"/>
      <c r="GOR71" s="1"/>
      <c r="GOS71" s="1"/>
      <c r="GOT71" s="1"/>
      <c r="GOU71" s="1"/>
      <c r="GOV71" s="1"/>
      <c r="GOW71" s="1"/>
      <c r="GOX71" s="1"/>
      <c r="GOY71" s="1"/>
      <c r="GOZ71" s="1"/>
      <c r="GPA71" s="1"/>
      <c r="GPB71" s="1"/>
      <c r="GPC71" s="1"/>
      <c r="GPD71" s="1"/>
      <c r="GPE71" s="1"/>
      <c r="GPF71" s="1"/>
      <c r="GPG71" s="1"/>
      <c r="GPH71" s="1"/>
      <c r="GPI71" s="1"/>
      <c r="GPJ71" s="1"/>
      <c r="GPK71" s="1"/>
      <c r="GPL71" s="1"/>
      <c r="GPM71" s="1"/>
      <c r="GPN71" s="1"/>
      <c r="GPO71" s="1"/>
      <c r="GPP71" s="1"/>
      <c r="GPQ71" s="1"/>
      <c r="GPR71" s="1"/>
      <c r="GPS71" s="1"/>
      <c r="GPT71" s="1"/>
      <c r="GPU71" s="1"/>
      <c r="GPV71" s="1"/>
      <c r="GPW71" s="1"/>
      <c r="GPX71" s="1"/>
      <c r="GPY71" s="1"/>
      <c r="GPZ71" s="1"/>
      <c r="GQA71" s="1"/>
      <c r="GQB71" s="1"/>
      <c r="GQC71" s="1"/>
      <c r="GQD71" s="1"/>
      <c r="GQE71" s="1"/>
      <c r="GQF71" s="1"/>
      <c r="GQG71" s="1"/>
      <c r="GQH71" s="1"/>
      <c r="GQI71" s="1"/>
      <c r="GQJ71" s="1"/>
      <c r="GQK71" s="1"/>
      <c r="GQL71" s="1"/>
      <c r="GQM71" s="1"/>
      <c r="GQN71" s="1"/>
      <c r="GQO71" s="1"/>
      <c r="GQP71" s="1"/>
      <c r="GQQ71" s="1"/>
      <c r="GQR71" s="1"/>
      <c r="GQS71" s="1"/>
      <c r="GQT71" s="1"/>
      <c r="GQU71" s="1"/>
      <c r="GQV71" s="1"/>
      <c r="GQW71" s="1"/>
      <c r="GQX71" s="1"/>
      <c r="GQY71" s="1"/>
      <c r="GQZ71" s="1"/>
      <c r="GRA71" s="1"/>
      <c r="GRB71" s="1"/>
      <c r="GRC71" s="1"/>
      <c r="GRD71" s="1"/>
      <c r="GRE71" s="1"/>
      <c r="GRF71" s="1"/>
      <c r="GRG71" s="1"/>
      <c r="GRH71" s="1"/>
      <c r="GRI71" s="1"/>
      <c r="GRJ71" s="1"/>
      <c r="GRK71" s="1"/>
      <c r="GRL71" s="1"/>
      <c r="GRM71" s="1"/>
      <c r="GRN71" s="1"/>
      <c r="GRO71" s="1"/>
      <c r="GRP71" s="1"/>
      <c r="GRQ71" s="1"/>
      <c r="GRR71" s="1"/>
      <c r="GRS71" s="1"/>
      <c r="GRT71" s="1"/>
      <c r="GRU71" s="1"/>
      <c r="GRV71" s="1"/>
      <c r="GRW71" s="1"/>
      <c r="GRX71" s="1"/>
      <c r="GRY71" s="1"/>
      <c r="GRZ71" s="1"/>
      <c r="GSA71" s="1"/>
      <c r="GSB71" s="1"/>
      <c r="GSC71" s="1"/>
      <c r="GSD71" s="1"/>
      <c r="GSE71" s="1"/>
      <c r="GSF71" s="1"/>
      <c r="GSG71" s="1"/>
      <c r="GSH71" s="1"/>
      <c r="GSI71" s="1"/>
      <c r="GSJ71" s="1"/>
      <c r="GSK71" s="1"/>
      <c r="GSL71" s="1"/>
      <c r="GSM71" s="1"/>
      <c r="GSN71" s="1"/>
      <c r="GSO71" s="1"/>
      <c r="GSP71" s="1"/>
      <c r="GSQ71" s="1"/>
      <c r="GSR71" s="1"/>
      <c r="GSS71" s="1"/>
      <c r="GST71" s="1"/>
      <c r="GSU71" s="1"/>
      <c r="GSV71" s="1"/>
      <c r="GSW71" s="1"/>
      <c r="GSX71" s="1"/>
      <c r="GSY71" s="1"/>
      <c r="GSZ71" s="1"/>
      <c r="GTA71" s="1"/>
      <c r="GTB71" s="1"/>
      <c r="GTC71" s="1"/>
      <c r="GTD71" s="1"/>
      <c r="GTE71" s="1"/>
      <c r="GTF71" s="1"/>
      <c r="GTG71" s="1"/>
      <c r="GTH71" s="1"/>
      <c r="GTI71" s="1"/>
      <c r="GTJ71" s="1"/>
      <c r="GTK71" s="1"/>
      <c r="GTL71" s="1"/>
      <c r="GTM71" s="1"/>
      <c r="GTN71" s="1"/>
      <c r="GTO71" s="1"/>
      <c r="GTP71" s="1"/>
      <c r="GTQ71" s="1"/>
      <c r="GTR71" s="1"/>
      <c r="GTS71" s="1"/>
      <c r="GTT71" s="1"/>
      <c r="GTU71" s="1"/>
      <c r="GTV71" s="1"/>
      <c r="GTW71" s="1"/>
      <c r="GTX71" s="1"/>
      <c r="GTY71" s="1"/>
      <c r="GTZ71" s="1"/>
      <c r="GUA71" s="1"/>
      <c r="GUB71" s="1"/>
      <c r="GUC71" s="1"/>
      <c r="GUD71" s="1"/>
      <c r="GUE71" s="1"/>
      <c r="GUF71" s="1"/>
      <c r="GUG71" s="1"/>
      <c r="GUH71" s="1"/>
      <c r="GUI71" s="1"/>
      <c r="GUJ71" s="1"/>
      <c r="GUK71" s="1"/>
      <c r="GUL71" s="1"/>
      <c r="GUM71" s="1"/>
      <c r="GUN71" s="1"/>
      <c r="GUO71" s="1"/>
      <c r="GUP71" s="1"/>
      <c r="GUQ71" s="1"/>
      <c r="GUR71" s="1"/>
      <c r="GUS71" s="1"/>
      <c r="GUT71" s="1"/>
      <c r="GUU71" s="1"/>
      <c r="GUV71" s="1"/>
      <c r="GUW71" s="1"/>
      <c r="GUX71" s="1"/>
      <c r="GUY71" s="1"/>
      <c r="GUZ71" s="1"/>
      <c r="GVA71" s="1"/>
      <c r="GVB71" s="1"/>
      <c r="GVC71" s="1"/>
      <c r="GVD71" s="1"/>
      <c r="GVE71" s="1"/>
      <c r="GVF71" s="1"/>
      <c r="GVG71" s="1"/>
      <c r="GVH71" s="1"/>
      <c r="GVI71" s="1"/>
      <c r="GVJ71" s="1"/>
      <c r="GVK71" s="1"/>
      <c r="GVL71" s="1"/>
      <c r="GVM71" s="1"/>
      <c r="GVN71" s="1"/>
      <c r="GVO71" s="1"/>
      <c r="GVP71" s="1"/>
      <c r="GVQ71" s="1"/>
      <c r="GVR71" s="1"/>
      <c r="GVS71" s="1"/>
      <c r="GVT71" s="1"/>
      <c r="GVU71" s="1"/>
      <c r="GVV71" s="1"/>
      <c r="GVW71" s="1"/>
      <c r="GVX71" s="1"/>
      <c r="GVY71" s="1"/>
      <c r="GVZ71" s="1"/>
      <c r="GWA71" s="1"/>
      <c r="GWB71" s="1"/>
      <c r="GWC71" s="1"/>
      <c r="GWD71" s="1"/>
      <c r="GWE71" s="1"/>
      <c r="GWF71" s="1"/>
      <c r="GWG71" s="1"/>
      <c r="GWH71" s="1"/>
      <c r="GWI71" s="1"/>
      <c r="GWJ71" s="1"/>
      <c r="GWK71" s="1"/>
      <c r="GWL71" s="1"/>
      <c r="GWM71" s="1"/>
      <c r="GWN71" s="1"/>
      <c r="GWO71" s="1"/>
      <c r="GWP71" s="1"/>
      <c r="GWQ71" s="1"/>
      <c r="GWR71" s="1"/>
      <c r="GWS71" s="1"/>
      <c r="GWT71" s="1"/>
      <c r="GWU71" s="1"/>
      <c r="GWV71" s="1"/>
      <c r="GWW71" s="1"/>
      <c r="GWX71" s="1"/>
      <c r="GWY71" s="1"/>
      <c r="GWZ71" s="1"/>
      <c r="GXA71" s="1"/>
      <c r="GXB71" s="1"/>
      <c r="GXC71" s="1"/>
      <c r="GXD71" s="1"/>
      <c r="GXE71" s="1"/>
      <c r="GXF71" s="1"/>
      <c r="GXG71" s="1"/>
      <c r="GXH71" s="1"/>
      <c r="GXI71" s="1"/>
      <c r="GXJ71" s="1"/>
      <c r="GXK71" s="1"/>
      <c r="GXL71" s="1"/>
      <c r="GXM71" s="1"/>
      <c r="GXN71" s="1"/>
      <c r="GXO71" s="1"/>
      <c r="GXP71" s="1"/>
      <c r="GXQ71" s="1"/>
      <c r="GXR71" s="1"/>
      <c r="GXS71" s="1"/>
      <c r="GXT71" s="1"/>
      <c r="GXU71" s="1"/>
      <c r="GXV71" s="1"/>
      <c r="GXW71" s="1"/>
      <c r="GXX71" s="1"/>
      <c r="GXY71" s="1"/>
      <c r="GXZ71" s="1"/>
      <c r="GYA71" s="1"/>
      <c r="GYB71" s="1"/>
      <c r="GYC71" s="1"/>
      <c r="GYD71" s="1"/>
      <c r="GYE71" s="1"/>
      <c r="GYF71" s="1"/>
      <c r="GYG71" s="1"/>
      <c r="GYH71" s="1"/>
      <c r="GYI71" s="1"/>
      <c r="GYJ71" s="1"/>
      <c r="GYK71" s="1"/>
      <c r="GYL71" s="1"/>
      <c r="GYM71" s="1"/>
      <c r="GYN71" s="1"/>
      <c r="GYO71" s="1"/>
      <c r="GYP71" s="1"/>
      <c r="GYQ71" s="1"/>
      <c r="GYR71" s="1"/>
      <c r="GYS71" s="1"/>
      <c r="GYT71" s="1"/>
      <c r="GYU71" s="1"/>
      <c r="GYV71" s="1"/>
      <c r="GYW71" s="1"/>
      <c r="GYX71" s="1"/>
      <c r="GYY71" s="1"/>
      <c r="GYZ71" s="1"/>
      <c r="GZA71" s="1"/>
      <c r="GZB71" s="1"/>
      <c r="GZC71" s="1"/>
      <c r="GZD71" s="1"/>
      <c r="GZE71" s="1"/>
      <c r="GZF71" s="1"/>
      <c r="GZG71" s="1"/>
      <c r="GZH71" s="1"/>
      <c r="GZI71" s="1"/>
      <c r="GZJ71" s="1"/>
      <c r="GZK71" s="1"/>
      <c r="GZL71" s="1"/>
      <c r="GZM71" s="1"/>
      <c r="GZN71" s="1"/>
      <c r="GZO71" s="1"/>
      <c r="GZP71" s="1"/>
      <c r="GZQ71" s="1"/>
      <c r="GZR71" s="1"/>
      <c r="GZS71" s="1"/>
      <c r="GZT71" s="1"/>
      <c r="GZU71" s="1"/>
      <c r="GZV71" s="1"/>
      <c r="GZW71" s="1"/>
      <c r="GZX71" s="1"/>
      <c r="GZY71" s="1"/>
      <c r="GZZ71" s="1"/>
      <c r="HAA71" s="1"/>
      <c r="HAB71" s="1"/>
      <c r="HAC71" s="1"/>
      <c r="HAD71" s="1"/>
      <c r="HAE71" s="1"/>
      <c r="HAF71" s="1"/>
      <c r="HAG71" s="1"/>
      <c r="HAH71" s="1"/>
      <c r="HAI71" s="1"/>
      <c r="HAJ71" s="1"/>
      <c r="HAK71" s="1"/>
      <c r="HAL71" s="1"/>
      <c r="HAM71" s="1"/>
      <c r="HAN71" s="1"/>
      <c r="HAO71" s="1"/>
      <c r="HAP71" s="1"/>
      <c r="HAQ71" s="1"/>
      <c r="HAR71" s="1"/>
      <c r="HAS71" s="1"/>
      <c r="HAT71" s="1"/>
      <c r="HAU71" s="1"/>
      <c r="HAV71" s="1"/>
      <c r="HAW71" s="1"/>
      <c r="HAX71" s="1"/>
      <c r="HAY71" s="1"/>
      <c r="HAZ71" s="1"/>
      <c r="HBA71" s="1"/>
      <c r="HBB71" s="1"/>
      <c r="HBC71" s="1"/>
      <c r="HBD71" s="1"/>
      <c r="HBE71" s="1"/>
      <c r="HBF71" s="1"/>
      <c r="HBG71" s="1"/>
      <c r="HBH71" s="1"/>
      <c r="HBI71" s="1"/>
      <c r="HBJ71" s="1"/>
      <c r="HBK71" s="1"/>
      <c r="HBL71" s="1"/>
      <c r="HBM71" s="1"/>
      <c r="HBN71" s="1"/>
      <c r="HBO71" s="1"/>
      <c r="HBP71" s="1"/>
      <c r="HBQ71" s="1"/>
      <c r="HBR71" s="1"/>
      <c r="HBS71" s="1"/>
      <c r="HBT71" s="1"/>
      <c r="HBU71" s="1"/>
      <c r="HBV71" s="1"/>
      <c r="HBW71" s="1"/>
      <c r="HBX71" s="1"/>
      <c r="HBY71" s="1"/>
      <c r="HBZ71" s="1"/>
      <c r="HCA71" s="1"/>
      <c r="HCB71" s="1"/>
      <c r="HCC71" s="1"/>
      <c r="HCD71" s="1"/>
      <c r="HCE71" s="1"/>
      <c r="HCF71" s="1"/>
      <c r="HCG71" s="1"/>
      <c r="HCH71" s="1"/>
      <c r="HCI71" s="1"/>
      <c r="HCJ71" s="1"/>
      <c r="HCK71" s="1"/>
      <c r="HCL71" s="1"/>
      <c r="HCM71" s="1"/>
      <c r="HCN71" s="1"/>
      <c r="HCO71" s="1"/>
      <c r="HCP71" s="1"/>
      <c r="HCQ71" s="1"/>
      <c r="HCR71" s="1"/>
      <c r="HCS71" s="1"/>
      <c r="HCT71" s="1"/>
      <c r="HCU71" s="1"/>
      <c r="HCV71" s="1"/>
      <c r="HCW71" s="1"/>
      <c r="HCX71" s="1"/>
      <c r="HCY71" s="1"/>
      <c r="HCZ71" s="1"/>
      <c r="HDA71" s="1"/>
      <c r="HDB71" s="1"/>
      <c r="HDC71" s="1"/>
      <c r="HDD71" s="1"/>
      <c r="HDE71" s="1"/>
      <c r="HDF71" s="1"/>
      <c r="HDG71" s="1"/>
      <c r="HDH71" s="1"/>
      <c r="HDI71" s="1"/>
      <c r="HDJ71" s="1"/>
      <c r="HDK71" s="1"/>
      <c r="HDL71" s="1"/>
      <c r="HDM71" s="1"/>
      <c r="HDN71" s="1"/>
      <c r="HDO71" s="1"/>
      <c r="HDP71" s="1"/>
      <c r="HDQ71" s="1"/>
      <c r="HDR71" s="1"/>
      <c r="HDS71" s="1"/>
      <c r="HDT71" s="1"/>
      <c r="HDU71" s="1"/>
      <c r="HDV71" s="1"/>
      <c r="HDW71" s="1"/>
      <c r="HDX71" s="1"/>
      <c r="HDY71" s="1"/>
      <c r="HDZ71" s="1"/>
      <c r="HEA71" s="1"/>
      <c r="HEB71" s="1"/>
      <c r="HEC71" s="1"/>
      <c r="HED71" s="1"/>
      <c r="HEE71" s="1"/>
      <c r="HEF71" s="1"/>
      <c r="HEG71" s="1"/>
      <c r="HEH71" s="1"/>
      <c r="HEI71" s="1"/>
      <c r="HEJ71" s="1"/>
      <c r="HEK71" s="1"/>
      <c r="HEL71" s="1"/>
      <c r="HEM71" s="1"/>
      <c r="HEN71" s="1"/>
      <c r="HEO71" s="1"/>
      <c r="HEP71" s="1"/>
      <c r="HEQ71" s="1"/>
      <c r="HER71" s="1"/>
      <c r="HES71" s="1"/>
      <c r="HET71" s="1"/>
      <c r="HEU71" s="1"/>
      <c r="HEV71" s="1"/>
      <c r="HEW71" s="1"/>
      <c r="HEX71" s="1"/>
      <c r="HEY71" s="1"/>
      <c r="HEZ71" s="1"/>
      <c r="HFA71" s="1"/>
      <c r="HFB71" s="1"/>
      <c r="HFC71" s="1"/>
      <c r="HFD71" s="1"/>
      <c r="HFE71" s="1"/>
      <c r="HFF71" s="1"/>
      <c r="HFG71" s="1"/>
      <c r="HFH71" s="1"/>
      <c r="HFI71" s="1"/>
      <c r="HFJ71" s="1"/>
      <c r="HFK71" s="1"/>
      <c r="HFL71" s="1"/>
      <c r="HFM71" s="1"/>
      <c r="HFN71" s="1"/>
      <c r="HFO71" s="1"/>
      <c r="HFP71" s="1"/>
      <c r="HFQ71" s="1"/>
      <c r="HFR71" s="1"/>
      <c r="HFS71" s="1"/>
      <c r="HFT71" s="1"/>
      <c r="HFU71" s="1"/>
      <c r="HFV71" s="1"/>
      <c r="HFW71" s="1"/>
      <c r="HFX71" s="1"/>
      <c r="HFY71" s="1"/>
      <c r="HFZ71" s="1"/>
      <c r="HGA71" s="1"/>
      <c r="HGB71" s="1"/>
      <c r="HGC71" s="1"/>
      <c r="HGD71" s="1"/>
      <c r="HGE71" s="1"/>
      <c r="HGF71" s="1"/>
      <c r="HGG71" s="1"/>
      <c r="HGH71" s="1"/>
      <c r="HGI71" s="1"/>
      <c r="HGJ71" s="1"/>
      <c r="HGK71" s="1"/>
      <c r="HGL71" s="1"/>
      <c r="HGM71" s="1"/>
      <c r="HGN71" s="1"/>
      <c r="HGO71" s="1"/>
      <c r="HGP71" s="1"/>
      <c r="HGQ71" s="1"/>
      <c r="HGR71" s="1"/>
      <c r="HGS71" s="1"/>
      <c r="HGT71" s="1"/>
      <c r="HGU71" s="1"/>
      <c r="HGV71" s="1"/>
      <c r="HGW71" s="1"/>
      <c r="HGX71" s="1"/>
      <c r="HGY71" s="1"/>
      <c r="HGZ71" s="1"/>
      <c r="HHA71" s="1"/>
      <c r="HHB71" s="1"/>
      <c r="HHC71" s="1"/>
      <c r="HHD71" s="1"/>
      <c r="HHE71" s="1"/>
      <c r="HHF71" s="1"/>
      <c r="HHG71" s="1"/>
      <c r="HHH71" s="1"/>
      <c r="HHI71" s="1"/>
      <c r="HHJ71" s="1"/>
      <c r="HHK71" s="1"/>
      <c r="HHL71" s="1"/>
      <c r="HHM71" s="1"/>
      <c r="HHN71" s="1"/>
      <c r="HHO71" s="1"/>
      <c r="HHP71" s="1"/>
      <c r="HHQ71" s="1"/>
      <c r="HHR71" s="1"/>
      <c r="HHS71" s="1"/>
      <c r="HHT71" s="1"/>
      <c r="HHU71" s="1"/>
      <c r="HHV71" s="1"/>
      <c r="HHW71" s="1"/>
      <c r="HHX71" s="1"/>
      <c r="HHY71" s="1"/>
      <c r="HHZ71" s="1"/>
      <c r="HIA71" s="1"/>
      <c r="HIB71" s="1"/>
      <c r="HIC71" s="1"/>
      <c r="HID71" s="1"/>
      <c r="HIE71" s="1"/>
      <c r="HIF71" s="1"/>
      <c r="HIG71" s="1"/>
      <c r="HIH71" s="1"/>
      <c r="HII71" s="1"/>
      <c r="HIJ71" s="1"/>
      <c r="HIK71" s="1"/>
      <c r="HIL71" s="1"/>
      <c r="HIM71" s="1"/>
      <c r="HIN71" s="1"/>
      <c r="HIO71" s="1"/>
      <c r="HIP71" s="1"/>
      <c r="HIQ71" s="1"/>
      <c r="HIR71" s="1"/>
      <c r="HIS71" s="1"/>
      <c r="HIT71" s="1"/>
      <c r="HIU71" s="1"/>
      <c r="HIV71" s="1"/>
      <c r="HIW71" s="1"/>
      <c r="HIX71" s="1"/>
      <c r="HIY71" s="1"/>
      <c r="HIZ71" s="1"/>
      <c r="HJA71" s="1"/>
      <c r="HJB71" s="1"/>
      <c r="HJC71" s="1"/>
      <c r="HJD71" s="1"/>
      <c r="HJE71" s="1"/>
      <c r="HJF71" s="1"/>
      <c r="HJG71" s="1"/>
      <c r="HJH71" s="1"/>
      <c r="HJI71" s="1"/>
      <c r="HJJ71" s="1"/>
      <c r="HJK71" s="1"/>
      <c r="HJL71" s="1"/>
      <c r="HJM71" s="1"/>
      <c r="HJN71" s="1"/>
      <c r="HJO71" s="1"/>
      <c r="HJP71" s="1"/>
      <c r="HJQ71" s="1"/>
      <c r="HJR71" s="1"/>
      <c r="HJS71" s="1"/>
      <c r="HJT71" s="1"/>
      <c r="HJU71" s="1"/>
      <c r="HJV71" s="1"/>
      <c r="HJW71" s="1"/>
      <c r="HJX71" s="1"/>
      <c r="HJY71" s="1"/>
      <c r="HJZ71" s="1"/>
      <c r="HKA71" s="1"/>
      <c r="HKB71" s="1"/>
      <c r="HKC71" s="1"/>
      <c r="HKD71" s="1"/>
      <c r="HKE71" s="1"/>
      <c r="HKF71" s="1"/>
      <c r="HKG71" s="1"/>
      <c r="HKH71" s="1"/>
      <c r="HKI71" s="1"/>
      <c r="HKJ71" s="1"/>
      <c r="HKK71" s="1"/>
      <c r="HKL71" s="1"/>
      <c r="HKM71" s="1"/>
      <c r="HKN71" s="1"/>
      <c r="HKO71" s="1"/>
      <c r="HKP71" s="1"/>
      <c r="HKQ71" s="1"/>
      <c r="HKR71" s="1"/>
      <c r="HKS71" s="1"/>
      <c r="HKT71" s="1"/>
      <c r="HKU71" s="1"/>
      <c r="HKV71" s="1"/>
      <c r="HKW71" s="1"/>
      <c r="HKX71" s="1"/>
      <c r="HKY71" s="1"/>
      <c r="HKZ71" s="1"/>
      <c r="HLA71" s="1"/>
      <c r="HLB71" s="1"/>
      <c r="HLC71" s="1"/>
      <c r="HLD71" s="1"/>
      <c r="HLE71" s="1"/>
      <c r="HLF71" s="1"/>
      <c r="HLG71" s="1"/>
      <c r="HLH71" s="1"/>
      <c r="HLI71" s="1"/>
      <c r="HLJ71" s="1"/>
      <c r="HLK71" s="1"/>
      <c r="HLL71" s="1"/>
      <c r="HLM71" s="1"/>
      <c r="HLN71" s="1"/>
      <c r="HLO71" s="1"/>
      <c r="HLP71" s="1"/>
      <c r="HLQ71" s="1"/>
      <c r="HLR71" s="1"/>
      <c r="HLS71" s="1"/>
      <c r="HLT71" s="1"/>
      <c r="HLU71" s="1"/>
      <c r="HLV71" s="1"/>
      <c r="HLW71" s="1"/>
      <c r="HLX71" s="1"/>
      <c r="HLY71" s="1"/>
      <c r="HLZ71" s="1"/>
      <c r="HMA71" s="1"/>
      <c r="HMB71" s="1"/>
      <c r="HMC71" s="1"/>
      <c r="HMD71" s="1"/>
      <c r="HME71" s="1"/>
      <c r="HMF71" s="1"/>
      <c r="HMG71" s="1"/>
      <c r="HMH71" s="1"/>
      <c r="HMI71" s="1"/>
      <c r="HMJ71" s="1"/>
      <c r="HMK71" s="1"/>
      <c r="HML71" s="1"/>
      <c r="HMM71" s="1"/>
      <c r="HMN71" s="1"/>
      <c r="HMO71" s="1"/>
      <c r="HMP71" s="1"/>
      <c r="HMQ71" s="1"/>
      <c r="HMR71" s="1"/>
      <c r="HMS71" s="1"/>
      <c r="HMT71" s="1"/>
      <c r="HMU71" s="1"/>
      <c r="HMV71" s="1"/>
      <c r="HMW71" s="1"/>
      <c r="HMX71" s="1"/>
      <c r="HMY71" s="1"/>
      <c r="HMZ71" s="1"/>
      <c r="HNA71" s="1"/>
      <c r="HNB71" s="1"/>
      <c r="HNC71" s="1"/>
      <c r="HND71" s="1"/>
      <c r="HNE71" s="1"/>
      <c r="HNF71" s="1"/>
      <c r="HNG71" s="1"/>
      <c r="HNH71" s="1"/>
      <c r="HNI71" s="1"/>
      <c r="HNJ71" s="1"/>
      <c r="HNK71" s="1"/>
      <c r="HNL71" s="1"/>
      <c r="HNM71" s="1"/>
      <c r="HNN71" s="1"/>
      <c r="HNO71" s="1"/>
      <c r="HNP71" s="1"/>
      <c r="HNQ71" s="1"/>
      <c r="HNR71" s="1"/>
      <c r="HNS71" s="1"/>
      <c r="HNT71" s="1"/>
      <c r="HNU71" s="1"/>
      <c r="HNV71" s="1"/>
      <c r="HNW71" s="1"/>
      <c r="HNX71" s="1"/>
      <c r="HNY71" s="1"/>
      <c r="HNZ71" s="1"/>
      <c r="HOA71" s="1"/>
      <c r="HOB71" s="1"/>
      <c r="HOC71" s="1"/>
      <c r="HOD71" s="1"/>
      <c r="HOE71" s="1"/>
      <c r="HOF71" s="1"/>
      <c r="HOG71" s="1"/>
      <c r="HOH71" s="1"/>
      <c r="HOI71" s="1"/>
      <c r="HOJ71" s="1"/>
      <c r="HOK71" s="1"/>
      <c r="HOL71" s="1"/>
      <c r="HOM71" s="1"/>
      <c r="HON71" s="1"/>
      <c r="HOO71" s="1"/>
      <c r="HOP71" s="1"/>
      <c r="HOQ71" s="1"/>
      <c r="HOR71" s="1"/>
      <c r="HOS71" s="1"/>
      <c r="HOT71" s="1"/>
      <c r="HOU71" s="1"/>
      <c r="HOV71" s="1"/>
      <c r="HOW71" s="1"/>
      <c r="HOX71" s="1"/>
      <c r="HOY71" s="1"/>
      <c r="HOZ71" s="1"/>
      <c r="HPA71" s="1"/>
      <c r="HPB71" s="1"/>
      <c r="HPC71" s="1"/>
      <c r="HPD71" s="1"/>
      <c r="HPE71" s="1"/>
      <c r="HPF71" s="1"/>
      <c r="HPG71" s="1"/>
      <c r="HPH71" s="1"/>
      <c r="HPI71" s="1"/>
      <c r="HPJ71" s="1"/>
      <c r="HPK71" s="1"/>
      <c r="HPL71" s="1"/>
      <c r="HPM71" s="1"/>
      <c r="HPN71" s="1"/>
      <c r="HPO71" s="1"/>
      <c r="HPP71" s="1"/>
      <c r="HPQ71" s="1"/>
      <c r="HPR71" s="1"/>
      <c r="HPS71" s="1"/>
      <c r="HPT71" s="1"/>
      <c r="HPU71" s="1"/>
      <c r="HPV71" s="1"/>
      <c r="HPW71" s="1"/>
      <c r="HPX71" s="1"/>
      <c r="HPY71" s="1"/>
      <c r="HPZ71" s="1"/>
      <c r="HQA71" s="1"/>
      <c r="HQB71" s="1"/>
      <c r="HQC71" s="1"/>
      <c r="HQD71" s="1"/>
      <c r="HQE71" s="1"/>
      <c r="HQF71" s="1"/>
      <c r="HQG71" s="1"/>
      <c r="HQH71" s="1"/>
      <c r="HQI71" s="1"/>
      <c r="HQJ71" s="1"/>
      <c r="HQK71" s="1"/>
      <c r="HQL71" s="1"/>
      <c r="HQM71" s="1"/>
      <c r="HQN71" s="1"/>
      <c r="HQO71" s="1"/>
      <c r="HQP71" s="1"/>
      <c r="HQQ71" s="1"/>
      <c r="HQR71" s="1"/>
      <c r="HQS71" s="1"/>
      <c r="HQT71" s="1"/>
      <c r="HQU71" s="1"/>
      <c r="HQV71" s="1"/>
      <c r="HQW71" s="1"/>
      <c r="HQX71" s="1"/>
      <c r="HQY71" s="1"/>
      <c r="HQZ71" s="1"/>
      <c r="HRA71" s="1"/>
      <c r="HRB71" s="1"/>
      <c r="HRC71" s="1"/>
      <c r="HRD71" s="1"/>
      <c r="HRE71" s="1"/>
      <c r="HRF71" s="1"/>
      <c r="HRG71" s="1"/>
      <c r="HRH71" s="1"/>
      <c r="HRI71" s="1"/>
      <c r="HRJ71" s="1"/>
      <c r="HRK71" s="1"/>
      <c r="HRL71" s="1"/>
      <c r="HRM71" s="1"/>
      <c r="HRN71" s="1"/>
      <c r="HRO71" s="1"/>
      <c r="HRP71" s="1"/>
      <c r="HRQ71" s="1"/>
      <c r="HRR71" s="1"/>
      <c r="HRS71" s="1"/>
      <c r="HRT71" s="1"/>
      <c r="HRU71" s="1"/>
      <c r="HRV71" s="1"/>
      <c r="HRW71" s="1"/>
      <c r="HRX71" s="1"/>
      <c r="HRY71" s="1"/>
      <c r="HRZ71" s="1"/>
      <c r="HSA71" s="1"/>
      <c r="HSB71" s="1"/>
      <c r="HSC71" s="1"/>
      <c r="HSD71" s="1"/>
      <c r="HSE71" s="1"/>
      <c r="HSF71" s="1"/>
      <c r="HSG71" s="1"/>
      <c r="HSH71" s="1"/>
      <c r="HSI71" s="1"/>
      <c r="HSJ71" s="1"/>
      <c r="HSK71" s="1"/>
      <c r="HSL71" s="1"/>
      <c r="HSM71" s="1"/>
      <c r="HSN71" s="1"/>
      <c r="HSO71" s="1"/>
      <c r="HSP71" s="1"/>
      <c r="HSQ71" s="1"/>
      <c r="HSR71" s="1"/>
      <c r="HSS71" s="1"/>
      <c r="HST71" s="1"/>
      <c r="HSU71" s="1"/>
      <c r="HSV71" s="1"/>
      <c r="HSW71" s="1"/>
      <c r="HSX71" s="1"/>
      <c r="HSY71" s="1"/>
      <c r="HSZ71" s="1"/>
      <c r="HTA71" s="1"/>
      <c r="HTB71" s="1"/>
      <c r="HTC71" s="1"/>
      <c r="HTD71" s="1"/>
      <c r="HTE71" s="1"/>
      <c r="HTF71" s="1"/>
      <c r="HTG71" s="1"/>
      <c r="HTH71" s="1"/>
      <c r="HTI71" s="1"/>
      <c r="HTJ71" s="1"/>
      <c r="HTK71" s="1"/>
      <c r="HTL71" s="1"/>
      <c r="HTM71" s="1"/>
      <c r="HTN71" s="1"/>
      <c r="HTO71" s="1"/>
      <c r="HTP71" s="1"/>
      <c r="HTQ71" s="1"/>
      <c r="HTR71" s="1"/>
      <c r="HTS71" s="1"/>
      <c r="HTT71" s="1"/>
      <c r="HTU71" s="1"/>
      <c r="HTV71" s="1"/>
      <c r="HTW71" s="1"/>
      <c r="HTX71" s="1"/>
      <c r="HTY71" s="1"/>
      <c r="HTZ71" s="1"/>
      <c r="HUA71" s="1"/>
      <c r="HUB71" s="1"/>
      <c r="HUC71" s="1"/>
      <c r="HUD71" s="1"/>
      <c r="HUE71" s="1"/>
      <c r="HUF71" s="1"/>
      <c r="HUG71" s="1"/>
      <c r="HUH71" s="1"/>
      <c r="HUI71" s="1"/>
      <c r="HUJ71" s="1"/>
      <c r="HUK71" s="1"/>
      <c r="HUL71" s="1"/>
      <c r="HUM71" s="1"/>
      <c r="HUN71" s="1"/>
      <c r="HUO71" s="1"/>
      <c r="HUP71" s="1"/>
      <c r="HUQ71" s="1"/>
      <c r="HUR71" s="1"/>
      <c r="HUS71" s="1"/>
      <c r="HUT71" s="1"/>
      <c r="HUU71" s="1"/>
      <c r="HUV71" s="1"/>
      <c r="HUW71" s="1"/>
      <c r="HUX71" s="1"/>
      <c r="HUY71" s="1"/>
      <c r="HUZ71" s="1"/>
      <c r="HVA71" s="1"/>
      <c r="HVB71" s="1"/>
      <c r="HVC71" s="1"/>
      <c r="HVD71" s="1"/>
      <c r="HVE71" s="1"/>
      <c r="HVF71" s="1"/>
      <c r="HVG71" s="1"/>
      <c r="HVH71" s="1"/>
      <c r="HVI71" s="1"/>
      <c r="HVJ71" s="1"/>
      <c r="HVK71" s="1"/>
      <c r="HVL71" s="1"/>
      <c r="HVM71" s="1"/>
      <c r="HVN71" s="1"/>
      <c r="HVO71" s="1"/>
      <c r="HVP71" s="1"/>
      <c r="HVQ71" s="1"/>
      <c r="HVR71" s="1"/>
      <c r="HVS71" s="1"/>
      <c r="HVT71" s="1"/>
      <c r="HVU71" s="1"/>
      <c r="HVV71" s="1"/>
      <c r="HVW71" s="1"/>
      <c r="HVX71" s="1"/>
      <c r="HVY71" s="1"/>
      <c r="HVZ71" s="1"/>
      <c r="HWA71" s="1"/>
      <c r="HWB71" s="1"/>
      <c r="HWC71" s="1"/>
      <c r="HWD71" s="1"/>
      <c r="HWE71" s="1"/>
      <c r="HWF71" s="1"/>
      <c r="HWG71" s="1"/>
      <c r="HWH71" s="1"/>
      <c r="HWI71" s="1"/>
      <c r="HWJ71" s="1"/>
      <c r="HWK71" s="1"/>
      <c r="HWL71" s="1"/>
      <c r="HWM71" s="1"/>
      <c r="HWN71" s="1"/>
      <c r="HWO71" s="1"/>
      <c r="HWP71" s="1"/>
      <c r="HWQ71" s="1"/>
      <c r="HWR71" s="1"/>
      <c r="HWS71" s="1"/>
      <c r="HWT71" s="1"/>
      <c r="HWU71" s="1"/>
      <c r="HWV71" s="1"/>
      <c r="HWW71" s="1"/>
      <c r="HWX71" s="1"/>
      <c r="HWY71" s="1"/>
      <c r="HWZ71" s="1"/>
      <c r="HXA71" s="1"/>
      <c r="HXB71" s="1"/>
      <c r="HXC71" s="1"/>
      <c r="HXD71" s="1"/>
      <c r="HXE71" s="1"/>
      <c r="HXF71" s="1"/>
      <c r="HXG71" s="1"/>
      <c r="HXH71" s="1"/>
      <c r="HXI71" s="1"/>
      <c r="HXJ71" s="1"/>
      <c r="HXK71" s="1"/>
      <c r="HXL71" s="1"/>
      <c r="HXM71" s="1"/>
      <c r="HXN71" s="1"/>
      <c r="HXO71" s="1"/>
      <c r="HXP71" s="1"/>
      <c r="HXQ71" s="1"/>
      <c r="HXR71" s="1"/>
      <c r="HXS71" s="1"/>
      <c r="HXT71" s="1"/>
      <c r="HXU71" s="1"/>
      <c r="HXV71" s="1"/>
      <c r="HXW71" s="1"/>
      <c r="HXX71" s="1"/>
      <c r="HXY71" s="1"/>
      <c r="HXZ71" s="1"/>
      <c r="HYA71" s="1"/>
      <c r="HYB71" s="1"/>
      <c r="HYC71" s="1"/>
      <c r="HYD71" s="1"/>
      <c r="HYE71" s="1"/>
      <c r="HYF71" s="1"/>
      <c r="HYG71" s="1"/>
      <c r="HYH71" s="1"/>
      <c r="HYI71" s="1"/>
      <c r="HYJ71" s="1"/>
      <c r="HYK71" s="1"/>
      <c r="HYL71" s="1"/>
      <c r="HYM71" s="1"/>
      <c r="HYN71" s="1"/>
      <c r="HYO71" s="1"/>
      <c r="HYP71" s="1"/>
      <c r="HYQ71" s="1"/>
      <c r="HYR71" s="1"/>
      <c r="HYS71" s="1"/>
      <c r="HYT71" s="1"/>
      <c r="HYU71" s="1"/>
      <c r="HYV71" s="1"/>
      <c r="HYW71" s="1"/>
      <c r="HYX71" s="1"/>
      <c r="HYY71" s="1"/>
      <c r="HYZ71" s="1"/>
      <c r="HZA71" s="1"/>
      <c r="HZB71" s="1"/>
      <c r="HZC71" s="1"/>
      <c r="HZD71" s="1"/>
      <c r="HZE71" s="1"/>
      <c r="HZF71" s="1"/>
      <c r="HZG71" s="1"/>
      <c r="HZH71" s="1"/>
      <c r="HZI71" s="1"/>
      <c r="HZJ71" s="1"/>
      <c r="HZK71" s="1"/>
      <c r="HZL71" s="1"/>
      <c r="HZM71" s="1"/>
      <c r="HZN71" s="1"/>
      <c r="HZO71" s="1"/>
      <c r="HZP71" s="1"/>
      <c r="HZQ71" s="1"/>
      <c r="HZR71" s="1"/>
      <c r="HZS71" s="1"/>
      <c r="HZT71" s="1"/>
      <c r="HZU71" s="1"/>
      <c r="HZV71" s="1"/>
      <c r="HZW71" s="1"/>
      <c r="HZX71" s="1"/>
      <c r="HZY71" s="1"/>
      <c r="HZZ71" s="1"/>
      <c r="IAA71" s="1"/>
      <c r="IAB71" s="1"/>
      <c r="IAC71" s="1"/>
      <c r="IAD71" s="1"/>
      <c r="IAE71" s="1"/>
      <c r="IAF71" s="1"/>
      <c r="IAG71" s="1"/>
      <c r="IAH71" s="1"/>
      <c r="IAI71" s="1"/>
      <c r="IAJ71" s="1"/>
      <c r="IAK71" s="1"/>
      <c r="IAL71" s="1"/>
      <c r="IAM71" s="1"/>
      <c r="IAN71" s="1"/>
      <c r="IAO71" s="1"/>
      <c r="IAP71" s="1"/>
      <c r="IAQ71" s="1"/>
      <c r="IAR71" s="1"/>
      <c r="IAS71" s="1"/>
      <c r="IAT71" s="1"/>
      <c r="IAU71" s="1"/>
      <c r="IAV71" s="1"/>
      <c r="IAW71" s="1"/>
      <c r="IAX71" s="1"/>
      <c r="IAY71" s="1"/>
      <c r="IAZ71" s="1"/>
      <c r="IBA71" s="1"/>
      <c r="IBB71" s="1"/>
      <c r="IBC71" s="1"/>
      <c r="IBD71" s="1"/>
      <c r="IBE71" s="1"/>
      <c r="IBF71" s="1"/>
      <c r="IBG71" s="1"/>
      <c r="IBH71" s="1"/>
      <c r="IBI71" s="1"/>
      <c r="IBJ71" s="1"/>
      <c r="IBK71" s="1"/>
      <c r="IBL71" s="1"/>
      <c r="IBM71" s="1"/>
      <c r="IBN71" s="1"/>
      <c r="IBO71" s="1"/>
      <c r="IBP71" s="1"/>
      <c r="IBQ71" s="1"/>
      <c r="IBR71" s="1"/>
      <c r="IBS71" s="1"/>
      <c r="IBT71" s="1"/>
      <c r="IBU71" s="1"/>
      <c r="IBV71" s="1"/>
      <c r="IBW71" s="1"/>
      <c r="IBX71" s="1"/>
      <c r="IBY71" s="1"/>
      <c r="IBZ71" s="1"/>
      <c r="ICA71" s="1"/>
      <c r="ICB71" s="1"/>
      <c r="ICC71" s="1"/>
      <c r="ICD71" s="1"/>
      <c r="ICE71" s="1"/>
      <c r="ICF71" s="1"/>
      <c r="ICG71" s="1"/>
      <c r="ICH71" s="1"/>
      <c r="ICI71" s="1"/>
      <c r="ICJ71" s="1"/>
      <c r="ICK71" s="1"/>
      <c r="ICL71" s="1"/>
      <c r="ICM71" s="1"/>
      <c r="ICN71" s="1"/>
      <c r="ICO71" s="1"/>
      <c r="ICP71" s="1"/>
      <c r="ICQ71" s="1"/>
      <c r="ICR71" s="1"/>
      <c r="ICS71" s="1"/>
      <c r="ICT71" s="1"/>
      <c r="ICU71" s="1"/>
      <c r="ICV71" s="1"/>
      <c r="ICW71" s="1"/>
      <c r="ICX71" s="1"/>
      <c r="ICY71" s="1"/>
      <c r="ICZ71" s="1"/>
      <c r="IDA71" s="1"/>
      <c r="IDB71" s="1"/>
      <c r="IDC71" s="1"/>
      <c r="IDD71" s="1"/>
      <c r="IDE71" s="1"/>
      <c r="IDF71" s="1"/>
      <c r="IDG71" s="1"/>
      <c r="IDH71" s="1"/>
      <c r="IDI71" s="1"/>
      <c r="IDJ71" s="1"/>
      <c r="IDK71" s="1"/>
      <c r="IDL71" s="1"/>
      <c r="IDM71" s="1"/>
      <c r="IDN71" s="1"/>
      <c r="IDO71" s="1"/>
      <c r="IDP71" s="1"/>
      <c r="IDQ71" s="1"/>
      <c r="IDR71" s="1"/>
      <c r="IDS71" s="1"/>
      <c r="IDT71" s="1"/>
      <c r="IDU71" s="1"/>
      <c r="IDV71" s="1"/>
      <c r="IDW71" s="1"/>
      <c r="IDX71" s="1"/>
      <c r="IDY71" s="1"/>
      <c r="IDZ71" s="1"/>
      <c r="IEA71" s="1"/>
      <c r="IEB71" s="1"/>
      <c r="IEC71" s="1"/>
      <c r="IED71" s="1"/>
      <c r="IEE71" s="1"/>
      <c r="IEF71" s="1"/>
      <c r="IEG71" s="1"/>
      <c r="IEH71" s="1"/>
      <c r="IEI71" s="1"/>
      <c r="IEJ71" s="1"/>
      <c r="IEK71" s="1"/>
      <c r="IEL71" s="1"/>
      <c r="IEM71" s="1"/>
      <c r="IEN71" s="1"/>
      <c r="IEO71" s="1"/>
      <c r="IEP71" s="1"/>
      <c r="IEQ71" s="1"/>
      <c r="IER71" s="1"/>
      <c r="IES71" s="1"/>
      <c r="IET71" s="1"/>
      <c r="IEU71" s="1"/>
      <c r="IEV71" s="1"/>
      <c r="IEW71" s="1"/>
      <c r="IEX71" s="1"/>
      <c r="IEY71" s="1"/>
      <c r="IEZ71" s="1"/>
      <c r="IFA71" s="1"/>
      <c r="IFB71" s="1"/>
      <c r="IFC71" s="1"/>
      <c r="IFD71" s="1"/>
      <c r="IFE71" s="1"/>
      <c r="IFF71" s="1"/>
      <c r="IFG71" s="1"/>
      <c r="IFH71" s="1"/>
      <c r="IFI71" s="1"/>
      <c r="IFJ71" s="1"/>
      <c r="IFK71" s="1"/>
      <c r="IFL71" s="1"/>
      <c r="IFM71" s="1"/>
      <c r="IFN71" s="1"/>
      <c r="IFO71" s="1"/>
      <c r="IFP71" s="1"/>
      <c r="IFQ71" s="1"/>
      <c r="IFR71" s="1"/>
      <c r="IFS71" s="1"/>
      <c r="IFT71" s="1"/>
      <c r="IFU71" s="1"/>
      <c r="IFV71" s="1"/>
      <c r="IFW71" s="1"/>
      <c r="IFX71" s="1"/>
      <c r="IFY71" s="1"/>
      <c r="IFZ71" s="1"/>
      <c r="IGA71" s="1"/>
      <c r="IGB71" s="1"/>
      <c r="IGC71" s="1"/>
      <c r="IGD71" s="1"/>
      <c r="IGE71" s="1"/>
      <c r="IGF71" s="1"/>
      <c r="IGG71" s="1"/>
      <c r="IGH71" s="1"/>
      <c r="IGI71" s="1"/>
      <c r="IGJ71" s="1"/>
      <c r="IGK71" s="1"/>
      <c r="IGL71" s="1"/>
      <c r="IGM71" s="1"/>
      <c r="IGN71" s="1"/>
      <c r="IGO71" s="1"/>
      <c r="IGP71" s="1"/>
      <c r="IGQ71" s="1"/>
      <c r="IGR71" s="1"/>
      <c r="IGS71" s="1"/>
      <c r="IGT71" s="1"/>
      <c r="IGU71" s="1"/>
      <c r="IGV71" s="1"/>
      <c r="IGW71" s="1"/>
      <c r="IGX71" s="1"/>
      <c r="IGY71" s="1"/>
      <c r="IGZ71" s="1"/>
      <c r="IHA71" s="1"/>
      <c r="IHB71" s="1"/>
      <c r="IHC71" s="1"/>
      <c r="IHD71" s="1"/>
      <c r="IHE71" s="1"/>
      <c r="IHF71" s="1"/>
      <c r="IHG71" s="1"/>
      <c r="IHH71" s="1"/>
      <c r="IHI71" s="1"/>
      <c r="IHJ71" s="1"/>
      <c r="IHK71" s="1"/>
      <c r="IHL71" s="1"/>
      <c r="IHM71" s="1"/>
      <c r="IHN71" s="1"/>
      <c r="IHO71" s="1"/>
      <c r="IHP71" s="1"/>
      <c r="IHQ71" s="1"/>
      <c r="IHR71" s="1"/>
      <c r="IHS71" s="1"/>
      <c r="IHT71" s="1"/>
      <c r="IHU71" s="1"/>
      <c r="IHV71" s="1"/>
      <c r="IHW71" s="1"/>
      <c r="IHX71" s="1"/>
      <c r="IHY71" s="1"/>
      <c r="IHZ71" s="1"/>
      <c r="IIA71" s="1"/>
      <c r="IIB71" s="1"/>
      <c r="IIC71" s="1"/>
      <c r="IID71" s="1"/>
      <c r="IIE71" s="1"/>
      <c r="IIF71" s="1"/>
      <c r="IIG71" s="1"/>
      <c r="IIH71" s="1"/>
      <c r="III71" s="1"/>
      <c r="IIJ71" s="1"/>
      <c r="IIK71" s="1"/>
      <c r="IIL71" s="1"/>
      <c r="IIM71" s="1"/>
      <c r="IIN71" s="1"/>
      <c r="IIO71" s="1"/>
      <c r="IIP71" s="1"/>
      <c r="IIQ71" s="1"/>
      <c r="IIR71" s="1"/>
      <c r="IIS71" s="1"/>
      <c r="IIT71" s="1"/>
      <c r="IIU71" s="1"/>
      <c r="IIV71" s="1"/>
      <c r="IIW71" s="1"/>
      <c r="IIX71" s="1"/>
      <c r="IIY71" s="1"/>
      <c r="IIZ71" s="1"/>
      <c r="IJA71" s="1"/>
      <c r="IJB71" s="1"/>
      <c r="IJC71" s="1"/>
      <c r="IJD71" s="1"/>
      <c r="IJE71" s="1"/>
      <c r="IJF71" s="1"/>
      <c r="IJG71" s="1"/>
      <c r="IJH71" s="1"/>
      <c r="IJI71" s="1"/>
      <c r="IJJ71" s="1"/>
      <c r="IJK71" s="1"/>
      <c r="IJL71" s="1"/>
      <c r="IJM71" s="1"/>
      <c r="IJN71" s="1"/>
      <c r="IJO71" s="1"/>
      <c r="IJP71" s="1"/>
      <c r="IJQ71" s="1"/>
      <c r="IJR71" s="1"/>
      <c r="IJS71" s="1"/>
      <c r="IJT71" s="1"/>
      <c r="IJU71" s="1"/>
      <c r="IJV71" s="1"/>
      <c r="IJW71" s="1"/>
      <c r="IJX71" s="1"/>
      <c r="IJY71" s="1"/>
      <c r="IJZ71" s="1"/>
      <c r="IKA71" s="1"/>
      <c r="IKB71" s="1"/>
      <c r="IKC71" s="1"/>
      <c r="IKD71" s="1"/>
      <c r="IKE71" s="1"/>
      <c r="IKF71" s="1"/>
      <c r="IKG71" s="1"/>
      <c r="IKH71" s="1"/>
      <c r="IKI71" s="1"/>
      <c r="IKJ71" s="1"/>
      <c r="IKK71" s="1"/>
      <c r="IKL71" s="1"/>
      <c r="IKM71" s="1"/>
      <c r="IKN71" s="1"/>
      <c r="IKO71" s="1"/>
      <c r="IKP71" s="1"/>
      <c r="IKQ71" s="1"/>
      <c r="IKR71" s="1"/>
      <c r="IKS71" s="1"/>
      <c r="IKT71" s="1"/>
      <c r="IKU71" s="1"/>
      <c r="IKV71" s="1"/>
      <c r="IKW71" s="1"/>
      <c r="IKX71" s="1"/>
      <c r="IKY71" s="1"/>
      <c r="IKZ71" s="1"/>
      <c r="ILA71" s="1"/>
      <c r="ILB71" s="1"/>
      <c r="ILC71" s="1"/>
      <c r="ILD71" s="1"/>
      <c r="ILE71" s="1"/>
      <c r="ILF71" s="1"/>
      <c r="ILG71" s="1"/>
      <c r="ILH71" s="1"/>
      <c r="ILI71" s="1"/>
      <c r="ILJ71" s="1"/>
      <c r="ILK71" s="1"/>
      <c r="ILL71" s="1"/>
      <c r="ILM71" s="1"/>
      <c r="ILN71" s="1"/>
      <c r="ILO71" s="1"/>
      <c r="ILP71" s="1"/>
      <c r="ILQ71" s="1"/>
      <c r="ILR71" s="1"/>
      <c r="ILS71" s="1"/>
      <c r="ILT71" s="1"/>
      <c r="ILU71" s="1"/>
      <c r="ILV71" s="1"/>
      <c r="ILW71" s="1"/>
      <c r="ILX71" s="1"/>
      <c r="ILY71" s="1"/>
      <c r="ILZ71" s="1"/>
      <c r="IMA71" s="1"/>
      <c r="IMB71" s="1"/>
      <c r="IMC71" s="1"/>
      <c r="IMD71" s="1"/>
      <c r="IME71" s="1"/>
      <c r="IMF71" s="1"/>
      <c r="IMG71" s="1"/>
      <c r="IMH71" s="1"/>
      <c r="IMI71" s="1"/>
      <c r="IMJ71" s="1"/>
      <c r="IMK71" s="1"/>
      <c r="IML71" s="1"/>
      <c r="IMM71" s="1"/>
      <c r="IMN71" s="1"/>
      <c r="IMO71" s="1"/>
      <c r="IMP71" s="1"/>
      <c r="IMQ71" s="1"/>
      <c r="IMR71" s="1"/>
      <c r="IMS71" s="1"/>
      <c r="IMT71" s="1"/>
      <c r="IMU71" s="1"/>
      <c r="IMV71" s="1"/>
      <c r="IMW71" s="1"/>
      <c r="IMX71" s="1"/>
      <c r="IMY71" s="1"/>
      <c r="IMZ71" s="1"/>
      <c r="INA71" s="1"/>
      <c r="INB71" s="1"/>
      <c r="INC71" s="1"/>
      <c r="IND71" s="1"/>
      <c r="INE71" s="1"/>
      <c r="INF71" s="1"/>
      <c r="ING71" s="1"/>
      <c r="INH71" s="1"/>
      <c r="INI71" s="1"/>
      <c r="INJ71" s="1"/>
      <c r="INK71" s="1"/>
      <c r="INL71" s="1"/>
      <c r="INM71" s="1"/>
      <c r="INN71" s="1"/>
      <c r="INO71" s="1"/>
      <c r="INP71" s="1"/>
      <c r="INQ71" s="1"/>
      <c r="INR71" s="1"/>
      <c r="INS71" s="1"/>
      <c r="INT71" s="1"/>
      <c r="INU71" s="1"/>
      <c r="INV71" s="1"/>
      <c r="INW71" s="1"/>
      <c r="INX71" s="1"/>
      <c r="INY71" s="1"/>
      <c r="INZ71" s="1"/>
      <c r="IOA71" s="1"/>
      <c r="IOB71" s="1"/>
      <c r="IOC71" s="1"/>
      <c r="IOD71" s="1"/>
      <c r="IOE71" s="1"/>
      <c r="IOF71" s="1"/>
      <c r="IOG71" s="1"/>
      <c r="IOH71" s="1"/>
      <c r="IOI71" s="1"/>
      <c r="IOJ71" s="1"/>
      <c r="IOK71" s="1"/>
      <c r="IOL71" s="1"/>
      <c r="IOM71" s="1"/>
      <c r="ION71" s="1"/>
      <c r="IOO71" s="1"/>
      <c r="IOP71" s="1"/>
      <c r="IOQ71" s="1"/>
      <c r="IOR71" s="1"/>
      <c r="IOS71" s="1"/>
      <c r="IOT71" s="1"/>
      <c r="IOU71" s="1"/>
      <c r="IOV71" s="1"/>
      <c r="IOW71" s="1"/>
      <c r="IOX71" s="1"/>
      <c r="IOY71" s="1"/>
      <c r="IOZ71" s="1"/>
      <c r="IPA71" s="1"/>
      <c r="IPB71" s="1"/>
      <c r="IPC71" s="1"/>
      <c r="IPD71" s="1"/>
      <c r="IPE71" s="1"/>
      <c r="IPF71" s="1"/>
      <c r="IPG71" s="1"/>
      <c r="IPH71" s="1"/>
      <c r="IPI71" s="1"/>
      <c r="IPJ71" s="1"/>
      <c r="IPK71" s="1"/>
      <c r="IPL71" s="1"/>
      <c r="IPM71" s="1"/>
      <c r="IPN71" s="1"/>
      <c r="IPO71" s="1"/>
      <c r="IPP71" s="1"/>
      <c r="IPQ71" s="1"/>
      <c r="IPR71" s="1"/>
      <c r="IPS71" s="1"/>
      <c r="IPT71" s="1"/>
      <c r="IPU71" s="1"/>
      <c r="IPV71" s="1"/>
      <c r="IPW71" s="1"/>
      <c r="IPX71" s="1"/>
      <c r="IPY71" s="1"/>
      <c r="IPZ71" s="1"/>
      <c r="IQA71" s="1"/>
      <c r="IQB71" s="1"/>
      <c r="IQC71" s="1"/>
      <c r="IQD71" s="1"/>
      <c r="IQE71" s="1"/>
      <c r="IQF71" s="1"/>
      <c r="IQG71" s="1"/>
      <c r="IQH71" s="1"/>
      <c r="IQI71" s="1"/>
      <c r="IQJ71" s="1"/>
      <c r="IQK71" s="1"/>
      <c r="IQL71" s="1"/>
      <c r="IQM71" s="1"/>
      <c r="IQN71" s="1"/>
      <c r="IQO71" s="1"/>
      <c r="IQP71" s="1"/>
      <c r="IQQ71" s="1"/>
      <c r="IQR71" s="1"/>
      <c r="IQS71" s="1"/>
      <c r="IQT71" s="1"/>
      <c r="IQU71" s="1"/>
      <c r="IQV71" s="1"/>
      <c r="IQW71" s="1"/>
      <c r="IQX71" s="1"/>
      <c r="IQY71" s="1"/>
      <c r="IQZ71" s="1"/>
      <c r="IRA71" s="1"/>
      <c r="IRB71" s="1"/>
      <c r="IRC71" s="1"/>
      <c r="IRD71" s="1"/>
      <c r="IRE71" s="1"/>
      <c r="IRF71" s="1"/>
      <c r="IRG71" s="1"/>
      <c r="IRH71" s="1"/>
      <c r="IRI71" s="1"/>
      <c r="IRJ71" s="1"/>
      <c r="IRK71" s="1"/>
      <c r="IRL71" s="1"/>
      <c r="IRM71" s="1"/>
      <c r="IRN71" s="1"/>
      <c r="IRO71" s="1"/>
      <c r="IRP71" s="1"/>
      <c r="IRQ71" s="1"/>
      <c r="IRR71" s="1"/>
      <c r="IRS71" s="1"/>
      <c r="IRT71" s="1"/>
      <c r="IRU71" s="1"/>
      <c r="IRV71" s="1"/>
      <c r="IRW71" s="1"/>
      <c r="IRX71" s="1"/>
      <c r="IRY71" s="1"/>
      <c r="IRZ71" s="1"/>
      <c r="ISA71" s="1"/>
      <c r="ISB71" s="1"/>
      <c r="ISC71" s="1"/>
      <c r="ISD71" s="1"/>
      <c r="ISE71" s="1"/>
      <c r="ISF71" s="1"/>
      <c r="ISG71" s="1"/>
      <c r="ISH71" s="1"/>
      <c r="ISI71" s="1"/>
      <c r="ISJ71" s="1"/>
      <c r="ISK71" s="1"/>
      <c r="ISL71" s="1"/>
      <c r="ISM71" s="1"/>
      <c r="ISN71" s="1"/>
      <c r="ISO71" s="1"/>
      <c r="ISP71" s="1"/>
      <c r="ISQ71" s="1"/>
      <c r="ISR71" s="1"/>
      <c r="ISS71" s="1"/>
      <c r="IST71" s="1"/>
      <c r="ISU71" s="1"/>
      <c r="ISV71" s="1"/>
      <c r="ISW71" s="1"/>
      <c r="ISX71" s="1"/>
      <c r="ISY71" s="1"/>
      <c r="ISZ71" s="1"/>
      <c r="ITA71" s="1"/>
      <c r="ITB71" s="1"/>
      <c r="ITC71" s="1"/>
      <c r="ITD71" s="1"/>
      <c r="ITE71" s="1"/>
      <c r="ITF71" s="1"/>
      <c r="ITG71" s="1"/>
      <c r="ITH71" s="1"/>
      <c r="ITI71" s="1"/>
      <c r="ITJ71" s="1"/>
      <c r="ITK71" s="1"/>
      <c r="ITL71" s="1"/>
      <c r="ITM71" s="1"/>
      <c r="ITN71" s="1"/>
      <c r="ITO71" s="1"/>
      <c r="ITP71" s="1"/>
      <c r="ITQ71" s="1"/>
      <c r="ITR71" s="1"/>
      <c r="ITS71" s="1"/>
      <c r="ITT71" s="1"/>
      <c r="ITU71" s="1"/>
      <c r="ITV71" s="1"/>
      <c r="ITW71" s="1"/>
      <c r="ITX71" s="1"/>
      <c r="ITY71" s="1"/>
      <c r="ITZ71" s="1"/>
      <c r="IUA71" s="1"/>
      <c r="IUB71" s="1"/>
      <c r="IUC71" s="1"/>
      <c r="IUD71" s="1"/>
      <c r="IUE71" s="1"/>
      <c r="IUF71" s="1"/>
      <c r="IUG71" s="1"/>
      <c r="IUH71" s="1"/>
      <c r="IUI71" s="1"/>
      <c r="IUJ71" s="1"/>
      <c r="IUK71" s="1"/>
      <c r="IUL71" s="1"/>
      <c r="IUM71" s="1"/>
      <c r="IUN71" s="1"/>
      <c r="IUO71" s="1"/>
      <c r="IUP71" s="1"/>
      <c r="IUQ71" s="1"/>
      <c r="IUR71" s="1"/>
      <c r="IUS71" s="1"/>
      <c r="IUT71" s="1"/>
      <c r="IUU71" s="1"/>
      <c r="IUV71" s="1"/>
      <c r="IUW71" s="1"/>
      <c r="IUX71" s="1"/>
      <c r="IUY71" s="1"/>
      <c r="IUZ71" s="1"/>
      <c r="IVA71" s="1"/>
      <c r="IVB71" s="1"/>
      <c r="IVC71" s="1"/>
      <c r="IVD71" s="1"/>
      <c r="IVE71" s="1"/>
      <c r="IVF71" s="1"/>
      <c r="IVG71" s="1"/>
      <c r="IVH71" s="1"/>
      <c r="IVI71" s="1"/>
      <c r="IVJ71" s="1"/>
      <c r="IVK71" s="1"/>
      <c r="IVL71" s="1"/>
      <c r="IVM71" s="1"/>
      <c r="IVN71" s="1"/>
      <c r="IVO71" s="1"/>
      <c r="IVP71" s="1"/>
      <c r="IVQ71" s="1"/>
      <c r="IVR71" s="1"/>
      <c r="IVS71" s="1"/>
      <c r="IVT71" s="1"/>
      <c r="IVU71" s="1"/>
      <c r="IVV71" s="1"/>
      <c r="IVW71" s="1"/>
      <c r="IVX71" s="1"/>
      <c r="IVY71" s="1"/>
      <c r="IVZ71" s="1"/>
      <c r="IWA71" s="1"/>
      <c r="IWB71" s="1"/>
      <c r="IWC71" s="1"/>
      <c r="IWD71" s="1"/>
      <c r="IWE71" s="1"/>
      <c r="IWF71" s="1"/>
      <c r="IWG71" s="1"/>
      <c r="IWH71" s="1"/>
      <c r="IWI71" s="1"/>
      <c r="IWJ71" s="1"/>
      <c r="IWK71" s="1"/>
      <c r="IWL71" s="1"/>
      <c r="IWM71" s="1"/>
      <c r="IWN71" s="1"/>
      <c r="IWO71" s="1"/>
      <c r="IWP71" s="1"/>
      <c r="IWQ71" s="1"/>
      <c r="IWR71" s="1"/>
      <c r="IWS71" s="1"/>
      <c r="IWT71" s="1"/>
      <c r="IWU71" s="1"/>
      <c r="IWV71" s="1"/>
      <c r="IWW71" s="1"/>
      <c r="IWX71" s="1"/>
      <c r="IWY71" s="1"/>
      <c r="IWZ71" s="1"/>
      <c r="IXA71" s="1"/>
      <c r="IXB71" s="1"/>
      <c r="IXC71" s="1"/>
      <c r="IXD71" s="1"/>
      <c r="IXE71" s="1"/>
      <c r="IXF71" s="1"/>
      <c r="IXG71" s="1"/>
      <c r="IXH71" s="1"/>
      <c r="IXI71" s="1"/>
      <c r="IXJ71" s="1"/>
      <c r="IXK71" s="1"/>
      <c r="IXL71" s="1"/>
      <c r="IXM71" s="1"/>
      <c r="IXN71" s="1"/>
      <c r="IXO71" s="1"/>
      <c r="IXP71" s="1"/>
      <c r="IXQ71" s="1"/>
      <c r="IXR71" s="1"/>
      <c r="IXS71" s="1"/>
      <c r="IXT71" s="1"/>
      <c r="IXU71" s="1"/>
      <c r="IXV71" s="1"/>
      <c r="IXW71" s="1"/>
      <c r="IXX71" s="1"/>
      <c r="IXY71" s="1"/>
      <c r="IXZ71" s="1"/>
      <c r="IYA71" s="1"/>
      <c r="IYB71" s="1"/>
      <c r="IYC71" s="1"/>
      <c r="IYD71" s="1"/>
      <c r="IYE71" s="1"/>
      <c r="IYF71" s="1"/>
      <c r="IYG71" s="1"/>
      <c r="IYH71" s="1"/>
      <c r="IYI71" s="1"/>
      <c r="IYJ71" s="1"/>
      <c r="IYK71" s="1"/>
      <c r="IYL71" s="1"/>
      <c r="IYM71" s="1"/>
      <c r="IYN71" s="1"/>
      <c r="IYO71" s="1"/>
      <c r="IYP71" s="1"/>
      <c r="IYQ71" s="1"/>
      <c r="IYR71" s="1"/>
      <c r="IYS71" s="1"/>
      <c r="IYT71" s="1"/>
      <c r="IYU71" s="1"/>
      <c r="IYV71" s="1"/>
      <c r="IYW71" s="1"/>
      <c r="IYX71" s="1"/>
      <c r="IYY71" s="1"/>
      <c r="IYZ71" s="1"/>
      <c r="IZA71" s="1"/>
      <c r="IZB71" s="1"/>
      <c r="IZC71" s="1"/>
      <c r="IZD71" s="1"/>
      <c r="IZE71" s="1"/>
      <c r="IZF71" s="1"/>
      <c r="IZG71" s="1"/>
      <c r="IZH71" s="1"/>
      <c r="IZI71" s="1"/>
      <c r="IZJ71" s="1"/>
      <c r="IZK71" s="1"/>
      <c r="IZL71" s="1"/>
      <c r="IZM71" s="1"/>
      <c r="IZN71" s="1"/>
      <c r="IZO71" s="1"/>
      <c r="IZP71" s="1"/>
      <c r="IZQ71" s="1"/>
      <c r="IZR71" s="1"/>
      <c r="IZS71" s="1"/>
      <c r="IZT71" s="1"/>
      <c r="IZU71" s="1"/>
      <c r="IZV71" s="1"/>
      <c r="IZW71" s="1"/>
      <c r="IZX71" s="1"/>
      <c r="IZY71" s="1"/>
      <c r="IZZ71" s="1"/>
      <c r="JAA71" s="1"/>
      <c r="JAB71" s="1"/>
      <c r="JAC71" s="1"/>
      <c r="JAD71" s="1"/>
      <c r="JAE71" s="1"/>
      <c r="JAF71" s="1"/>
      <c r="JAG71" s="1"/>
      <c r="JAH71" s="1"/>
      <c r="JAI71" s="1"/>
      <c r="JAJ71" s="1"/>
      <c r="JAK71" s="1"/>
      <c r="JAL71" s="1"/>
      <c r="JAM71" s="1"/>
      <c r="JAN71" s="1"/>
      <c r="JAO71" s="1"/>
      <c r="JAP71" s="1"/>
      <c r="JAQ71" s="1"/>
      <c r="JAR71" s="1"/>
      <c r="JAS71" s="1"/>
      <c r="JAT71" s="1"/>
      <c r="JAU71" s="1"/>
      <c r="JAV71" s="1"/>
      <c r="JAW71" s="1"/>
      <c r="JAX71" s="1"/>
      <c r="JAY71" s="1"/>
      <c r="JAZ71" s="1"/>
      <c r="JBA71" s="1"/>
      <c r="JBB71" s="1"/>
      <c r="JBC71" s="1"/>
      <c r="JBD71" s="1"/>
      <c r="JBE71" s="1"/>
      <c r="JBF71" s="1"/>
      <c r="JBG71" s="1"/>
      <c r="JBH71" s="1"/>
      <c r="JBI71" s="1"/>
      <c r="JBJ71" s="1"/>
      <c r="JBK71" s="1"/>
      <c r="JBL71" s="1"/>
      <c r="JBM71" s="1"/>
      <c r="JBN71" s="1"/>
      <c r="JBO71" s="1"/>
      <c r="JBP71" s="1"/>
      <c r="JBQ71" s="1"/>
      <c r="JBR71" s="1"/>
      <c r="JBS71" s="1"/>
      <c r="JBT71" s="1"/>
      <c r="JBU71" s="1"/>
      <c r="JBV71" s="1"/>
      <c r="JBW71" s="1"/>
      <c r="JBX71" s="1"/>
      <c r="JBY71" s="1"/>
      <c r="JBZ71" s="1"/>
      <c r="JCA71" s="1"/>
      <c r="JCB71" s="1"/>
      <c r="JCC71" s="1"/>
      <c r="JCD71" s="1"/>
      <c r="JCE71" s="1"/>
      <c r="JCF71" s="1"/>
      <c r="JCG71" s="1"/>
      <c r="JCH71" s="1"/>
      <c r="JCI71" s="1"/>
      <c r="JCJ71" s="1"/>
      <c r="JCK71" s="1"/>
      <c r="JCL71" s="1"/>
      <c r="JCM71" s="1"/>
      <c r="JCN71" s="1"/>
      <c r="JCO71" s="1"/>
      <c r="JCP71" s="1"/>
      <c r="JCQ71" s="1"/>
      <c r="JCR71" s="1"/>
      <c r="JCS71" s="1"/>
      <c r="JCT71" s="1"/>
      <c r="JCU71" s="1"/>
      <c r="JCV71" s="1"/>
      <c r="JCW71" s="1"/>
      <c r="JCX71" s="1"/>
      <c r="JCY71" s="1"/>
      <c r="JCZ71" s="1"/>
      <c r="JDA71" s="1"/>
      <c r="JDB71" s="1"/>
      <c r="JDC71" s="1"/>
      <c r="JDD71" s="1"/>
      <c r="JDE71" s="1"/>
      <c r="JDF71" s="1"/>
      <c r="JDG71" s="1"/>
      <c r="JDH71" s="1"/>
      <c r="JDI71" s="1"/>
      <c r="JDJ71" s="1"/>
      <c r="JDK71" s="1"/>
      <c r="JDL71" s="1"/>
      <c r="JDM71" s="1"/>
      <c r="JDN71" s="1"/>
      <c r="JDO71" s="1"/>
      <c r="JDP71" s="1"/>
      <c r="JDQ71" s="1"/>
      <c r="JDR71" s="1"/>
      <c r="JDS71" s="1"/>
      <c r="JDT71" s="1"/>
      <c r="JDU71" s="1"/>
      <c r="JDV71" s="1"/>
      <c r="JDW71" s="1"/>
      <c r="JDX71" s="1"/>
      <c r="JDY71" s="1"/>
      <c r="JDZ71" s="1"/>
      <c r="JEA71" s="1"/>
      <c r="JEB71" s="1"/>
      <c r="JEC71" s="1"/>
      <c r="JED71" s="1"/>
      <c r="JEE71" s="1"/>
      <c r="JEF71" s="1"/>
      <c r="JEG71" s="1"/>
      <c r="JEH71" s="1"/>
      <c r="JEI71" s="1"/>
      <c r="JEJ71" s="1"/>
      <c r="JEK71" s="1"/>
      <c r="JEL71" s="1"/>
      <c r="JEM71" s="1"/>
      <c r="JEN71" s="1"/>
      <c r="JEO71" s="1"/>
      <c r="JEP71" s="1"/>
      <c r="JEQ71" s="1"/>
      <c r="JER71" s="1"/>
      <c r="JES71" s="1"/>
      <c r="JET71" s="1"/>
      <c r="JEU71" s="1"/>
      <c r="JEV71" s="1"/>
      <c r="JEW71" s="1"/>
      <c r="JEX71" s="1"/>
      <c r="JEY71" s="1"/>
      <c r="JEZ71" s="1"/>
      <c r="JFA71" s="1"/>
      <c r="JFB71" s="1"/>
      <c r="JFC71" s="1"/>
      <c r="JFD71" s="1"/>
      <c r="JFE71" s="1"/>
      <c r="JFF71" s="1"/>
      <c r="JFG71" s="1"/>
      <c r="JFH71" s="1"/>
      <c r="JFI71" s="1"/>
      <c r="JFJ71" s="1"/>
      <c r="JFK71" s="1"/>
      <c r="JFL71" s="1"/>
      <c r="JFM71" s="1"/>
      <c r="JFN71" s="1"/>
      <c r="JFO71" s="1"/>
      <c r="JFP71" s="1"/>
      <c r="JFQ71" s="1"/>
      <c r="JFR71" s="1"/>
      <c r="JFS71" s="1"/>
      <c r="JFT71" s="1"/>
      <c r="JFU71" s="1"/>
      <c r="JFV71" s="1"/>
      <c r="JFW71" s="1"/>
      <c r="JFX71" s="1"/>
      <c r="JFY71" s="1"/>
      <c r="JFZ71" s="1"/>
      <c r="JGA71" s="1"/>
      <c r="JGB71" s="1"/>
      <c r="JGC71" s="1"/>
      <c r="JGD71" s="1"/>
      <c r="JGE71" s="1"/>
      <c r="JGF71" s="1"/>
      <c r="JGG71" s="1"/>
      <c r="JGH71" s="1"/>
      <c r="JGI71" s="1"/>
      <c r="JGJ71" s="1"/>
      <c r="JGK71" s="1"/>
      <c r="JGL71" s="1"/>
      <c r="JGM71" s="1"/>
      <c r="JGN71" s="1"/>
      <c r="JGO71" s="1"/>
      <c r="JGP71" s="1"/>
      <c r="JGQ71" s="1"/>
      <c r="JGR71" s="1"/>
      <c r="JGS71" s="1"/>
      <c r="JGT71" s="1"/>
      <c r="JGU71" s="1"/>
      <c r="JGV71" s="1"/>
      <c r="JGW71" s="1"/>
      <c r="JGX71" s="1"/>
      <c r="JGY71" s="1"/>
      <c r="JGZ71" s="1"/>
      <c r="JHA71" s="1"/>
      <c r="JHB71" s="1"/>
      <c r="JHC71" s="1"/>
      <c r="JHD71" s="1"/>
      <c r="JHE71" s="1"/>
      <c r="JHF71" s="1"/>
      <c r="JHG71" s="1"/>
      <c r="JHH71" s="1"/>
      <c r="JHI71" s="1"/>
      <c r="JHJ71" s="1"/>
      <c r="JHK71" s="1"/>
      <c r="JHL71" s="1"/>
      <c r="JHM71" s="1"/>
      <c r="JHN71" s="1"/>
      <c r="JHO71" s="1"/>
      <c r="JHP71" s="1"/>
      <c r="JHQ71" s="1"/>
      <c r="JHR71" s="1"/>
      <c r="JHS71" s="1"/>
      <c r="JHT71" s="1"/>
      <c r="JHU71" s="1"/>
      <c r="JHV71" s="1"/>
      <c r="JHW71" s="1"/>
      <c r="JHX71" s="1"/>
      <c r="JHY71" s="1"/>
      <c r="JHZ71" s="1"/>
      <c r="JIA71" s="1"/>
      <c r="JIB71" s="1"/>
      <c r="JIC71" s="1"/>
      <c r="JID71" s="1"/>
      <c r="JIE71" s="1"/>
      <c r="JIF71" s="1"/>
      <c r="JIG71" s="1"/>
      <c r="JIH71" s="1"/>
      <c r="JII71" s="1"/>
      <c r="JIJ71" s="1"/>
      <c r="JIK71" s="1"/>
      <c r="JIL71" s="1"/>
      <c r="JIM71" s="1"/>
      <c r="JIN71" s="1"/>
      <c r="JIO71" s="1"/>
      <c r="JIP71" s="1"/>
      <c r="JIQ71" s="1"/>
      <c r="JIR71" s="1"/>
      <c r="JIS71" s="1"/>
      <c r="JIT71" s="1"/>
      <c r="JIU71" s="1"/>
      <c r="JIV71" s="1"/>
      <c r="JIW71" s="1"/>
      <c r="JIX71" s="1"/>
      <c r="JIY71" s="1"/>
      <c r="JIZ71" s="1"/>
      <c r="JJA71" s="1"/>
      <c r="JJB71" s="1"/>
      <c r="JJC71" s="1"/>
      <c r="JJD71" s="1"/>
      <c r="JJE71" s="1"/>
      <c r="JJF71" s="1"/>
      <c r="JJG71" s="1"/>
      <c r="JJH71" s="1"/>
      <c r="JJI71" s="1"/>
      <c r="JJJ71" s="1"/>
      <c r="JJK71" s="1"/>
      <c r="JJL71" s="1"/>
      <c r="JJM71" s="1"/>
      <c r="JJN71" s="1"/>
      <c r="JJO71" s="1"/>
      <c r="JJP71" s="1"/>
      <c r="JJQ71" s="1"/>
      <c r="JJR71" s="1"/>
      <c r="JJS71" s="1"/>
      <c r="JJT71" s="1"/>
      <c r="JJU71" s="1"/>
      <c r="JJV71" s="1"/>
      <c r="JJW71" s="1"/>
      <c r="JJX71" s="1"/>
      <c r="JJY71" s="1"/>
      <c r="JJZ71" s="1"/>
      <c r="JKA71" s="1"/>
      <c r="JKB71" s="1"/>
      <c r="JKC71" s="1"/>
      <c r="JKD71" s="1"/>
      <c r="JKE71" s="1"/>
      <c r="JKF71" s="1"/>
      <c r="JKG71" s="1"/>
      <c r="JKH71" s="1"/>
      <c r="JKI71" s="1"/>
      <c r="JKJ71" s="1"/>
      <c r="JKK71" s="1"/>
      <c r="JKL71" s="1"/>
      <c r="JKM71" s="1"/>
      <c r="JKN71" s="1"/>
      <c r="JKO71" s="1"/>
      <c r="JKP71" s="1"/>
      <c r="JKQ71" s="1"/>
      <c r="JKR71" s="1"/>
      <c r="JKS71" s="1"/>
      <c r="JKT71" s="1"/>
      <c r="JKU71" s="1"/>
      <c r="JKV71" s="1"/>
      <c r="JKW71" s="1"/>
      <c r="JKX71" s="1"/>
      <c r="JKY71" s="1"/>
      <c r="JKZ71" s="1"/>
      <c r="JLA71" s="1"/>
      <c r="JLB71" s="1"/>
      <c r="JLC71" s="1"/>
      <c r="JLD71" s="1"/>
      <c r="JLE71" s="1"/>
      <c r="JLF71" s="1"/>
      <c r="JLG71" s="1"/>
      <c r="JLH71" s="1"/>
      <c r="JLI71" s="1"/>
      <c r="JLJ71" s="1"/>
      <c r="JLK71" s="1"/>
      <c r="JLL71" s="1"/>
      <c r="JLM71" s="1"/>
      <c r="JLN71" s="1"/>
      <c r="JLO71" s="1"/>
      <c r="JLP71" s="1"/>
      <c r="JLQ71" s="1"/>
      <c r="JLR71" s="1"/>
      <c r="JLS71" s="1"/>
      <c r="JLT71" s="1"/>
      <c r="JLU71" s="1"/>
      <c r="JLV71" s="1"/>
      <c r="JLW71" s="1"/>
      <c r="JLX71" s="1"/>
      <c r="JLY71" s="1"/>
      <c r="JLZ71" s="1"/>
      <c r="JMA71" s="1"/>
      <c r="JMB71" s="1"/>
      <c r="JMC71" s="1"/>
      <c r="JMD71" s="1"/>
      <c r="JME71" s="1"/>
      <c r="JMF71" s="1"/>
      <c r="JMG71" s="1"/>
      <c r="JMH71" s="1"/>
      <c r="JMI71" s="1"/>
      <c r="JMJ71" s="1"/>
      <c r="JMK71" s="1"/>
      <c r="JML71" s="1"/>
      <c r="JMM71" s="1"/>
      <c r="JMN71" s="1"/>
      <c r="JMO71" s="1"/>
      <c r="JMP71" s="1"/>
      <c r="JMQ71" s="1"/>
      <c r="JMR71" s="1"/>
      <c r="JMS71" s="1"/>
      <c r="JMT71" s="1"/>
      <c r="JMU71" s="1"/>
      <c r="JMV71" s="1"/>
      <c r="JMW71" s="1"/>
      <c r="JMX71" s="1"/>
      <c r="JMY71" s="1"/>
      <c r="JMZ71" s="1"/>
      <c r="JNA71" s="1"/>
      <c r="JNB71" s="1"/>
      <c r="JNC71" s="1"/>
      <c r="JND71" s="1"/>
      <c r="JNE71" s="1"/>
      <c r="JNF71" s="1"/>
      <c r="JNG71" s="1"/>
      <c r="JNH71" s="1"/>
      <c r="JNI71" s="1"/>
      <c r="JNJ71" s="1"/>
      <c r="JNK71" s="1"/>
      <c r="JNL71" s="1"/>
      <c r="JNM71" s="1"/>
      <c r="JNN71" s="1"/>
      <c r="JNO71" s="1"/>
      <c r="JNP71" s="1"/>
      <c r="JNQ71" s="1"/>
      <c r="JNR71" s="1"/>
      <c r="JNS71" s="1"/>
      <c r="JNT71" s="1"/>
      <c r="JNU71" s="1"/>
      <c r="JNV71" s="1"/>
      <c r="JNW71" s="1"/>
      <c r="JNX71" s="1"/>
      <c r="JNY71" s="1"/>
      <c r="JNZ71" s="1"/>
      <c r="JOA71" s="1"/>
      <c r="JOB71" s="1"/>
      <c r="JOC71" s="1"/>
      <c r="JOD71" s="1"/>
      <c r="JOE71" s="1"/>
      <c r="JOF71" s="1"/>
      <c r="JOG71" s="1"/>
      <c r="JOH71" s="1"/>
      <c r="JOI71" s="1"/>
      <c r="JOJ71" s="1"/>
      <c r="JOK71" s="1"/>
      <c r="JOL71" s="1"/>
      <c r="JOM71" s="1"/>
      <c r="JON71" s="1"/>
      <c r="JOO71" s="1"/>
      <c r="JOP71" s="1"/>
      <c r="JOQ71" s="1"/>
      <c r="JOR71" s="1"/>
      <c r="JOS71" s="1"/>
      <c r="JOT71" s="1"/>
      <c r="JOU71" s="1"/>
      <c r="JOV71" s="1"/>
      <c r="JOW71" s="1"/>
      <c r="JOX71" s="1"/>
      <c r="JOY71" s="1"/>
      <c r="JOZ71" s="1"/>
      <c r="JPA71" s="1"/>
      <c r="JPB71" s="1"/>
      <c r="JPC71" s="1"/>
      <c r="JPD71" s="1"/>
      <c r="JPE71" s="1"/>
      <c r="JPF71" s="1"/>
      <c r="JPG71" s="1"/>
      <c r="JPH71" s="1"/>
      <c r="JPI71" s="1"/>
      <c r="JPJ71" s="1"/>
      <c r="JPK71" s="1"/>
      <c r="JPL71" s="1"/>
      <c r="JPM71" s="1"/>
      <c r="JPN71" s="1"/>
      <c r="JPO71" s="1"/>
      <c r="JPP71" s="1"/>
      <c r="JPQ71" s="1"/>
      <c r="JPR71" s="1"/>
      <c r="JPS71" s="1"/>
      <c r="JPT71" s="1"/>
      <c r="JPU71" s="1"/>
      <c r="JPV71" s="1"/>
      <c r="JPW71" s="1"/>
      <c r="JPX71" s="1"/>
      <c r="JPY71" s="1"/>
      <c r="JPZ71" s="1"/>
      <c r="JQA71" s="1"/>
      <c r="JQB71" s="1"/>
      <c r="JQC71" s="1"/>
      <c r="JQD71" s="1"/>
      <c r="JQE71" s="1"/>
      <c r="JQF71" s="1"/>
      <c r="JQG71" s="1"/>
      <c r="JQH71" s="1"/>
      <c r="JQI71" s="1"/>
      <c r="JQJ71" s="1"/>
      <c r="JQK71" s="1"/>
      <c r="JQL71" s="1"/>
      <c r="JQM71" s="1"/>
      <c r="JQN71" s="1"/>
      <c r="JQO71" s="1"/>
      <c r="JQP71" s="1"/>
      <c r="JQQ71" s="1"/>
      <c r="JQR71" s="1"/>
      <c r="JQS71" s="1"/>
      <c r="JQT71" s="1"/>
      <c r="JQU71" s="1"/>
      <c r="JQV71" s="1"/>
      <c r="JQW71" s="1"/>
      <c r="JQX71" s="1"/>
      <c r="JQY71" s="1"/>
      <c r="JQZ71" s="1"/>
      <c r="JRA71" s="1"/>
      <c r="JRB71" s="1"/>
      <c r="JRC71" s="1"/>
      <c r="JRD71" s="1"/>
      <c r="JRE71" s="1"/>
      <c r="JRF71" s="1"/>
      <c r="JRG71" s="1"/>
      <c r="JRH71" s="1"/>
      <c r="JRI71" s="1"/>
      <c r="JRJ71" s="1"/>
      <c r="JRK71" s="1"/>
      <c r="JRL71" s="1"/>
      <c r="JRM71" s="1"/>
      <c r="JRN71" s="1"/>
      <c r="JRO71" s="1"/>
      <c r="JRP71" s="1"/>
      <c r="JRQ71" s="1"/>
      <c r="JRR71" s="1"/>
      <c r="JRS71" s="1"/>
      <c r="JRT71" s="1"/>
      <c r="JRU71" s="1"/>
      <c r="JRV71" s="1"/>
      <c r="JRW71" s="1"/>
      <c r="JRX71" s="1"/>
      <c r="JRY71" s="1"/>
      <c r="JRZ71" s="1"/>
      <c r="JSA71" s="1"/>
      <c r="JSB71" s="1"/>
      <c r="JSC71" s="1"/>
      <c r="JSD71" s="1"/>
      <c r="JSE71" s="1"/>
      <c r="JSF71" s="1"/>
      <c r="JSG71" s="1"/>
      <c r="JSH71" s="1"/>
      <c r="JSI71" s="1"/>
      <c r="JSJ71" s="1"/>
      <c r="JSK71" s="1"/>
      <c r="JSL71" s="1"/>
      <c r="JSM71" s="1"/>
      <c r="JSN71" s="1"/>
      <c r="JSO71" s="1"/>
      <c r="JSP71" s="1"/>
      <c r="JSQ71" s="1"/>
      <c r="JSR71" s="1"/>
      <c r="JSS71" s="1"/>
      <c r="JST71" s="1"/>
      <c r="JSU71" s="1"/>
      <c r="JSV71" s="1"/>
      <c r="JSW71" s="1"/>
      <c r="JSX71" s="1"/>
      <c r="JSY71" s="1"/>
      <c r="JSZ71" s="1"/>
      <c r="JTA71" s="1"/>
      <c r="JTB71" s="1"/>
      <c r="JTC71" s="1"/>
      <c r="JTD71" s="1"/>
      <c r="JTE71" s="1"/>
      <c r="JTF71" s="1"/>
      <c r="JTG71" s="1"/>
      <c r="JTH71" s="1"/>
      <c r="JTI71" s="1"/>
      <c r="JTJ71" s="1"/>
      <c r="JTK71" s="1"/>
      <c r="JTL71" s="1"/>
      <c r="JTM71" s="1"/>
      <c r="JTN71" s="1"/>
      <c r="JTO71" s="1"/>
      <c r="JTP71" s="1"/>
      <c r="JTQ71" s="1"/>
      <c r="JTR71" s="1"/>
      <c r="JTS71" s="1"/>
      <c r="JTT71" s="1"/>
      <c r="JTU71" s="1"/>
      <c r="JTV71" s="1"/>
      <c r="JTW71" s="1"/>
      <c r="JTX71" s="1"/>
      <c r="JTY71" s="1"/>
      <c r="JTZ71" s="1"/>
      <c r="JUA71" s="1"/>
      <c r="JUB71" s="1"/>
      <c r="JUC71" s="1"/>
      <c r="JUD71" s="1"/>
      <c r="JUE71" s="1"/>
      <c r="JUF71" s="1"/>
      <c r="JUG71" s="1"/>
      <c r="JUH71" s="1"/>
      <c r="JUI71" s="1"/>
      <c r="JUJ71" s="1"/>
      <c r="JUK71" s="1"/>
      <c r="JUL71" s="1"/>
      <c r="JUM71" s="1"/>
      <c r="JUN71" s="1"/>
      <c r="JUO71" s="1"/>
      <c r="JUP71" s="1"/>
      <c r="JUQ71" s="1"/>
      <c r="JUR71" s="1"/>
      <c r="JUS71" s="1"/>
      <c r="JUT71" s="1"/>
      <c r="JUU71" s="1"/>
      <c r="JUV71" s="1"/>
      <c r="JUW71" s="1"/>
      <c r="JUX71" s="1"/>
      <c r="JUY71" s="1"/>
      <c r="JUZ71" s="1"/>
      <c r="JVA71" s="1"/>
      <c r="JVB71" s="1"/>
      <c r="JVC71" s="1"/>
      <c r="JVD71" s="1"/>
      <c r="JVE71" s="1"/>
      <c r="JVF71" s="1"/>
      <c r="JVG71" s="1"/>
      <c r="JVH71" s="1"/>
      <c r="JVI71" s="1"/>
      <c r="JVJ71" s="1"/>
      <c r="JVK71" s="1"/>
      <c r="JVL71" s="1"/>
      <c r="JVM71" s="1"/>
      <c r="JVN71" s="1"/>
      <c r="JVO71" s="1"/>
      <c r="JVP71" s="1"/>
      <c r="JVQ71" s="1"/>
      <c r="JVR71" s="1"/>
      <c r="JVS71" s="1"/>
      <c r="JVT71" s="1"/>
      <c r="JVU71" s="1"/>
      <c r="JVV71" s="1"/>
      <c r="JVW71" s="1"/>
      <c r="JVX71" s="1"/>
      <c r="JVY71" s="1"/>
      <c r="JVZ71" s="1"/>
      <c r="JWA71" s="1"/>
      <c r="JWB71" s="1"/>
      <c r="JWC71" s="1"/>
      <c r="JWD71" s="1"/>
      <c r="JWE71" s="1"/>
      <c r="JWF71" s="1"/>
      <c r="JWG71" s="1"/>
      <c r="JWH71" s="1"/>
      <c r="JWI71" s="1"/>
      <c r="JWJ71" s="1"/>
      <c r="JWK71" s="1"/>
      <c r="JWL71" s="1"/>
      <c r="JWM71" s="1"/>
      <c r="JWN71" s="1"/>
      <c r="JWO71" s="1"/>
      <c r="JWP71" s="1"/>
      <c r="JWQ71" s="1"/>
      <c r="JWR71" s="1"/>
      <c r="JWS71" s="1"/>
      <c r="JWT71" s="1"/>
      <c r="JWU71" s="1"/>
      <c r="JWV71" s="1"/>
      <c r="JWW71" s="1"/>
      <c r="JWX71" s="1"/>
      <c r="JWY71" s="1"/>
      <c r="JWZ71" s="1"/>
      <c r="JXA71" s="1"/>
      <c r="JXB71" s="1"/>
      <c r="JXC71" s="1"/>
      <c r="JXD71" s="1"/>
      <c r="JXE71" s="1"/>
      <c r="JXF71" s="1"/>
      <c r="JXG71" s="1"/>
      <c r="JXH71" s="1"/>
      <c r="JXI71" s="1"/>
      <c r="JXJ71" s="1"/>
      <c r="JXK71" s="1"/>
      <c r="JXL71" s="1"/>
      <c r="JXM71" s="1"/>
      <c r="JXN71" s="1"/>
      <c r="JXO71" s="1"/>
      <c r="JXP71" s="1"/>
      <c r="JXQ71" s="1"/>
      <c r="JXR71" s="1"/>
      <c r="JXS71" s="1"/>
      <c r="JXT71" s="1"/>
      <c r="JXU71" s="1"/>
      <c r="JXV71" s="1"/>
      <c r="JXW71" s="1"/>
      <c r="JXX71" s="1"/>
      <c r="JXY71" s="1"/>
      <c r="JXZ71" s="1"/>
      <c r="JYA71" s="1"/>
      <c r="JYB71" s="1"/>
      <c r="JYC71" s="1"/>
      <c r="JYD71" s="1"/>
      <c r="JYE71" s="1"/>
      <c r="JYF71" s="1"/>
      <c r="JYG71" s="1"/>
      <c r="JYH71" s="1"/>
      <c r="JYI71" s="1"/>
      <c r="JYJ71" s="1"/>
      <c r="JYK71" s="1"/>
      <c r="JYL71" s="1"/>
      <c r="JYM71" s="1"/>
      <c r="JYN71" s="1"/>
      <c r="JYO71" s="1"/>
      <c r="JYP71" s="1"/>
      <c r="JYQ71" s="1"/>
      <c r="JYR71" s="1"/>
      <c r="JYS71" s="1"/>
      <c r="JYT71" s="1"/>
      <c r="JYU71" s="1"/>
      <c r="JYV71" s="1"/>
      <c r="JYW71" s="1"/>
      <c r="JYX71" s="1"/>
      <c r="JYY71" s="1"/>
      <c r="JYZ71" s="1"/>
      <c r="JZA71" s="1"/>
      <c r="JZB71" s="1"/>
      <c r="JZC71" s="1"/>
      <c r="JZD71" s="1"/>
      <c r="JZE71" s="1"/>
      <c r="JZF71" s="1"/>
      <c r="JZG71" s="1"/>
      <c r="JZH71" s="1"/>
      <c r="JZI71" s="1"/>
      <c r="JZJ71" s="1"/>
      <c r="JZK71" s="1"/>
      <c r="JZL71" s="1"/>
      <c r="JZM71" s="1"/>
      <c r="JZN71" s="1"/>
      <c r="JZO71" s="1"/>
      <c r="JZP71" s="1"/>
      <c r="JZQ71" s="1"/>
      <c r="JZR71" s="1"/>
      <c r="JZS71" s="1"/>
      <c r="JZT71" s="1"/>
      <c r="JZU71" s="1"/>
      <c r="JZV71" s="1"/>
      <c r="JZW71" s="1"/>
      <c r="JZX71" s="1"/>
      <c r="JZY71" s="1"/>
      <c r="JZZ71" s="1"/>
      <c r="KAA71" s="1"/>
      <c r="KAB71" s="1"/>
      <c r="KAC71" s="1"/>
      <c r="KAD71" s="1"/>
      <c r="KAE71" s="1"/>
      <c r="KAF71" s="1"/>
      <c r="KAG71" s="1"/>
      <c r="KAH71" s="1"/>
      <c r="KAI71" s="1"/>
      <c r="KAJ71" s="1"/>
      <c r="KAK71" s="1"/>
      <c r="KAL71" s="1"/>
      <c r="KAM71" s="1"/>
      <c r="KAN71" s="1"/>
      <c r="KAO71" s="1"/>
      <c r="KAP71" s="1"/>
      <c r="KAQ71" s="1"/>
      <c r="KAR71" s="1"/>
      <c r="KAS71" s="1"/>
      <c r="KAT71" s="1"/>
      <c r="KAU71" s="1"/>
      <c r="KAV71" s="1"/>
      <c r="KAW71" s="1"/>
      <c r="KAX71" s="1"/>
      <c r="KAY71" s="1"/>
      <c r="KAZ71" s="1"/>
      <c r="KBA71" s="1"/>
      <c r="KBB71" s="1"/>
      <c r="KBC71" s="1"/>
      <c r="KBD71" s="1"/>
      <c r="KBE71" s="1"/>
      <c r="KBF71" s="1"/>
      <c r="KBG71" s="1"/>
      <c r="KBH71" s="1"/>
      <c r="KBI71" s="1"/>
      <c r="KBJ71" s="1"/>
      <c r="KBK71" s="1"/>
      <c r="KBL71" s="1"/>
      <c r="KBM71" s="1"/>
      <c r="KBN71" s="1"/>
      <c r="KBO71" s="1"/>
      <c r="KBP71" s="1"/>
      <c r="KBQ71" s="1"/>
      <c r="KBR71" s="1"/>
      <c r="KBS71" s="1"/>
      <c r="KBT71" s="1"/>
      <c r="KBU71" s="1"/>
      <c r="KBV71" s="1"/>
      <c r="KBW71" s="1"/>
      <c r="KBX71" s="1"/>
      <c r="KBY71" s="1"/>
      <c r="KBZ71" s="1"/>
      <c r="KCA71" s="1"/>
      <c r="KCB71" s="1"/>
      <c r="KCC71" s="1"/>
      <c r="KCD71" s="1"/>
      <c r="KCE71" s="1"/>
      <c r="KCF71" s="1"/>
      <c r="KCG71" s="1"/>
      <c r="KCH71" s="1"/>
      <c r="KCI71" s="1"/>
      <c r="KCJ71" s="1"/>
      <c r="KCK71" s="1"/>
      <c r="KCL71" s="1"/>
      <c r="KCM71" s="1"/>
      <c r="KCN71" s="1"/>
      <c r="KCO71" s="1"/>
      <c r="KCP71" s="1"/>
      <c r="KCQ71" s="1"/>
      <c r="KCR71" s="1"/>
      <c r="KCS71" s="1"/>
      <c r="KCT71" s="1"/>
      <c r="KCU71" s="1"/>
      <c r="KCV71" s="1"/>
      <c r="KCW71" s="1"/>
      <c r="KCX71" s="1"/>
      <c r="KCY71" s="1"/>
      <c r="KCZ71" s="1"/>
      <c r="KDA71" s="1"/>
      <c r="KDB71" s="1"/>
      <c r="KDC71" s="1"/>
      <c r="KDD71" s="1"/>
      <c r="KDE71" s="1"/>
      <c r="KDF71" s="1"/>
      <c r="KDG71" s="1"/>
      <c r="KDH71" s="1"/>
      <c r="KDI71" s="1"/>
      <c r="KDJ71" s="1"/>
      <c r="KDK71" s="1"/>
      <c r="KDL71" s="1"/>
      <c r="KDM71" s="1"/>
      <c r="KDN71" s="1"/>
      <c r="KDO71" s="1"/>
      <c r="KDP71" s="1"/>
      <c r="KDQ71" s="1"/>
      <c r="KDR71" s="1"/>
      <c r="KDS71" s="1"/>
      <c r="KDT71" s="1"/>
      <c r="KDU71" s="1"/>
      <c r="KDV71" s="1"/>
      <c r="KDW71" s="1"/>
      <c r="KDX71" s="1"/>
      <c r="KDY71" s="1"/>
      <c r="KDZ71" s="1"/>
      <c r="KEA71" s="1"/>
      <c r="KEB71" s="1"/>
      <c r="KEC71" s="1"/>
      <c r="KED71" s="1"/>
      <c r="KEE71" s="1"/>
      <c r="KEF71" s="1"/>
      <c r="KEG71" s="1"/>
      <c r="KEH71" s="1"/>
      <c r="KEI71" s="1"/>
      <c r="KEJ71" s="1"/>
      <c r="KEK71" s="1"/>
      <c r="KEL71" s="1"/>
      <c r="KEM71" s="1"/>
      <c r="KEN71" s="1"/>
      <c r="KEO71" s="1"/>
      <c r="KEP71" s="1"/>
      <c r="KEQ71" s="1"/>
      <c r="KER71" s="1"/>
      <c r="KES71" s="1"/>
      <c r="KET71" s="1"/>
      <c r="KEU71" s="1"/>
      <c r="KEV71" s="1"/>
      <c r="KEW71" s="1"/>
      <c r="KEX71" s="1"/>
      <c r="KEY71" s="1"/>
      <c r="KEZ71" s="1"/>
      <c r="KFA71" s="1"/>
      <c r="KFB71" s="1"/>
      <c r="KFC71" s="1"/>
      <c r="KFD71" s="1"/>
      <c r="KFE71" s="1"/>
      <c r="KFF71" s="1"/>
      <c r="KFG71" s="1"/>
      <c r="KFH71" s="1"/>
      <c r="KFI71" s="1"/>
      <c r="KFJ71" s="1"/>
      <c r="KFK71" s="1"/>
      <c r="KFL71" s="1"/>
      <c r="KFM71" s="1"/>
      <c r="KFN71" s="1"/>
      <c r="KFO71" s="1"/>
      <c r="KFP71" s="1"/>
      <c r="KFQ71" s="1"/>
      <c r="KFR71" s="1"/>
      <c r="KFS71" s="1"/>
      <c r="KFT71" s="1"/>
      <c r="KFU71" s="1"/>
      <c r="KFV71" s="1"/>
      <c r="KFW71" s="1"/>
      <c r="KFX71" s="1"/>
      <c r="KFY71" s="1"/>
      <c r="KFZ71" s="1"/>
      <c r="KGA71" s="1"/>
      <c r="KGB71" s="1"/>
      <c r="KGC71" s="1"/>
      <c r="KGD71" s="1"/>
      <c r="KGE71" s="1"/>
      <c r="KGF71" s="1"/>
      <c r="KGG71" s="1"/>
      <c r="KGH71" s="1"/>
      <c r="KGI71" s="1"/>
      <c r="KGJ71" s="1"/>
      <c r="KGK71" s="1"/>
      <c r="KGL71" s="1"/>
      <c r="KGM71" s="1"/>
      <c r="KGN71" s="1"/>
      <c r="KGO71" s="1"/>
      <c r="KGP71" s="1"/>
      <c r="KGQ71" s="1"/>
      <c r="KGR71" s="1"/>
      <c r="KGS71" s="1"/>
      <c r="KGT71" s="1"/>
      <c r="KGU71" s="1"/>
      <c r="KGV71" s="1"/>
      <c r="KGW71" s="1"/>
      <c r="KGX71" s="1"/>
      <c r="KGY71" s="1"/>
      <c r="KGZ71" s="1"/>
      <c r="KHA71" s="1"/>
      <c r="KHB71" s="1"/>
      <c r="KHC71" s="1"/>
      <c r="KHD71" s="1"/>
      <c r="KHE71" s="1"/>
      <c r="KHF71" s="1"/>
      <c r="KHG71" s="1"/>
      <c r="KHH71" s="1"/>
      <c r="KHI71" s="1"/>
      <c r="KHJ71" s="1"/>
      <c r="KHK71" s="1"/>
      <c r="KHL71" s="1"/>
      <c r="KHM71" s="1"/>
      <c r="KHN71" s="1"/>
      <c r="KHO71" s="1"/>
      <c r="KHP71" s="1"/>
      <c r="KHQ71" s="1"/>
      <c r="KHR71" s="1"/>
      <c r="KHS71" s="1"/>
      <c r="KHT71" s="1"/>
      <c r="KHU71" s="1"/>
      <c r="KHV71" s="1"/>
      <c r="KHW71" s="1"/>
      <c r="KHX71" s="1"/>
      <c r="KHY71" s="1"/>
      <c r="KHZ71" s="1"/>
      <c r="KIA71" s="1"/>
      <c r="KIB71" s="1"/>
      <c r="KIC71" s="1"/>
      <c r="KID71" s="1"/>
      <c r="KIE71" s="1"/>
      <c r="KIF71" s="1"/>
      <c r="KIG71" s="1"/>
      <c r="KIH71" s="1"/>
      <c r="KII71" s="1"/>
      <c r="KIJ71" s="1"/>
      <c r="KIK71" s="1"/>
      <c r="KIL71" s="1"/>
      <c r="KIM71" s="1"/>
      <c r="KIN71" s="1"/>
      <c r="KIO71" s="1"/>
      <c r="KIP71" s="1"/>
      <c r="KIQ71" s="1"/>
      <c r="KIR71" s="1"/>
      <c r="KIS71" s="1"/>
      <c r="KIT71" s="1"/>
      <c r="KIU71" s="1"/>
      <c r="KIV71" s="1"/>
      <c r="KIW71" s="1"/>
      <c r="KIX71" s="1"/>
      <c r="KIY71" s="1"/>
      <c r="KIZ71" s="1"/>
      <c r="KJA71" s="1"/>
      <c r="KJB71" s="1"/>
      <c r="KJC71" s="1"/>
      <c r="KJD71" s="1"/>
      <c r="KJE71" s="1"/>
      <c r="KJF71" s="1"/>
      <c r="KJG71" s="1"/>
      <c r="KJH71" s="1"/>
      <c r="KJI71" s="1"/>
      <c r="KJJ71" s="1"/>
      <c r="KJK71" s="1"/>
      <c r="KJL71" s="1"/>
      <c r="KJM71" s="1"/>
      <c r="KJN71" s="1"/>
      <c r="KJO71" s="1"/>
      <c r="KJP71" s="1"/>
      <c r="KJQ71" s="1"/>
      <c r="KJR71" s="1"/>
      <c r="KJS71" s="1"/>
      <c r="KJT71" s="1"/>
      <c r="KJU71" s="1"/>
      <c r="KJV71" s="1"/>
      <c r="KJW71" s="1"/>
      <c r="KJX71" s="1"/>
      <c r="KJY71" s="1"/>
      <c r="KJZ71" s="1"/>
      <c r="KKA71" s="1"/>
      <c r="KKB71" s="1"/>
      <c r="KKC71" s="1"/>
      <c r="KKD71" s="1"/>
      <c r="KKE71" s="1"/>
      <c r="KKF71" s="1"/>
      <c r="KKG71" s="1"/>
      <c r="KKH71" s="1"/>
      <c r="KKI71" s="1"/>
      <c r="KKJ71" s="1"/>
      <c r="KKK71" s="1"/>
      <c r="KKL71" s="1"/>
      <c r="KKM71" s="1"/>
      <c r="KKN71" s="1"/>
      <c r="KKO71" s="1"/>
      <c r="KKP71" s="1"/>
      <c r="KKQ71" s="1"/>
      <c r="KKR71" s="1"/>
      <c r="KKS71" s="1"/>
      <c r="KKT71" s="1"/>
      <c r="KKU71" s="1"/>
      <c r="KKV71" s="1"/>
      <c r="KKW71" s="1"/>
      <c r="KKX71" s="1"/>
      <c r="KKY71" s="1"/>
      <c r="KKZ71" s="1"/>
      <c r="KLA71" s="1"/>
      <c r="KLB71" s="1"/>
      <c r="KLC71" s="1"/>
      <c r="KLD71" s="1"/>
      <c r="KLE71" s="1"/>
      <c r="KLF71" s="1"/>
      <c r="KLG71" s="1"/>
      <c r="KLH71" s="1"/>
      <c r="KLI71" s="1"/>
      <c r="KLJ71" s="1"/>
      <c r="KLK71" s="1"/>
      <c r="KLL71" s="1"/>
      <c r="KLM71" s="1"/>
      <c r="KLN71" s="1"/>
      <c r="KLO71" s="1"/>
      <c r="KLP71" s="1"/>
      <c r="KLQ71" s="1"/>
      <c r="KLR71" s="1"/>
      <c r="KLS71" s="1"/>
      <c r="KLT71" s="1"/>
      <c r="KLU71" s="1"/>
      <c r="KLV71" s="1"/>
      <c r="KLW71" s="1"/>
      <c r="KLX71" s="1"/>
      <c r="KLY71" s="1"/>
      <c r="KLZ71" s="1"/>
      <c r="KMA71" s="1"/>
      <c r="KMB71" s="1"/>
      <c r="KMC71" s="1"/>
      <c r="KMD71" s="1"/>
      <c r="KME71" s="1"/>
      <c r="KMF71" s="1"/>
      <c r="KMG71" s="1"/>
      <c r="KMH71" s="1"/>
      <c r="KMI71" s="1"/>
      <c r="KMJ71" s="1"/>
      <c r="KMK71" s="1"/>
      <c r="KML71" s="1"/>
      <c r="KMM71" s="1"/>
      <c r="KMN71" s="1"/>
      <c r="KMO71" s="1"/>
      <c r="KMP71" s="1"/>
      <c r="KMQ71" s="1"/>
      <c r="KMR71" s="1"/>
      <c r="KMS71" s="1"/>
      <c r="KMT71" s="1"/>
      <c r="KMU71" s="1"/>
      <c r="KMV71" s="1"/>
      <c r="KMW71" s="1"/>
      <c r="KMX71" s="1"/>
      <c r="KMY71" s="1"/>
      <c r="KMZ71" s="1"/>
      <c r="KNA71" s="1"/>
      <c r="KNB71" s="1"/>
      <c r="KNC71" s="1"/>
      <c r="KND71" s="1"/>
      <c r="KNE71" s="1"/>
      <c r="KNF71" s="1"/>
      <c r="KNG71" s="1"/>
      <c r="KNH71" s="1"/>
      <c r="KNI71" s="1"/>
      <c r="KNJ71" s="1"/>
      <c r="KNK71" s="1"/>
      <c r="KNL71" s="1"/>
      <c r="KNM71" s="1"/>
      <c r="KNN71" s="1"/>
      <c r="KNO71" s="1"/>
      <c r="KNP71" s="1"/>
      <c r="KNQ71" s="1"/>
      <c r="KNR71" s="1"/>
      <c r="KNS71" s="1"/>
      <c r="KNT71" s="1"/>
      <c r="KNU71" s="1"/>
      <c r="KNV71" s="1"/>
      <c r="KNW71" s="1"/>
      <c r="KNX71" s="1"/>
      <c r="KNY71" s="1"/>
      <c r="KNZ71" s="1"/>
      <c r="KOA71" s="1"/>
      <c r="KOB71" s="1"/>
      <c r="KOC71" s="1"/>
      <c r="KOD71" s="1"/>
      <c r="KOE71" s="1"/>
      <c r="KOF71" s="1"/>
      <c r="KOG71" s="1"/>
      <c r="KOH71" s="1"/>
      <c r="KOI71" s="1"/>
      <c r="KOJ71" s="1"/>
      <c r="KOK71" s="1"/>
      <c r="KOL71" s="1"/>
      <c r="KOM71" s="1"/>
      <c r="KON71" s="1"/>
      <c r="KOO71" s="1"/>
      <c r="KOP71" s="1"/>
      <c r="KOQ71" s="1"/>
      <c r="KOR71" s="1"/>
      <c r="KOS71" s="1"/>
      <c r="KOT71" s="1"/>
      <c r="KOU71" s="1"/>
      <c r="KOV71" s="1"/>
      <c r="KOW71" s="1"/>
      <c r="KOX71" s="1"/>
      <c r="KOY71" s="1"/>
      <c r="KOZ71" s="1"/>
      <c r="KPA71" s="1"/>
      <c r="KPB71" s="1"/>
      <c r="KPC71" s="1"/>
      <c r="KPD71" s="1"/>
      <c r="KPE71" s="1"/>
      <c r="KPF71" s="1"/>
      <c r="KPG71" s="1"/>
      <c r="KPH71" s="1"/>
      <c r="KPI71" s="1"/>
      <c r="KPJ71" s="1"/>
      <c r="KPK71" s="1"/>
      <c r="KPL71" s="1"/>
      <c r="KPM71" s="1"/>
      <c r="KPN71" s="1"/>
      <c r="KPO71" s="1"/>
      <c r="KPP71" s="1"/>
      <c r="KPQ71" s="1"/>
      <c r="KPR71" s="1"/>
      <c r="KPS71" s="1"/>
      <c r="KPT71" s="1"/>
      <c r="KPU71" s="1"/>
      <c r="KPV71" s="1"/>
      <c r="KPW71" s="1"/>
      <c r="KPX71" s="1"/>
      <c r="KPY71" s="1"/>
      <c r="KPZ71" s="1"/>
      <c r="KQA71" s="1"/>
      <c r="KQB71" s="1"/>
      <c r="KQC71" s="1"/>
      <c r="KQD71" s="1"/>
      <c r="KQE71" s="1"/>
      <c r="KQF71" s="1"/>
      <c r="KQG71" s="1"/>
      <c r="KQH71" s="1"/>
      <c r="KQI71" s="1"/>
      <c r="KQJ71" s="1"/>
      <c r="KQK71" s="1"/>
      <c r="KQL71" s="1"/>
      <c r="KQM71" s="1"/>
      <c r="KQN71" s="1"/>
      <c r="KQO71" s="1"/>
      <c r="KQP71" s="1"/>
      <c r="KQQ71" s="1"/>
      <c r="KQR71" s="1"/>
      <c r="KQS71" s="1"/>
      <c r="KQT71" s="1"/>
      <c r="KQU71" s="1"/>
      <c r="KQV71" s="1"/>
      <c r="KQW71" s="1"/>
      <c r="KQX71" s="1"/>
      <c r="KQY71" s="1"/>
      <c r="KQZ71" s="1"/>
      <c r="KRA71" s="1"/>
      <c r="KRB71" s="1"/>
      <c r="KRC71" s="1"/>
      <c r="KRD71" s="1"/>
      <c r="KRE71" s="1"/>
      <c r="KRF71" s="1"/>
      <c r="KRG71" s="1"/>
      <c r="KRH71" s="1"/>
      <c r="KRI71" s="1"/>
      <c r="KRJ71" s="1"/>
      <c r="KRK71" s="1"/>
      <c r="KRL71" s="1"/>
      <c r="KRM71" s="1"/>
      <c r="KRN71" s="1"/>
      <c r="KRO71" s="1"/>
      <c r="KRP71" s="1"/>
      <c r="KRQ71" s="1"/>
      <c r="KRR71" s="1"/>
      <c r="KRS71" s="1"/>
      <c r="KRT71" s="1"/>
      <c r="KRU71" s="1"/>
      <c r="KRV71" s="1"/>
      <c r="KRW71" s="1"/>
      <c r="KRX71" s="1"/>
      <c r="KRY71" s="1"/>
      <c r="KRZ71" s="1"/>
      <c r="KSA71" s="1"/>
      <c r="KSB71" s="1"/>
      <c r="KSC71" s="1"/>
      <c r="KSD71" s="1"/>
      <c r="KSE71" s="1"/>
      <c r="KSF71" s="1"/>
      <c r="KSG71" s="1"/>
      <c r="KSH71" s="1"/>
      <c r="KSI71" s="1"/>
      <c r="KSJ71" s="1"/>
      <c r="KSK71" s="1"/>
      <c r="KSL71" s="1"/>
      <c r="KSM71" s="1"/>
      <c r="KSN71" s="1"/>
      <c r="KSO71" s="1"/>
      <c r="KSP71" s="1"/>
      <c r="KSQ71" s="1"/>
      <c r="KSR71" s="1"/>
      <c r="KSS71" s="1"/>
      <c r="KST71" s="1"/>
      <c r="KSU71" s="1"/>
      <c r="KSV71" s="1"/>
      <c r="KSW71" s="1"/>
      <c r="KSX71" s="1"/>
      <c r="KSY71" s="1"/>
      <c r="KSZ71" s="1"/>
      <c r="KTA71" s="1"/>
      <c r="KTB71" s="1"/>
      <c r="KTC71" s="1"/>
      <c r="KTD71" s="1"/>
      <c r="KTE71" s="1"/>
      <c r="KTF71" s="1"/>
      <c r="KTG71" s="1"/>
      <c r="KTH71" s="1"/>
      <c r="KTI71" s="1"/>
      <c r="KTJ71" s="1"/>
      <c r="KTK71" s="1"/>
      <c r="KTL71" s="1"/>
      <c r="KTM71" s="1"/>
      <c r="KTN71" s="1"/>
      <c r="KTO71" s="1"/>
      <c r="KTP71" s="1"/>
      <c r="KTQ71" s="1"/>
      <c r="KTR71" s="1"/>
      <c r="KTS71" s="1"/>
      <c r="KTT71" s="1"/>
      <c r="KTU71" s="1"/>
      <c r="KTV71" s="1"/>
      <c r="KTW71" s="1"/>
      <c r="KTX71" s="1"/>
      <c r="KTY71" s="1"/>
      <c r="KTZ71" s="1"/>
      <c r="KUA71" s="1"/>
      <c r="KUB71" s="1"/>
      <c r="KUC71" s="1"/>
      <c r="KUD71" s="1"/>
      <c r="KUE71" s="1"/>
      <c r="KUF71" s="1"/>
      <c r="KUG71" s="1"/>
      <c r="KUH71" s="1"/>
      <c r="KUI71" s="1"/>
      <c r="KUJ71" s="1"/>
      <c r="KUK71" s="1"/>
      <c r="KUL71" s="1"/>
      <c r="KUM71" s="1"/>
      <c r="KUN71" s="1"/>
      <c r="KUO71" s="1"/>
      <c r="KUP71" s="1"/>
      <c r="KUQ71" s="1"/>
      <c r="KUR71" s="1"/>
      <c r="KUS71" s="1"/>
      <c r="KUT71" s="1"/>
      <c r="KUU71" s="1"/>
      <c r="KUV71" s="1"/>
      <c r="KUW71" s="1"/>
      <c r="KUX71" s="1"/>
      <c r="KUY71" s="1"/>
      <c r="KUZ71" s="1"/>
      <c r="KVA71" s="1"/>
      <c r="KVB71" s="1"/>
      <c r="KVC71" s="1"/>
      <c r="KVD71" s="1"/>
      <c r="KVE71" s="1"/>
      <c r="KVF71" s="1"/>
      <c r="KVG71" s="1"/>
      <c r="KVH71" s="1"/>
      <c r="KVI71" s="1"/>
      <c r="KVJ71" s="1"/>
      <c r="KVK71" s="1"/>
      <c r="KVL71" s="1"/>
      <c r="KVM71" s="1"/>
      <c r="KVN71" s="1"/>
      <c r="KVO71" s="1"/>
      <c r="KVP71" s="1"/>
      <c r="KVQ71" s="1"/>
      <c r="KVR71" s="1"/>
      <c r="KVS71" s="1"/>
      <c r="KVT71" s="1"/>
      <c r="KVU71" s="1"/>
      <c r="KVV71" s="1"/>
      <c r="KVW71" s="1"/>
      <c r="KVX71" s="1"/>
      <c r="KVY71" s="1"/>
      <c r="KVZ71" s="1"/>
      <c r="KWA71" s="1"/>
      <c r="KWB71" s="1"/>
      <c r="KWC71" s="1"/>
      <c r="KWD71" s="1"/>
      <c r="KWE71" s="1"/>
      <c r="KWF71" s="1"/>
      <c r="KWG71" s="1"/>
      <c r="KWH71" s="1"/>
      <c r="KWI71" s="1"/>
      <c r="KWJ71" s="1"/>
      <c r="KWK71" s="1"/>
      <c r="KWL71" s="1"/>
      <c r="KWM71" s="1"/>
      <c r="KWN71" s="1"/>
      <c r="KWO71" s="1"/>
      <c r="KWP71" s="1"/>
      <c r="KWQ71" s="1"/>
      <c r="KWR71" s="1"/>
      <c r="KWS71" s="1"/>
      <c r="KWT71" s="1"/>
      <c r="KWU71" s="1"/>
      <c r="KWV71" s="1"/>
      <c r="KWW71" s="1"/>
      <c r="KWX71" s="1"/>
      <c r="KWY71" s="1"/>
      <c r="KWZ71" s="1"/>
      <c r="KXA71" s="1"/>
      <c r="KXB71" s="1"/>
      <c r="KXC71" s="1"/>
      <c r="KXD71" s="1"/>
      <c r="KXE71" s="1"/>
      <c r="KXF71" s="1"/>
      <c r="KXG71" s="1"/>
      <c r="KXH71" s="1"/>
      <c r="KXI71" s="1"/>
      <c r="KXJ71" s="1"/>
      <c r="KXK71" s="1"/>
      <c r="KXL71" s="1"/>
      <c r="KXM71" s="1"/>
      <c r="KXN71" s="1"/>
      <c r="KXO71" s="1"/>
      <c r="KXP71" s="1"/>
      <c r="KXQ71" s="1"/>
      <c r="KXR71" s="1"/>
      <c r="KXS71" s="1"/>
      <c r="KXT71" s="1"/>
      <c r="KXU71" s="1"/>
      <c r="KXV71" s="1"/>
      <c r="KXW71" s="1"/>
      <c r="KXX71" s="1"/>
      <c r="KXY71" s="1"/>
      <c r="KXZ71" s="1"/>
      <c r="KYA71" s="1"/>
      <c r="KYB71" s="1"/>
      <c r="KYC71" s="1"/>
      <c r="KYD71" s="1"/>
      <c r="KYE71" s="1"/>
      <c r="KYF71" s="1"/>
      <c r="KYG71" s="1"/>
      <c r="KYH71" s="1"/>
      <c r="KYI71" s="1"/>
      <c r="KYJ71" s="1"/>
      <c r="KYK71" s="1"/>
      <c r="KYL71" s="1"/>
      <c r="KYM71" s="1"/>
      <c r="KYN71" s="1"/>
      <c r="KYO71" s="1"/>
      <c r="KYP71" s="1"/>
      <c r="KYQ71" s="1"/>
      <c r="KYR71" s="1"/>
      <c r="KYS71" s="1"/>
      <c r="KYT71" s="1"/>
      <c r="KYU71" s="1"/>
      <c r="KYV71" s="1"/>
      <c r="KYW71" s="1"/>
      <c r="KYX71" s="1"/>
      <c r="KYY71" s="1"/>
      <c r="KYZ71" s="1"/>
      <c r="KZA71" s="1"/>
      <c r="KZB71" s="1"/>
      <c r="KZC71" s="1"/>
      <c r="KZD71" s="1"/>
      <c r="KZE71" s="1"/>
      <c r="KZF71" s="1"/>
      <c r="KZG71" s="1"/>
      <c r="KZH71" s="1"/>
      <c r="KZI71" s="1"/>
      <c r="KZJ71" s="1"/>
      <c r="KZK71" s="1"/>
      <c r="KZL71" s="1"/>
      <c r="KZM71" s="1"/>
      <c r="KZN71" s="1"/>
      <c r="KZO71" s="1"/>
      <c r="KZP71" s="1"/>
      <c r="KZQ71" s="1"/>
      <c r="KZR71" s="1"/>
      <c r="KZS71" s="1"/>
      <c r="KZT71" s="1"/>
      <c r="KZU71" s="1"/>
      <c r="KZV71" s="1"/>
      <c r="KZW71" s="1"/>
      <c r="KZX71" s="1"/>
      <c r="KZY71" s="1"/>
      <c r="KZZ71" s="1"/>
      <c r="LAA71" s="1"/>
      <c r="LAB71" s="1"/>
      <c r="LAC71" s="1"/>
      <c r="LAD71" s="1"/>
      <c r="LAE71" s="1"/>
      <c r="LAF71" s="1"/>
      <c r="LAG71" s="1"/>
      <c r="LAH71" s="1"/>
      <c r="LAI71" s="1"/>
      <c r="LAJ71" s="1"/>
      <c r="LAK71" s="1"/>
      <c r="LAL71" s="1"/>
      <c r="LAM71" s="1"/>
      <c r="LAN71" s="1"/>
      <c r="LAO71" s="1"/>
      <c r="LAP71" s="1"/>
      <c r="LAQ71" s="1"/>
      <c r="LAR71" s="1"/>
      <c r="LAS71" s="1"/>
      <c r="LAT71" s="1"/>
      <c r="LAU71" s="1"/>
      <c r="LAV71" s="1"/>
      <c r="LAW71" s="1"/>
      <c r="LAX71" s="1"/>
      <c r="LAY71" s="1"/>
      <c r="LAZ71" s="1"/>
      <c r="LBA71" s="1"/>
      <c r="LBB71" s="1"/>
      <c r="LBC71" s="1"/>
      <c r="LBD71" s="1"/>
      <c r="LBE71" s="1"/>
      <c r="LBF71" s="1"/>
      <c r="LBG71" s="1"/>
      <c r="LBH71" s="1"/>
      <c r="LBI71" s="1"/>
      <c r="LBJ71" s="1"/>
      <c r="LBK71" s="1"/>
      <c r="LBL71" s="1"/>
      <c r="LBM71" s="1"/>
      <c r="LBN71" s="1"/>
      <c r="LBO71" s="1"/>
      <c r="LBP71" s="1"/>
      <c r="LBQ71" s="1"/>
      <c r="LBR71" s="1"/>
      <c r="LBS71" s="1"/>
      <c r="LBT71" s="1"/>
      <c r="LBU71" s="1"/>
      <c r="LBV71" s="1"/>
      <c r="LBW71" s="1"/>
      <c r="LBX71" s="1"/>
      <c r="LBY71" s="1"/>
      <c r="LBZ71" s="1"/>
      <c r="LCA71" s="1"/>
      <c r="LCB71" s="1"/>
      <c r="LCC71" s="1"/>
      <c r="LCD71" s="1"/>
      <c r="LCE71" s="1"/>
      <c r="LCF71" s="1"/>
      <c r="LCG71" s="1"/>
      <c r="LCH71" s="1"/>
      <c r="LCI71" s="1"/>
      <c r="LCJ71" s="1"/>
      <c r="LCK71" s="1"/>
      <c r="LCL71" s="1"/>
      <c r="LCM71" s="1"/>
      <c r="LCN71" s="1"/>
      <c r="LCO71" s="1"/>
      <c r="LCP71" s="1"/>
      <c r="LCQ71" s="1"/>
      <c r="LCR71" s="1"/>
      <c r="LCS71" s="1"/>
      <c r="LCT71" s="1"/>
      <c r="LCU71" s="1"/>
      <c r="LCV71" s="1"/>
      <c r="LCW71" s="1"/>
      <c r="LCX71" s="1"/>
      <c r="LCY71" s="1"/>
      <c r="LCZ71" s="1"/>
      <c r="LDA71" s="1"/>
      <c r="LDB71" s="1"/>
      <c r="LDC71" s="1"/>
      <c r="LDD71" s="1"/>
      <c r="LDE71" s="1"/>
      <c r="LDF71" s="1"/>
      <c r="LDG71" s="1"/>
      <c r="LDH71" s="1"/>
      <c r="LDI71" s="1"/>
      <c r="LDJ71" s="1"/>
      <c r="LDK71" s="1"/>
      <c r="LDL71" s="1"/>
      <c r="LDM71" s="1"/>
      <c r="LDN71" s="1"/>
      <c r="LDO71" s="1"/>
      <c r="LDP71" s="1"/>
      <c r="LDQ71" s="1"/>
      <c r="LDR71" s="1"/>
      <c r="LDS71" s="1"/>
      <c r="LDT71" s="1"/>
      <c r="LDU71" s="1"/>
      <c r="LDV71" s="1"/>
      <c r="LDW71" s="1"/>
      <c r="LDX71" s="1"/>
      <c r="LDY71" s="1"/>
      <c r="LDZ71" s="1"/>
      <c r="LEA71" s="1"/>
      <c r="LEB71" s="1"/>
      <c r="LEC71" s="1"/>
      <c r="LED71" s="1"/>
      <c r="LEE71" s="1"/>
      <c r="LEF71" s="1"/>
      <c r="LEG71" s="1"/>
      <c r="LEH71" s="1"/>
      <c r="LEI71" s="1"/>
      <c r="LEJ71" s="1"/>
      <c r="LEK71" s="1"/>
      <c r="LEL71" s="1"/>
      <c r="LEM71" s="1"/>
      <c r="LEN71" s="1"/>
      <c r="LEO71" s="1"/>
      <c r="LEP71" s="1"/>
      <c r="LEQ71" s="1"/>
      <c r="LER71" s="1"/>
      <c r="LES71" s="1"/>
      <c r="LET71" s="1"/>
      <c r="LEU71" s="1"/>
      <c r="LEV71" s="1"/>
      <c r="LEW71" s="1"/>
      <c r="LEX71" s="1"/>
      <c r="LEY71" s="1"/>
      <c r="LEZ71" s="1"/>
      <c r="LFA71" s="1"/>
      <c r="LFB71" s="1"/>
      <c r="LFC71" s="1"/>
      <c r="LFD71" s="1"/>
      <c r="LFE71" s="1"/>
      <c r="LFF71" s="1"/>
      <c r="LFG71" s="1"/>
      <c r="LFH71" s="1"/>
      <c r="LFI71" s="1"/>
      <c r="LFJ71" s="1"/>
      <c r="LFK71" s="1"/>
      <c r="LFL71" s="1"/>
      <c r="LFM71" s="1"/>
      <c r="LFN71" s="1"/>
      <c r="LFO71" s="1"/>
      <c r="LFP71" s="1"/>
      <c r="LFQ71" s="1"/>
      <c r="LFR71" s="1"/>
      <c r="LFS71" s="1"/>
      <c r="LFT71" s="1"/>
      <c r="LFU71" s="1"/>
      <c r="LFV71" s="1"/>
      <c r="LFW71" s="1"/>
      <c r="LFX71" s="1"/>
      <c r="LFY71" s="1"/>
      <c r="LFZ71" s="1"/>
      <c r="LGA71" s="1"/>
      <c r="LGB71" s="1"/>
      <c r="LGC71" s="1"/>
      <c r="LGD71" s="1"/>
      <c r="LGE71" s="1"/>
      <c r="LGF71" s="1"/>
      <c r="LGG71" s="1"/>
      <c r="LGH71" s="1"/>
      <c r="LGI71" s="1"/>
      <c r="LGJ71" s="1"/>
      <c r="LGK71" s="1"/>
      <c r="LGL71" s="1"/>
      <c r="LGM71" s="1"/>
      <c r="LGN71" s="1"/>
      <c r="LGO71" s="1"/>
      <c r="LGP71" s="1"/>
      <c r="LGQ71" s="1"/>
      <c r="LGR71" s="1"/>
      <c r="LGS71" s="1"/>
      <c r="LGT71" s="1"/>
      <c r="LGU71" s="1"/>
      <c r="LGV71" s="1"/>
      <c r="LGW71" s="1"/>
      <c r="LGX71" s="1"/>
      <c r="LGY71" s="1"/>
      <c r="LGZ71" s="1"/>
      <c r="LHA71" s="1"/>
      <c r="LHB71" s="1"/>
      <c r="LHC71" s="1"/>
      <c r="LHD71" s="1"/>
      <c r="LHE71" s="1"/>
      <c r="LHF71" s="1"/>
      <c r="LHG71" s="1"/>
      <c r="LHH71" s="1"/>
      <c r="LHI71" s="1"/>
      <c r="LHJ71" s="1"/>
      <c r="LHK71" s="1"/>
      <c r="LHL71" s="1"/>
      <c r="LHM71" s="1"/>
      <c r="LHN71" s="1"/>
      <c r="LHO71" s="1"/>
      <c r="LHP71" s="1"/>
      <c r="LHQ71" s="1"/>
      <c r="LHR71" s="1"/>
      <c r="LHS71" s="1"/>
      <c r="LHT71" s="1"/>
      <c r="LHU71" s="1"/>
      <c r="LHV71" s="1"/>
      <c r="LHW71" s="1"/>
      <c r="LHX71" s="1"/>
      <c r="LHY71" s="1"/>
      <c r="LHZ71" s="1"/>
      <c r="LIA71" s="1"/>
      <c r="LIB71" s="1"/>
      <c r="LIC71" s="1"/>
      <c r="LID71" s="1"/>
      <c r="LIE71" s="1"/>
      <c r="LIF71" s="1"/>
      <c r="LIG71" s="1"/>
      <c r="LIH71" s="1"/>
      <c r="LII71" s="1"/>
      <c r="LIJ71" s="1"/>
      <c r="LIK71" s="1"/>
      <c r="LIL71" s="1"/>
      <c r="LIM71" s="1"/>
      <c r="LIN71" s="1"/>
      <c r="LIO71" s="1"/>
      <c r="LIP71" s="1"/>
      <c r="LIQ71" s="1"/>
      <c r="LIR71" s="1"/>
      <c r="LIS71" s="1"/>
      <c r="LIT71" s="1"/>
      <c r="LIU71" s="1"/>
      <c r="LIV71" s="1"/>
      <c r="LIW71" s="1"/>
      <c r="LIX71" s="1"/>
      <c r="LIY71" s="1"/>
      <c r="LIZ71" s="1"/>
      <c r="LJA71" s="1"/>
      <c r="LJB71" s="1"/>
      <c r="LJC71" s="1"/>
      <c r="LJD71" s="1"/>
      <c r="LJE71" s="1"/>
      <c r="LJF71" s="1"/>
      <c r="LJG71" s="1"/>
      <c r="LJH71" s="1"/>
      <c r="LJI71" s="1"/>
      <c r="LJJ71" s="1"/>
      <c r="LJK71" s="1"/>
      <c r="LJL71" s="1"/>
      <c r="LJM71" s="1"/>
      <c r="LJN71" s="1"/>
      <c r="LJO71" s="1"/>
      <c r="LJP71" s="1"/>
      <c r="LJQ71" s="1"/>
      <c r="LJR71" s="1"/>
      <c r="LJS71" s="1"/>
      <c r="LJT71" s="1"/>
      <c r="LJU71" s="1"/>
      <c r="LJV71" s="1"/>
      <c r="LJW71" s="1"/>
      <c r="LJX71" s="1"/>
      <c r="LJY71" s="1"/>
      <c r="LJZ71" s="1"/>
      <c r="LKA71" s="1"/>
      <c r="LKB71" s="1"/>
      <c r="LKC71" s="1"/>
      <c r="LKD71" s="1"/>
      <c r="LKE71" s="1"/>
      <c r="LKF71" s="1"/>
      <c r="LKG71" s="1"/>
      <c r="LKH71" s="1"/>
      <c r="LKI71" s="1"/>
      <c r="LKJ71" s="1"/>
      <c r="LKK71" s="1"/>
      <c r="LKL71" s="1"/>
      <c r="LKM71" s="1"/>
      <c r="LKN71" s="1"/>
      <c r="LKO71" s="1"/>
      <c r="LKP71" s="1"/>
      <c r="LKQ71" s="1"/>
      <c r="LKR71" s="1"/>
      <c r="LKS71" s="1"/>
      <c r="LKT71" s="1"/>
      <c r="LKU71" s="1"/>
      <c r="LKV71" s="1"/>
      <c r="LKW71" s="1"/>
      <c r="LKX71" s="1"/>
      <c r="LKY71" s="1"/>
      <c r="LKZ71" s="1"/>
      <c r="LLA71" s="1"/>
      <c r="LLB71" s="1"/>
      <c r="LLC71" s="1"/>
      <c r="LLD71" s="1"/>
      <c r="LLE71" s="1"/>
      <c r="LLF71" s="1"/>
      <c r="LLG71" s="1"/>
      <c r="LLH71" s="1"/>
      <c r="LLI71" s="1"/>
      <c r="LLJ71" s="1"/>
      <c r="LLK71" s="1"/>
      <c r="LLL71" s="1"/>
      <c r="LLM71" s="1"/>
      <c r="LLN71" s="1"/>
      <c r="LLO71" s="1"/>
      <c r="LLP71" s="1"/>
      <c r="LLQ71" s="1"/>
      <c r="LLR71" s="1"/>
      <c r="LLS71" s="1"/>
      <c r="LLT71" s="1"/>
      <c r="LLU71" s="1"/>
      <c r="LLV71" s="1"/>
      <c r="LLW71" s="1"/>
      <c r="LLX71" s="1"/>
      <c r="LLY71" s="1"/>
      <c r="LLZ71" s="1"/>
      <c r="LMA71" s="1"/>
      <c r="LMB71" s="1"/>
      <c r="LMC71" s="1"/>
      <c r="LMD71" s="1"/>
      <c r="LME71" s="1"/>
      <c r="LMF71" s="1"/>
      <c r="LMG71" s="1"/>
      <c r="LMH71" s="1"/>
      <c r="LMI71" s="1"/>
      <c r="LMJ71" s="1"/>
      <c r="LMK71" s="1"/>
      <c r="LML71" s="1"/>
      <c r="LMM71" s="1"/>
      <c r="LMN71" s="1"/>
      <c r="LMO71" s="1"/>
      <c r="LMP71" s="1"/>
      <c r="LMQ71" s="1"/>
      <c r="LMR71" s="1"/>
      <c r="LMS71" s="1"/>
      <c r="LMT71" s="1"/>
      <c r="LMU71" s="1"/>
      <c r="LMV71" s="1"/>
      <c r="LMW71" s="1"/>
      <c r="LMX71" s="1"/>
      <c r="LMY71" s="1"/>
      <c r="LMZ71" s="1"/>
      <c r="LNA71" s="1"/>
      <c r="LNB71" s="1"/>
      <c r="LNC71" s="1"/>
      <c r="LND71" s="1"/>
      <c r="LNE71" s="1"/>
      <c r="LNF71" s="1"/>
      <c r="LNG71" s="1"/>
      <c r="LNH71" s="1"/>
      <c r="LNI71" s="1"/>
      <c r="LNJ71" s="1"/>
      <c r="LNK71" s="1"/>
      <c r="LNL71" s="1"/>
      <c r="LNM71" s="1"/>
      <c r="LNN71" s="1"/>
      <c r="LNO71" s="1"/>
      <c r="LNP71" s="1"/>
      <c r="LNQ71" s="1"/>
      <c r="LNR71" s="1"/>
      <c r="LNS71" s="1"/>
      <c r="LNT71" s="1"/>
      <c r="LNU71" s="1"/>
      <c r="LNV71" s="1"/>
      <c r="LNW71" s="1"/>
      <c r="LNX71" s="1"/>
      <c r="LNY71" s="1"/>
      <c r="LNZ71" s="1"/>
      <c r="LOA71" s="1"/>
      <c r="LOB71" s="1"/>
      <c r="LOC71" s="1"/>
      <c r="LOD71" s="1"/>
      <c r="LOE71" s="1"/>
      <c r="LOF71" s="1"/>
      <c r="LOG71" s="1"/>
      <c r="LOH71" s="1"/>
      <c r="LOI71" s="1"/>
      <c r="LOJ71" s="1"/>
      <c r="LOK71" s="1"/>
      <c r="LOL71" s="1"/>
      <c r="LOM71" s="1"/>
      <c r="LON71" s="1"/>
      <c r="LOO71" s="1"/>
      <c r="LOP71" s="1"/>
      <c r="LOQ71" s="1"/>
      <c r="LOR71" s="1"/>
      <c r="LOS71" s="1"/>
      <c r="LOT71" s="1"/>
      <c r="LOU71" s="1"/>
      <c r="LOV71" s="1"/>
      <c r="LOW71" s="1"/>
      <c r="LOX71" s="1"/>
      <c r="LOY71" s="1"/>
      <c r="LOZ71" s="1"/>
      <c r="LPA71" s="1"/>
      <c r="LPB71" s="1"/>
      <c r="LPC71" s="1"/>
      <c r="LPD71" s="1"/>
      <c r="LPE71" s="1"/>
      <c r="LPF71" s="1"/>
      <c r="LPG71" s="1"/>
      <c r="LPH71" s="1"/>
      <c r="LPI71" s="1"/>
      <c r="LPJ71" s="1"/>
      <c r="LPK71" s="1"/>
      <c r="LPL71" s="1"/>
      <c r="LPM71" s="1"/>
      <c r="LPN71" s="1"/>
      <c r="LPO71" s="1"/>
      <c r="LPP71" s="1"/>
      <c r="LPQ71" s="1"/>
      <c r="LPR71" s="1"/>
      <c r="LPS71" s="1"/>
      <c r="LPT71" s="1"/>
      <c r="LPU71" s="1"/>
      <c r="LPV71" s="1"/>
      <c r="LPW71" s="1"/>
      <c r="LPX71" s="1"/>
      <c r="LPY71" s="1"/>
      <c r="LPZ71" s="1"/>
      <c r="LQA71" s="1"/>
      <c r="LQB71" s="1"/>
      <c r="LQC71" s="1"/>
      <c r="LQD71" s="1"/>
      <c r="LQE71" s="1"/>
      <c r="LQF71" s="1"/>
      <c r="LQG71" s="1"/>
      <c r="LQH71" s="1"/>
      <c r="LQI71" s="1"/>
      <c r="LQJ71" s="1"/>
      <c r="LQK71" s="1"/>
      <c r="LQL71" s="1"/>
      <c r="LQM71" s="1"/>
      <c r="LQN71" s="1"/>
      <c r="LQO71" s="1"/>
      <c r="LQP71" s="1"/>
      <c r="LQQ71" s="1"/>
      <c r="LQR71" s="1"/>
      <c r="LQS71" s="1"/>
      <c r="LQT71" s="1"/>
      <c r="LQU71" s="1"/>
      <c r="LQV71" s="1"/>
      <c r="LQW71" s="1"/>
      <c r="LQX71" s="1"/>
      <c r="LQY71" s="1"/>
      <c r="LQZ71" s="1"/>
      <c r="LRA71" s="1"/>
      <c r="LRB71" s="1"/>
      <c r="LRC71" s="1"/>
      <c r="LRD71" s="1"/>
      <c r="LRE71" s="1"/>
      <c r="LRF71" s="1"/>
      <c r="LRG71" s="1"/>
      <c r="LRH71" s="1"/>
      <c r="LRI71" s="1"/>
      <c r="LRJ71" s="1"/>
      <c r="LRK71" s="1"/>
      <c r="LRL71" s="1"/>
      <c r="LRM71" s="1"/>
      <c r="LRN71" s="1"/>
      <c r="LRO71" s="1"/>
      <c r="LRP71" s="1"/>
      <c r="LRQ71" s="1"/>
      <c r="LRR71" s="1"/>
      <c r="LRS71" s="1"/>
      <c r="LRT71" s="1"/>
      <c r="LRU71" s="1"/>
      <c r="LRV71" s="1"/>
      <c r="LRW71" s="1"/>
      <c r="LRX71" s="1"/>
      <c r="LRY71" s="1"/>
      <c r="LRZ71" s="1"/>
      <c r="LSA71" s="1"/>
      <c r="LSB71" s="1"/>
      <c r="LSC71" s="1"/>
      <c r="LSD71" s="1"/>
      <c r="LSE71" s="1"/>
      <c r="LSF71" s="1"/>
      <c r="LSG71" s="1"/>
      <c r="LSH71" s="1"/>
      <c r="LSI71" s="1"/>
      <c r="LSJ71" s="1"/>
      <c r="LSK71" s="1"/>
      <c r="LSL71" s="1"/>
      <c r="LSM71" s="1"/>
      <c r="LSN71" s="1"/>
      <c r="LSO71" s="1"/>
      <c r="LSP71" s="1"/>
      <c r="LSQ71" s="1"/>
      <c r="LSR71" s="1"/>
      <c r="LSS71" s="1"/>
      <c r="LST71" s="1"/>
      <c r="LSU71" s="1"/>
      <c r="LSV71" s="1"/>
      <c r="LSW71" s="1"/>
      <c r="LSX71" s="1"/>
      <c r="LSY71" s="1"/>
      <c r="LSZ71" s="1"/>
      <c r="LTA71" s="1"/>
      <c r="LTB71" s="1"/>
      <c r="LTC71" s="1"/>
      <c r="LTD71" s="1"/>
      <c r="LTE71" s="1"/>
      <c r="LTF71" s="1"/>
      <c r="LTG71" s="1"/>
      <c r="LTH71" s="1"/>
      <c r="LTI71" s="1"/>
      <c r="LTJ71" s="1"/>
      <c r="LTK71" s="1"/>
      <c r="LTL71" s="1"/>
      <c r="LTM71" s="1"/>
      <c r="LTN71" s="1"/>
      <c r="LTO71" s="1"/>
      <c r="LTP71" s="1"/>
      <c r="LTQ71" s="1"/>
      <c r="LTR71" s="1"/>
      <c r="LTS71" s="1"/>
      <c r="LTT71" s="1"/>
      <c r="LTU71" s="1"/>
      <c r="LTV71" s="1"/>
      <c r="LTW71" s="1"/>
      <c r="LTX71" s="1"/>
      <c r="LTY71" s="1"/>
      <c r="LTZ71" s="1"/>
      <c r="LUA71" s="1"/>
      <c r="LUB71" s="1"/>
      <c r="LUC71" s="1"/>
      <c r="LUD71" s="1"/>
      <c r="LUE71" s="1"/>
      <c r="LUF71" s="1"/>
      <c r="LUG71" s="1"/>
      <c r="LUH71" s="1"/>
      <c r="LUI71" s="1"/>
      <c r="LUJ71" s="1"/>
      <c r="LUK71" s="1"/>
      <c r="LUL71" s="1"/>
      <c r="LUM71" s="1"/>
      <c r="LUN71" s="1"/>
      <c r="LUO71" s="1"/>
      <c r="LUP71" s="1"/>
      <c r="LUQ71" s="1"/>
      <c r="LUR71" s="1"/>
      <c r="LUS71" s="1"/>
      <c r="LUT71" s="1"/>
      <c r="LUU71" s="1"/>
      <c r="LUV71" s="1"/>
      <c r="LUW71" s="1"/>
      <c r="LUX71" s="1"/>
      <c r="LUY71" s="1"/>
      <c r="LUZ71" s="1"/>
      <c r="LVA71" s="1"/>
      <c r="LVB71" s="1"/>
      <c r="LVC71" s="1"/>
      <c r="LVD71" s="1"/>
      <c r="LVE71" s="1"/>
      <c r="LVF71" s="1"/>
      <c r="LVG71" s="1"/>
      <c r="LVH71" s="1"/>
      <c r="LVI71" s="1"/>
      <c r="LVJ71" s="1"/>
      <c r="LVK71" s="1"/>
      <c r="LVL71" s="1"/>
      <c r="LVM71" s="1"/>
      <c r="LVN71" s="1"/>
      <c r="LVO71" s="1"/>
      <c r="LVP71" s="1"/>
      <c r="LVQ71" s="1"/>
      <c r="LVR71" s="1"/>
      <c r="LVS71" s="1"/>
      <c r="LVT71" s="1"/>
      <c r="LVU71" s="1"/>
      <c r="LVV71" s="1"/>
      <c r="LVW71" s="1"/>
      <c r="LVX71" s="1"/>
      <c r="LVY71" s="1"/>
      <c r="LVZ71" s="1"/>
      <c r="LWA71" s="1"/>
      <c r="LWB71" s="1"/>
      <c r="LWC71" s="1"/>
      <c r="LWD71" s="1"/>
      <c r="LWE71" s="1"/>
      <c r="LWF71" s="1"/>
      <c r="LWG71" s="1"/>
      <c r="LWH71" s="1"/>
      <c r="LWI71" s="1"/>
      <c r="LWJ71" s="1"/>
      <c r="LWK71" s="1"/>
      <c r="LWL71" s="1"/>
      <c r="LWM71" s="1"/>
      <c r="LWN71" s="1"/>
      <c r="LWO71" s="1"/>
      <c r="LWP71" s="1"/>
      <c r="LWQ71" s="1"/>
      <c r="LWR71" s="1"/>
      <c r="LWS71" s="1"/>
      <c r="LWT71" s="1"/>
      <c r="LWU71" s="1"/>
      <c r="LWV71" s="1"/>
      <c r="LWW71" s="1"/>
      <c r="LWX71" s="1"/>
      <c r="LWY71" s="1"/>
      <c r="LWZ71" s="1"/>
      <c r="LXA71" s="1"/>
      <c r="LXB71" s="1"/>
      <c r="LXC71" s="1"/>
      <c r="LXD71" s="1"/>
      <c r="LXE71" s="1"/>
      <c r="LXF71" s="1"/>
      <c r="LXG71" s="1"/>
      <c r="LXH71" s="1"/>
      <c r="LXI71" s="1"/>
      <c r="LXJ71" s="1"/>
      <c r="LXK71" s="1"/>
      <c r="LXL71" s="1"/>
      <c r="LXM71" s="1"/>
      <c r="LXN71" s="1"/>
      <c r="LXO71" s="1"/>
      <c r="LXP71" s="1"/>
      <c r="LXQ71" s="1"/>
      <c r="LXR71" s="1"/>
      <c r="LXS71" s="1"/>
      <c r="LXT71" s="1"/>
      <c r="LXU71" s="1"/>
      <c r="LXV71" s="1"/>
      <c r="LXW71" s="1"/>
      <c r="LXX71" s="1"/>
      <c r="LXY71" s="1"/>
      <c r="LXZ71" s="1"/>
      <c r="LYA71" s="1"/>
      <c r="LYB71" s="1"/>
      <c r="LYC71" s="1"/>
      <c r="LYD71" s="1"/>
      <c r="LYE71" s="1"/>
      <c r="LYF71" s="1"/>
      <c r="LYG71" s="1"/>
      <c r="LYH71" s="1"/>
      <c r="LYI71" s="1"/>
      <c r="LYJ71" s="1"/>
      <c r="LYK71" s="1"/>
      <c r="LYL71" s="1"/>
      <c r="LYM71" s="1"/>
      <c r="LYN71" s="1"/>
      <c r="LYO71" s="1"/>
      <c r="LYP71" s="1"/>
      <c r="LYQ71" s="1"/>
      <c r="LYR71" s="1"/>
      <c r="LYS71" s="1"/>
      <c r="LYT71" s="1"/>
      <c r="LYU71" s="1"/>
      <c r="LYV71" s="1"/>
      <c r="LYW71" s="1"/>
      <c r="LYX71" s="1"/>
      <c r="LYY71" s="1"/>
      <c r="LYZ71" s="1"/>
      <c r="LZA71" s="1"/>
      <c r="LZB71" s="1"/>
      <c r="LZC71" s="1"/>
      <c r="LZD71" s="1"/>
      <c r="LZE71" s="1"/>
      <c r="LZF71" s="1"/>
      <c r="LZG71" s="1"/>
      <c r="LZH71" s="1"/>
      <c r="LZI71" s="1"/>
      <c r="LZJ71" s="1"/>
      <c r="LZK71" s="1"/>
      <c r="LZL71" s="1"/>
      <c r="LZM71" s="1"/>
      <c r="LZN71" s="1"/>
      <c r="LZO71" s="1"/>
      <c r="LZP71" s="1"/>
      <c r="LZQ71" s="1"/>
      <c r="LZR71" s="1"/>
      <c r="LZS71" s="1"/>
      <c r="LZT71" s="1"/>
      <c r="LZU71" s="1"/>
      <c r="LZV71" s="1"/>
      <c r="LZW71" s="1"/>
      <c r="LZX71" s="1"/>
      <c r="LZY71" s="1"/>
      <c r="LZZ71" s="1"/>
      <c r="MAA71" s="1"/>
      <c r="MAB71" s="1"/>
      <c r="MAC71" s="1"/>
      <c r="MAD71" s="1"/>
      <c r="MAE71" s="1"/>
      <c r="MAF71" s="1"/>
      <c r="MAG71" s="1"/>
      <c r="MAH71" s="1"/>
      <c r="MAI71" s="1"/>
      <c r="MAJ71" s="1"/>
      <c r="MAK71" s="1"/>
      <c r="MAL71" s="1"/>
      <c r="MAM71" s="1"/>
      <c r="MAN71" s="1"/>
      <c r="MAO71" s="1"/>
      <c r="MAP71" s="1"/>
      <c r="MAQ71" s="1"/>
      <c r="MAR71" s="1"/>
      <c r="MAS71" s="1"/>
      <c r="MAT71" s="1"/>
      <c r="MAU71" s="1"/>
      <c r="MAV71" s="1"/>
      <c r="MAW71" s="1"/>
      <c r="MAX71" s="1"/>
      <c r="MAY71" s="1"/>
      <c r="MAZ71" s="1"/>
      <c r="MBA71" s="1"/>
      <c r="MBB71" s="1"/>
      <c r="MBC71" s="1"/>
      <c r="MBD71" s="1"/>
      <c r="MBE71" s="1"/>
      <c r="MBF71" s="1"/>
      <c r="MBG71" s="1"/>
      <c r="MBH71" s="1"/>
      <c r="MBI71" s="1"/>
      <c r="MBJ71" s="1"/>
      <c r="MBK71" s="1"/>
      <c r="MBL71" s="1"/>
      <c r="MBM71" s="1"/>
      <c r="MBN71" s="1"/>
      <c r="MBO71" s="1"/>
      <c r="MBP71" s="1"/>
      <c r="MBQ71" s="1"/>
      <c r="MBR71" s="1"/>
      <c r="MBS71" s="1"/>
      <c r="MBT71" s="1"/>
      <c r="MBU71" s="1"/>
      <c r="MBV71" s="1"/>
      <c r="MBW71" s="1"/>
      <c r="MBX71" s="1"/>
      <c r="MBY71" s="1"/>
      <c r="MBZ71" s="1"/>
      <c r="MCA71" s="1"/>
      <c r="MCB71" s="1"/>
      <c r="MCC71" s="1"/>
      <c r="MCD71" s="1"/>
      <c r="MCE71" s="1"/>
      <c r="MCF71" s="1"/>
      <c r="MCG71" s="1"/>
      <c r="MCH71" s="1"/>
      <c r="MCI71" s="1"/>
      <c r="MCJ71" s="1"/>
      <c r="MCK71" s="1"/>
      <c r="MCL71" s="1"/>
      <c r="MCM71" s="1"/>
      <c r="MCN71" s="1"/>
      <c r="MCO71" s="1"/>
      <c r="MCP71" s="1"/>
      <c r="MCQ71" s="1"/>
      <c r="MCR71" s="1"/>
      <c r="MCS71" s="1"/>
      <c r="MCT71" s="1"/>
      <c r="MCU71" s="1"/>
      <c r="MCV71" s="1"/>
      <c r="MCW71" s="1"/>
      <c r="MCX71" s="1"/>
      <c r="MCY71" s="1"/>
      <c r="MCZ71" s="1"/>
      <c r="MDA71" s="1"/>
      <c r="MDB71" s="1"/>
      <c r="MDC71" s="1"/>
      <c r="MDD71" s="1"/>
      <c r="MDE71" s="1"/>
      <c r="MDF71" s="1"/>
      <c r="MDG71" s="1"/>
      <c r="MDH71" s="1"/>
      <c r="MDI71" s="1"/>
      <c r="MDJ71" s="1"/>
      <c r="MDK71" s="1"/>
      <c r="MDL71" s="1"/>
      <c r="MDM71" s="1"/>
      <c r="MDN71" s="1"/>
      <c r="MDO71" s="1"/>
      <c r="MDP71" s="1"/>
      <c r="MDQ71" s="1"/>
      <c r="MDR71" s="1"/>
      <c r="MDS71" s="1"/>
      <c r="MDT71" s="1"/>
      <c r="MDU71" s="1"/>
      <c r="MDV71" s="1"/>
      <c r="MDW71" s="1"/>
      <c r="MDX71" s="1"/>
      <c r="MDY71" s="1"/>
      <c r="MDZ71" s="1"/>
      <c r="MEA71" s="1"/>
      <c r="MEB71" s="1"/>
      <c r="MEC71" s="1"/>
      <c r="MED71" s="1"/>
      <c r="MEE71" s="1"/>
      <c r="MEF71" s="1"/>
      <c r="MEG71" s="1"/>
      <c r="MEH71" s="1"/>
      <c r="MEI71" s="1"/>
      <c r="MEJ71" s="1"/>
      <c r="MEK71" s="1"/>
      <c r="MEL71" s="1"/>
      <c r="MEM71" s="1"/>
      <c r="MEN71" s="1"/>
      <c r="MEO71" s="1"/>
      <c r="MEP71" s="1"/>
      <c r="MEQ71" s="1"/>
      <c r="MER71" s="1"/>
      <c r="MES71" s="1"/>
      <c r="MET71" s="1"/>
      <c r="MEU71" s="1"/>
      <c r="MEV71" s="1"/>
      <c r="MEW71" s="1"/>
      <c r="MEX71" s="1"/>
      <c r="MEY71" s="1"/>
      <c r="MEZ71" s="1"/>
      <c r="MFA71" s="1"/>
      <c r="MFB71" s="1"/>
      <c r="MFC71" s="1"/>
      <c r="MFD71" s="1"/>
      <c r="MFE71" s="1"/>
      <c r="MFF71" s="1"/>
      <c r="MFG71" s="1"/>
      <c r="MFH71" s="1"/>
      <c r="MFI71" s="1"/>
      <c r="MFJ71" s="1"/>
      <c r="MFK71" s="1"/>
      <c r="MFL71" s="1"/>
      <c r="MFM71" s="1"/>
      <c r="MFN71" s="1"/>
      <c r="MFO71" s="1"/>
      <c r="MFP71" s="1"/>
      <c r="MFQ71" s="1"/>
      <c r="MFR71" s="1"/>
      <c r="MFS71" s="1"/>
      <c r="MFT71" s="1"/>
      <c r="MFU71" s="1"/>
      <c r="MFV71" s="1"/>
      <c r="MFW71" s="1"/>
      <c r="MFX71" s="1"/>
      <c r="MFY71" s="1"/>
      <c r="MFZ71" s="1"/>
      <c r="MGA71" s="1"/>
      <c r="MGB71" s="1"/>
      <c r="MGC71" s="1"/>
      <c r="MGD71" s="1"/>
      <c r="MGE71" s="1"/>
      <c r="MGF71" s="1"/>
      <c r="MGG71" s="1"/>
      <c r="MGH71" s="1"/>
      <c r="MGI71" s="1"/>
      <c r="MGJ71" s="1"/>
      <c r="MGK71" s="1"/>
      <c r="MGL71" s="1"/>
      <c r="MGM71" s="1"/>
      <c r="MGN71" s="1"/>
      <c r="MGO71" s="1"/>
      <c r="MGP71" s="1"/>
      <c r="MGQ71" s="1"/>
      <c r="MGR71" s="1"/>
      <c r="MGS71" s="1"/>
      <c r="MGT71" s="1"/>
      <c r="MGU71" s="1"/>
      <c r="MGV71" s="1"/>
      <c r="MGW71" s="1"/>
      <c r="MGX71" s="1"/>
      <c r="MGY71" s="1"/>
      <c r="MGZ71" s="1"/>
      <c r="MHA71" s="1"/>
      <c r="MHB71" s="1"/>
      <c r="MHC71" s="1"/>
      <c r="MHD71" s="1"/>
      <c r="MHE71" s="1"/>
      <c r="MHF71" s="1"/>
      <c r="MHG71" s="1"/>
      <c r="MHH71" s="1"/>
      <c r="MHI71" s="1"/>
      <c r="MHJ71" s="1"/>
      <c r="MHK71" s="1"/>
      <c r="MHL71" s="1"/>
      <c r="MHM71" s="1"/>
      <c r="MHN71" s="1"/>
      <c r="MHO71" s="1"/>
      <c r="MHP71" s="1"/>
      <c r="MHQ71" s="1"/>
      <c r="MHR71" s="1"/>
      <c r="MHS71" s="1"/>
      <c r="MHT71" s="1"/>
      <c r="MHU71" s="1"/>
      <c r="MHV71" s="1"/>
      <c r="MHW71" s="1"/>
      <c r="MHX71" s="1"/>
      <c r="MHY71" s="1"/>
      <c r="MHZ71" s="1"/>
      <c r="MIA71" s="1"/>
      <c r="MIB71" s="1"/>
      <c r="MIC71" s="1"/>
      <c r="MID71" s="1"/>
      <c r="MIE71" s="1"/>
      <c r="MIF71" s="1"/>
      <c r="MIG71" s="1"/>
      <c r="MIH71" s="1"/>
      <c r="MII71" s="1"/>
      <c r="MIJ71" s="1"/>
      <c r="MIK71" s="1"/>
      <c r="MIL71" s="1"/>
      <c r="MIM71" s="1"/>
      <c r="MIN71" s="1"/>
      <c r="MIO71" s="1"/>
      <c r="MIP71" s="1"/>
      <c r="MIQ71" s="1"/>
      <c r="MIR71" s="1"/>
      <c r="MIS71" s="1"/>
      <c r="MIT71" s="1"/>
      <c r="MIU71" s="1"/>
      <c r="MIV71" s="1"/>
      <c r="MIW71" s="1"/>
      <c r="MIX71" s="1"/>
      <c r="MIY71" s="1"/>
      <c r="MIZ71" s="1"/>
      <c r="MJA71" s="1"/>
      <c r="MJB71" s="1"/>
      <c r="MJC71" s="1"/>
      <c r="MJD71" s="1"/>
      <c r="MJE71" s="1"/>
      <c r="MJF71" s="1"/>
      <c r="MJG71" s="1"/>
      <c r="MJH71" s="1"/>
      <c r="MJI71" s="1"/>
      <c r="MJJ71" s="1"/>
      <c r="MJK71" s="1"/>
      <c r="MJL71" s="1"/>
      <c r="MJM71" s="1"/>
      <c r="MJN71" s="1"/>
      <c r="MJO71" s="1"/>
      <c r="MJP71" s="1"/>
      <c r="MJQ71" s="1"/>
      <c r="MJR71" s="1"/>
      <c r="MJS71" s="1"/>
      <c r="MJT71" s="1"/>
      <c r="MJU71" s="1"/>
      <c r="MJV71" s="1"/>
      <c r="MJW71" s="1"/>
      <c r="MJX71" s="1"/>
      <c r="MJY71" s="1"/>
      <c r="MJZ71" s="1"/>
      <c r="MKA71" s="1"/>
      <c r="MKB71" s="1"/>
      <c r="MKC71" s="1"/>
      <c r="MKD71" s="1"/>
      <c r="MKE71" s="1"/>
      <c r="MKF71" s="1"/>
      <c r="MKG71" s="1"/>
      <c r="MKH71" s="1"/>
      <c r="MKI71" s="1"/>
      <c r="MKJ71" s="1"/>
      <c r="MKK71" s="1"/>
      <c r="MKL71" s="1"/>
      <c r="MKM71" s="1"/>
      <c r="MKN71" s="1"/>
      <c r="MKO71" s="1"/>
      <c r="MKP71" s="1"/>
      <c r="MKQ71" s="1"/>
      <c r="MKR71" s="1"/>
      <c r="MKS71" s="1"/>
      <c r="MKT71" s="1"/>
      <c r="MKU71" s="1"/>
      <c r="MKV71" s="1"/>
      <c r="MKW71" s="1"/>
      <c r="MKX71" s="1"/>
      <c r="MKY71" s="1"/>
      <c r="MKZ71" s="1"/>
      <c r="MLA71" s="1"/>
      <c r="MLB71" s="1"/>
      <c r="MLC71" s="1"/>
      <c r="MLD71" s="1"/>
      <c r="MLE71" s="1"/>
      <c r="MLF71" s="1"/>
      <c r="MLG71" s="1"/>
      <c r="MLH71" s="1"/>
      <c r="MLI71" s="1"/>
      <c r="MLJ71" s="1"/>
      <c r="MLK71" s="1"/>
      <c r="MLL71" s="1"/>
      <c r="MLM71" s="1"/>
      <c r="MLN71" s="1"/>
      <c r="MLO71" s="1"/>
      <c r="MLP71" s="1"/>
      <c r="MLQ71" s="1"/>
      <c r="MLR71" s="1"/>
      <c r="MLS71" s="1"/>
      <c r="MLT71" s="1"/>
      <c r="MLU71" s="1"/>
      <c r="MLV71" s="1"/>
      <c r="MLW71" s="1"/>
      <c r="MLX71" s="1"/>
      <c r="MLY71" s="1"/>
      <c r="MLZ71" s="1"/>
      <c r="MMA71" s="1"/>
      <c r="MMB71" s="1"/>
      <c r="MMC71" s="1"/>
      <c r="MMD71" s="1"/>
      <c r="MME71" s="1"/>
      <c r="MMF71" s="1"/>
      <c r="MMG71" s="1"/>
      <c r="MMH71" s="1"/>
      <c r="MMI71" s="1"/>
      <c r="MMJ71" s="1"/>
      <c r="MMK71" s="1"/>
      <c r="MML71" s="1"/>
      <c r="MMM71" s="1"/>
      <c r="MMN71" s="1"/>
      <c r="MMO71" s="1"/>
      <c r="MMP71" s="1"/>
      <c r="MMQ71" s="1"/>
      <c r="MMR71" s="1"/>
      <c r="MMS71" s="1"/>
      <c r="MMT71" s="1"/>
      <c r="MMU71" s="1"/>
      <c r="MMV71" s="1"/>
      <c r="MMW71" s="1"/>
      <c r="MMX71" s="1"/>
      <c r="MMY71" s="1"/>
      <c r="MMZ71" s="1"/>
      <c r="MNA71" s="1"/>
      <c r="MNB71" s="1"/>
      <c r="MNC71" s="1"/>
      <c r="MND71" s="1"/>
      <c r="MNE71" s="1"/>
      <c r="MNF71" s="1"/>
      <c r="MNG71" s="1"/>
      <c r="MNH71" s="1"/>
      <c r="MNI71" s="1"/>
      <c r="MNJ71" s="1"/>
      <c r="MNK71" s="1"/>
      <c r="MNL71" s="1"/>
      <c r="MNM71" s="1"/>
      <c r="MNN71" s="1"/>
      <c r="MNO71" s="1"/>
      <c r="MNP71" s="1"/>
      <c r="MNQ71" s="1"/>
      <c r="MNR71" s="1"/>
      <c r="MNS71" s="1"/>
      <c r="MNT71" s="1"/>
      <c r="MNU71" s="1"/>
      <c r="MNV71" s="1"/>
      <c r="MNW71" s="1"/>
      <c r="MNX71" s="1"/>
      <c r="MNY71" s="1"/>
      <c r="MNZ71" s="1"/>
      <c r="MOA71" s="1"/>
      <c r="MOB71" s="1"/>
      <c r="MOC71" s="1"/>
      <c r="MOD71" s="1"/>
      <c r="MOE71" s="1"/>
      <c r="MOF71" s="1"/>
      <c r="MOG71" s="1"/>
      <c r="MOH71" s="1"/>
      <c r="MOI71" s="1"/>
      <c r="MOJ71" s="1"/>
      <c r="MOK71" s="1"/>
      <c r="MOL71" s="1"/>
      <c r="MOM71" s="1"/>
      <c r="MON71" s="1"/>
      <c r="MOO71" s="1"/>
      <c r="MOP71" s="1"/>
      <c r="MOQ71" s="1"/>
      <c r="MOR71" s="1"/>
      <c r="MOS71" s="1"/>
      <c r="MOT71" s="1"/>
      <c r="MOU71" s="1"/>
      <c r="MOV71" s="1"/>
      <c r="MOW71" s="1"/>
      <c r="MOX71" s="1"/>
      <c r="MOY71" s="1"/>
      <c r="MOZ71" s="1"/>
      <c r="MPA71" s="1"/>
      <c r="MPB71" s="1"/>
      <c r="MPC71" s="1"/>
      <c r="MPD71" s="1"/>
      <c r="MPE71" s="1"/>
      <c r="MPF71" s="1"/>
      <c r="MPG71" s="1"/>
      <c r="MPH71" s="1"/>
      <c r="MPI71" s="1"/>
      <c r="MPJ71" s="1"/>
      <c r="MPK71" s="1"/>
      <c r="MPL71" s="1"/>
      <c r="MPM71" s="1"/>
      <c r="MPN71" s="1"/>
      <c r="MPO71" s="1"/>
      <c r="MPP71" s="1"/>
      <c r="MPQ71" s="1"/>
      <c r="MPR71" s="1"/>
      <c r="MPS71" s="1"/>
      <c r="MPT71" s="1"/>
      <c r="MPU71" s="1"/>
      <c r="MPV71" s="1"/>
      <c r="MPW71" s="1"/>
      <c r="MPX71" s="1"/>
      <c r="MPY71" s="1"/>
      <c r="MPZ71" s="1"/>
      <c r="MQA71" s="1"/>
      <c r="MQB71" s="1"/>
      <c r="MQC71" s="1"/>
      <c r="MQD71" s="1"/>
      <c r="MQE71" s="1"/>
      <c r="MQF71" s="1"/>
      <c r="MQG71" s="1"/>
      <c r="MQH71" s="1"/>
      <c r="MQI71" s="1"/>
      <c r="MQJ71" s="1"/>
      <c r="MQK71" s="1"/>
      <c r="MQL71" s="1"/>
      <c r="MQM71" s="1"/>
      <c r="MQN71" s="1"/>
      <c r="MQO71" s="1"/>
      <c r="MQP71" s="1"/>
      <c r="MQQ71" s="1"/>
      <c r="MQR71" s="1"/>
      <c r="MQS71" s="1"/>
      <c r="MQT71" s="1"/>
      <c r="MQU71" s="1"/>
      <c r="MQV71" s="1"/>
      <c r="MQW71" s="1"/>
      <c r="MQX71" s="1"/>
      <c r="MQY71" s="1"/>
      <c r="MQZ71" s="1"/>
      <c r="MRA71" s="1"/>
      <c r="MRB71" s="1"/>
      <c r="MRC71" s="1"/>
      <c r="MRD71" s="1"/>
      <c r="MRE71" s="1"/>
      <c r="MRF71" s="1"/>
      <c r="MRG71" s="1"/>
      <c r="MRH71" s="1"/>
      <c r="MRI71" s="1"/>
      <c r="MRJ71" s="1"/>
      <c r="MRK71" s="1"/>
      <c r="MRL71" s="1"/>
      <c r="MRM71" s="1"/>
      <c r="MRN71" s="1"/>
      <c r="MRO71" s="1"/>
      <c r="MRP71" s="1"/>
      <c r="MRQ71" s="1"/>
      <c r="MRR71" s="1"/>
      <c r="MRS71" s="1"/>
      <c r="MRT71" s="1"/>
      <c r="MRU71" s="1"/>
      <c r="MRV71" s="1"/>
      <c r="MRW71" s="1"/>
      <c r="MRX71" s="1"/>
      <c r="MRY71" s="1"/>
      <c r="MRZ71" s="1"/>
      <c r="MSA71" s="1"/>
      <c r="MSB71" s="1"/>
      <c r="MSC71" s="1"/>
      <c r="MSD71" s="1"/>
      <c r="MSE71" s="1"/>
      <c r="MSF71" s="1"/>
      <c r="MSG71" s="1"/>
      <c r="MSH71" s="1"/>
      <c r="MSI71" s="1"/>
      <c r="MSJ71" s="1"/>
      <c r="MSK71" s="1"/>
      <c r="MSL71" s="1"/>
      <c r="MSM71" s="1"/>
      <c r="MSN71" s="1"/>
      <c r="MSO71" s="1"/>
      <c r="MSP71" s="1"/>
      <c r="MSQ71" s="1"/>
      <c r="MSR71" s="1"/>
      <c r="MSS71" s="1"/>
      <c r="MST71" s="1"/>
      <c r="MSU71" s="1"/>
      <c r="MSV71" s="1"/>
      <c r="MSW71" s="1"/>
      <c r="MSX71" s="1"/>
      <c r="MSY71" s="1"/>
      <c r="MSZ71" s="1"/>
      <c r="MTA71" s="1"/>
      <c r="MTB71" s="1"/>
      <c r="MTC71" s="1"/>
      <c r="MTD71" s="1"/>
      <c r="MTE71" s="1"/>
      <c r="MTF71" s="1"/>
      <c r="MTG71" s="1"/>
      <c r="MTH71" s="1"/>
      <c r="MTI71" s="1"/>
      <c r="MTJ71" s="1"/>
      <c r="MTK71" s="1"/>
      <c r="MTL71" s="1"/>
      <c r="MTM71" s="1"/>
      <c r="MTN71" s="1"/>
      <c r="MTO71" s="1"/>
      <c r="MTP71" s="1"/>
      <c r="MTQ71" s="1"/>
      <c r="MTR71" s="1"/>
      <c r="MTS71" s="1"/>
      <c r="MTT71" s="1"/>
      <c r="MTU71" s="1"/>
      <c r="MTV71" s="1"/>
      <c r="MTW71" s="1"/>
      <c r="MTX71" s="1"/>
      <c r="MTY71" s="1"/>
      <c r="MTZ71" s="1"/>
      <c r="MUA71" s="1"/>
      <c r="MUB71" s="1"/>
      <c r="MUC71" s="1"/>
      <c r="MUD71" s="1"/>
      <c r="MUE71" s="1"/>
      <c r="MUF71" s="1"/>
      <c r="MUG71" s="1"/>
      <c r="MUH71" s="1"/>
      <c r="MUI71" s="1"/>
      <c r="MUJ71" s="1"/>
      <c r="MUK71" s="1"/>
      <c r="MUL71" s="1"/>
      <c r="MUM71" s="1"/>
      <c r="MUN71" s="1"/>
      <c r="MUO71" s="1"/>
      <c r="MUP71" s="1"/>
      <c r="MUQ71" s="1"/>
      <c r="MUR71" s="1"/>
      <c r="MUS71" s="1"/>
      <c r="MUT71" s="1"/>
      <c r="MUU71" s="1"/>
      <c r="MUV71" s="1"/>
      <c r="MUW71" s="1"/>
      <c r="MUX71" s="1"/>
      <c r="MUY71" s="1"/>
      <c r="MUZ71" s="1"/>
      <c r="MVA71" s="1"/>
      <c r="MVB71" s="1"/>
      <c r="MVC71" s="1"/>
      <c r="MVD71" s="1"/>
      <c r="MVE71" s="1"/>
      <c r="MVF71" s="1"/>
      <c r="MVG71" s="1"/>
      <c r="MVH71" s="1"/>
      <c r="MVI71" s="1"/>
      <c r="MVJ71" s="1"/>
      <c r="MVK71" s="1"/>
      <c r="MVL71" s="1"/>
      <c r="MVM71" s="1"/>
      <c r="MVN71" s="1"/>
      <c r="MVO71" s="1"/>
      <c r="MVP71" s="1"/>
      <c r="MVQ71" s="1"/>
      <c r="MVR71" s="1"/>
      <c r="MVS71" s="1"/>
      <c r="MVT71" s="1"/>
      <c r="MVU71" s="1"/>
      <c r="MVV71" s="1"/>
      <c r="MVW71" s="1"/>
      <c r="MVX71" s="1"/>
      <c r="MVY71" s="1"/>
      <c r="MVZ71" s="1"/>
      <c r="MWA71" s="1"/>
      <c r="MWB71" s="1"/>
      <c r="MWC71" s="1"/>
      <c r="MWD71" s="1"/>
      <c r="MWE71" s="1"/>
      <c r="MWF71" s="1"/>
      <c r="MWG71" s="1"/>
      <c r="MWH71" s="1"/>
      <c r="MWI71" s="1"/>
      <c r="MWJ71" s="1"/>
      <c r="MWK71" s="1"/>
      <c r="MWL71" s="1"/>
      <c r="MWM71" s="1"/>
      <c r="MWN71" s="1"/>
      <c r="MWO71" s="1"/>
      <c r="MWP71" s="1"/>
      <c r="MWQ71" s="1"/>
      <c r="MWR71" s="1"/>
      <c r="MWS71" s="1"/>
      <c r="MWT71" s="1"/>
      <c r="MWU71" s="1"/>
      <c r="MWV71" s="1"/>
      <c r="MWW71" s="1"/>
      <c r="MWX71" s="1"/>
      <c r="MWY71" s="1"/>
      <c r="MWZ71" s="1"/>
      <c r="MXA71" s="1"/>
      <c r="MXB71" s="1"/>
      <c r="MXC71" s="1"/>
      <c r="MXD71" s="1"/>
      <c r="MXE71" s="1"/>
      <c r="MXF71" s="1"/>
      <c r="MXG71" s="1"/>
      <c r="MXH71" s="1"/>
      <c r="MXI71" s="1"/>
      <c r="MXJ71" s="1"/>
      <c r="MXK71" s="1"/>
      <c r="MXL71" s="1"/>
      <c r="MXM71" s="1"/>
      <c r="MXN71" s="1"/>
      <c r="MXO71" s="1"/>
      <c r="MXP71" s="1"/>
      <c r="MXQ71" s="1"/>
      <c r="MXR71" s="1"/>
      <c r="MXS71" s="1"/>
      <c r="MXT71" s="1"/>
      <c r="MXU71" s="1"/>
      <c r="MXV71" s="1"/>
      <c r="MXW71" s="1"/>
      <c r="MXX71" s="1"/>
      <c r="MXY71" s="1"/>
      <c r="MXZ71" s="1"/>
      <c r="MYA71" s="1"/>
      <c r="MYB71" s="1"/>
      <c r="MYC71" s="1"/>
      <c r="MYD71" s="1"/>
      <c r="MYE71" s="1"/>
      <c r="MYF71" s="1"/>
      <c r="MYG71" s="1"/>
      <c r="MYH71" s="1"/>
      <c r="MYI71" s="1"/>
      <c r="MYJ71" s="1"/>
      <c r="MYK71" s="1"/>
      <c r="MYL71" s="1"/>
      <c r="MYM71" s="1"/>
      <c r="MYN71" s="1"/>
      <c r="MYO71" s="1"/>
      <c r="MYP71" s="1"/>
      <c r="MYQ71" s="1"/>
      <c r="MYR71" s="1"/>
      <c r="MYS71" s="1"/>
      <c r="MYT71" s="1"/>
      <c r="MYU71" s="1"/>
      <c r="MYV71" s="1"/>
      <c r="MYW71" s="1"/>
      <c r="MYX71" s="1"/>
      <c r="MYY71" s="1"/>
      <c r="MYZ71" s="1"/>
      <c r="MZA71" s="1"/>
      <c r="MZB71" s="1"/>
      <c r="MZC71" s="1"/>
      <c r="MZD71" s="1"/>
      <c r="MZE71" s="1"/>
      <c r="MZF71" s="1"/>
      <c r="MZG71" s="1"/>
      <c r="MZH71" s="1"/>
      <c r="MZI71" s="1"/>
      <c r="MZJ71" s="1"/>
      <c r="MZK71" s="1"/>
      <c r="MZL71" s="1"/>
      <c r="MZM71" s="1"/>
      <c r="MZN71" s="1"/>
      <c r="MZO71" s="1"/>
      <c r="MZP71" s="1"/>
      <c r="MZQ71" s="1"/>
      <c r="MZR71" s="1"/>
      <c r="MZS71" s="1"/>
      <c r="MZT71" s="1"/>
      <c r="MZU71" s="1"/>
      <c r="MZV71" s="1"/>
      <c r="MZW71" s="1"/>
      <c r="MZX71" s="1"/>
      <c r="MZY71" s="1"/>
      <c r="MZZ71" s="1"/>
      <c r="NAA71" s="1"/>
      <c r="NAB71" s="1"/>
      <c r="NAC71" s="1"/>
      <c r="NAD71" s="1"/>
      <c r="NAE71" s="1"/>
      <c r="NAF71" s="1"/>
      <c r="NAG71" s="1"/>
      <c r="NAH71" s="1"/>
      <c r="NAI71" s="1"/>
      <c r="NAJ71" s="1"/>
      <c r="NAK71" s="1"/>
      <c r="NAL71" s="1"/>
      <c r="NAM71" s="1"/>
      <c r="NAN71" s="1"/>
      <c r="NAO71" s="1"/>
      <c r="NAP71" s="1"/>
      <c r="NAQ71" s="1"/>
      <c r="NAR71" s="1"/>
      <c r="NAS71" s="1"/>
      <c r="NAT71" s="1"/>
      <c r="NAU71" s="1"/>
      <c r="NAV71" s="1"/>
      <c r="NAW71" s="1"/>
      <c r="NAX71" s="1"/>
      <c r="NAY71" s="1"/>
      <c r="NAZ71" s="1"/>
      <c r="NBA71" s="1"/>
      <c r="NBB71" s="1"/>
      <c r="NBC71" s="1"/>
      <c r="NBD71" s="1"/>
      <c r="NBE71" s="1"/>
      <c r="NBF71" s="1"/>
      <c r="NBG71" s="1"/>
      <c r="NBH71" s="1"/>
      <c r="NBI71" s="1"/>
      <c r="NBJ71" s="1"/>
      <c r="NBK71" s="1"/>
      <c r="NBL71" s="1"/>
      <c r="NBM71" s="1"/>
      <c r="NBN71" s="1"/>
      <c r="NBO71" s="1"/>
      <c r="NBP71" s="1"/>
      <c r="NBQ71" s="1"/>
      <c r="NBR71" s="1"/>
      <c r="NBS71" s="1"/>
      <c r="NBT71" s="1"/>
      <c r="NBU71" s="1"/>
      <c r="NBV71" s="1"/>
      <c r="NBW71" s="1"/>
      <c r="NBX71" s="1"/>
      <c r="NBY71" s="1"/>
      <c r="NBZ71" s="1"/>
      <c r="NCA71" s="1"/>
      <c r="NCB71" s="1"/>
      <c r="NCC71" s="1"/>
      <c r="NCD71" s="1"/>
      <c r="NCE71" s="1"/>
      <c r="NCF71" s="1"/>
      <c r="NCG71" s="1"/>
      <c r="NCH71" s="1"/>
      <c r="NCI71" s="1"/>
      <c r="NCJ71" s="1"/>
      <c r="NCK71" s="1"/>
      <c r="NCL71" s="1"/>
      <c r="NCM71" s="1"/>
      <c r="NCN71" s="1"/>
      <c r="NCO71" s="1"/>
      <c r="NCP71" s="1"/>
      <c r="NCQ71" s="1"/>
      <c r="NCR71" s="1"/>
      <c r="NCS71" s="1"/>
      <c r="NCT71" s="1"/>
      <c r="NCU71" s="1"/>
      <c r="NCV71" s="1"/>
      <c r="NCW71" s="1"/>
      <c r="NCX71" s="1"/>
      <c r="NCY71" s="1"/>
      <c r="NCZ71" s="1"/>
      <c r="NDA71" s="1"/>
      <c r="NDB71" s="1"/>
      <c r="NDC71" s="1"/>
      <c r="NDD71" s="1"/>
      <c r="NDE71" s="1"/>
      <c r="NDF71" s="1"/>
      <c r="NDG71" s="1"/>
      <c r="NDH71" s="1"/>
      <c r="NDI71" s="1"/>
      <c r="NDJ71" s="1"/>
      <c r="NDK71" s="1"/>
      <c r="NDL71" s="1"/>
      <c r="NDM71" s="1"/>
      <c r="NDN71" s="1"/>
      <c r="NDO71" s="1"/>
      <c r="NDP71" s="1"/>
      <c r="NDQ71" s="1"/>
      <c r="NDR71" s="1"/>
      <c r="NDS71" s="1"/>
      <c r="NDT71" s="1"/>
      <c r="NDU71" s="1"/>
      <c r="NDV71" s="1"/>
      <c r="NDW71" s="1"/>
      <c r="NDX71" s="1"/>
      <c r="NDY71" s="1"/>
      <c r="NDZ71" s="1"/>
      <c r="NEA71" s="1"/>
      <c r="NEB71" s="1"/>
      <c r="NEC71" s="1"/>
      <c r="NED71" s="1"/>
      <c r="NEE71" s="1"/>
      <c r="NEF71" s="1"/>
      <c r="NEG71" s="1"/>
      <c r="NEH71" s="1"/>
      <c r="NEI71" s="1"/>
      <c r="NEJ71" s="1"/>
      <c r="NEK71" s="1"/>
      <c r="NEL71" s="1"/>
      <c r="NEM71" s="1"/>
      <c r="NEN71" s="1"/>
      <c r="NEO71" s="1"/>
      <c r="NEP71" s="1"/>
      <c r="NEQ71" s="1"/>
      <c r="NER71" s="1"/>
      <c r="NES71" s="1"/>
      <c r="NET71" s="1"/>
      <c r="NEU71" s="1"/>
      <c r="NEV71" s="1"/>
      <c r="NEW71" s="1"/>
      <c r="NEX71" s="1"/>
      <c r="NEY71" s="1"/>
      <c r="NEZ71" s="1"/>
      <c r="NFA71" s="1"/>
      <c r="NFB71" s="1"/>
      <c r="NFC71" s="1"/>
      <c r="NFD71" s="1"/>
      <c r="NFE71" s="1"/>
      <c r="NFF71" s="1"/>
      <c r="NFG71" s="1"/>
      <c r="NFH71" s="1"/>
      <c r="NFI71" s="1"/>
      <c r="NFJ71" s="1"/>
      <c r="NFK71" s="1"/>
      <c r="NFL71" s="1"/>
      <c r="NFM71" s="1"/>
      <c r="NFN71" s="1"/>
      <c r="NFO71" s="1"/>
      <c r="NFP71" s="1"/>
      <c r="NFQ71" s="1"/>
      <c r="NFR71" s="1"/>
      <c r="NFS71" s="1"/>
      <c r="NFT71" s="1"/>
      <c r="NFU71" s="1"/>
      <c r="NFV71" s="1"/>
      <c r="NFW71" s="1"/>
      <c r="NFX71" s="1"/>
      <c r="NFY71" s="1"/>
      <c r="NFZ71" s="1"/>
      <c r="NGA71" s="1"/>
      <c r="NGB71" s="1"/>
      <c r="NGC71" s="1"/>
      <c r="NGD71" s="1"/>
      <c r="NGE71" s="1"/>
      <c r="NGF71" s="1"/>
      <c r="NGG71" s="1"/>
      <c r="NGH71" s="1"/>
      <c r="NGI71" s="1"/>
      <c r="NGJ71" s="1"/>
      <c r="NGK71" s="1"/>
      <c r="NGL71" s="1"/>
      <c r="NGM71" s="1"/>
      <c r="NGN71" s="1"/>
      <c r="NGO71" s="1"/>
      <c r="NGP71" s="1"/>
      <c r="NGQ71" s="1"/>
      <c r="NGR71" s="1"/>
      <c r="NGS71" s="1"/>
      <c r="NGT71" s="1"/>
      <c r="NGU71" s="1"/>
      <c r="NGV71" s="1"/>
      <c r="NGW71" s="1"/>
      <c r="NGX71" s="1"/>
      <c r="NGY71" s="1"/>
      <c r="NGZ71" s="1"/>
      <c r="NHA71" s="1"/>
      <c r="NHB71" s="1"/>
      <c r="NHC71" s="1"/>
      <c r="NHD71" s="1"/>
      <c r="NHE71" s="1"/>
      <c r="NHF71" s="1"/>
      <c r="NHG71" s="1"/>
      <c r="NHH71" s="1"/>
      <c r="NHI71" s="1"/>
      <c r="NHJ71" s="1"/>
      <c r="NHK71" s="1"/>
      <c r="NHL71" s="1"/>
      <c r="NHM71" s="1"/>
      <c r="NHN71" s="1"/>
      <c r="NHO71" s="1"/>
      <c r="NHP71" s="1"/>
      <c r="NHQ71" s="1"/>
      <c r="NHR71" s="1"/>
      <c r="NHS71" s="1"/>
      <c r="NHT71" s="1"/>
      <c r="NHU71" s="1"/>
      <c r="NHV71" s="1"/>
      <c r="NHW71" s="1"/>
      <c r="NHX71" s="1"/>
      <c r="NHY71" s="1"/>
      <c r="NHZ71" s="1"/>
      <c r="NIA71" s="1"/>
      <c r="NIB71" s="1"/>
      <c r="NIC71" s="1"/>
      <c r="NID71" s="1"/>
      <c r="NIE71" s="1"/>
      <c r="NIF71" s="1"/>
      <c r="NIG71" s="1"/>
      <c r="NIH71" s="1"/>
      <c r="NII71" s="1"/>
      <c r="NIJ71" s="1"/>
      <c r="NIK71" s="1"/>
      <c r="NIL71" s="1"/>
      <c r="NIM71" s="1"/>
      <c r="NIN71" s="1"/>
      <c r="NIO71" s="1"/>
      <c r="NIP71" s="1"/>
      <c r="NIQ71" s="1"/>
      <c r="NIR71" s="1"/>
      <c r="NIS71" s="1"/>
      <c r="NIT71" s="1"/>
      <c r="NIU71" s="1"/>
      <c r="NIV71" s="1"/>
      <c r="NIW71" s="1"/>
      <c r="NIX71" s="1"/>
      <c r="NIY71" s="1"/>
      <c r="NIZ71" s="1"/>
      <c r="NJA71" s="1"/>
      <c r="NJB71" s="1"/>
      <c r="NJC71" s="1"/>
      <c r="NJD71" s="1"/>
      <c r="NJE71" s="1"/>
      <c r="NJF71" s="1"/>
      <c r="NJG71" s="1"/>
      <c r="NJH71" s="1"/>
      <c r="NJI71" s="1"/>
      <c r="NJJ71" s="1"/>
      <c r="NJK71" s="1"/>
      <c r="NJL71" s="1"/>
      <c r="NJM71" s="1"/>
      <c r="NJN71" s="1"/>
      <c r="NJO71" s="1"/>
      <c r="NJP71" s="1"/>
      <c r="NJQ71" s="1"/>
      <c r="NJR71" s="1"/>
      <c r="NJS71" s="1"/>
      <c r="NJT71" s="1"/>
      <c r="NJU71" s="1"/>
      <c r="NJV71" s="1"/>
      <c r="NJW71" s="1"/>
      <c r="NJX71" s="1"/>
      <c r="NJY71" s="1"/>
      <c r="NJZ71" s="1"/>
      <c r="NKA71" s="1"/>
      <c r="NKB71" s="1"/>
      <c r="NKC71" s="1"/>
      <c r="NKD71" s="1"/>
      <c r="NKE71" s="1"/>
      <c r="NKF71" s="1"/>
      <c r="NKG71" s="1"/>
      <c r="NKH71" s="1"/>
      <c r="NKI71" s="1"/>
      <c r="NKJ71" s="1"/>
      <c r="NKK71" s="1"/>
      <c r="NKL71" s="1"/>
      <c r="NKM71" s="1"/>
      <c r="NKN71" s="1"/>
      <c r="NKO71" s="1"/>
      <c r="NKP71" s="1"/>
      <c r="NKQ71" s="1"/>
      <c r="NKR71" s="1"/>
      <c r="NKS71" s="1"/>
      <c r="NKT71" s="1"/>
      <c r="NKU71" s="1"/>
      <c r="NKV71" s="1"/>
      <c r="NKW71" s="1"/>
      <c r="NKX71" s="1"/>
      <c r="NKY71" s="1"/>
      <c r="NKZ71" s="1"/>
      <c r="NLA71" s="1"/>
      <c r="NLB71" s="1"/>
      <c r="NLC71" s="1"/>
      <c r="NLD71" s="1"/>
      <c r="NLE71" s="1"/>
      <c r="NLF71" s="1"/>
      <c r="NLG71" s="1"/>
      <c r="NLH71" s="1"/>
      <c r="NLI71" s="1"/>
      <c r="NLJ71" s="1"/>
      <c r="NLK71" s="1"/>
      <c r="NLL71" s="1"/>
      <c r="NLM71" s="1"/>
      <c r="NLN71" s="1"/>
      <c r="NLO71" s="1"/>
      <c r="NLP71" s="1"/>
      <c r="NLQ71" s="1"/>
      <c r="NLR71" s="1"/>
      <c r="NLS71" s="1"/>
      <c r="NLT71" s="1"/>
      <c r="NLU71" s="1"/>
      <c r="NLV71" s="1"/>
      <c r="NLW71" s="1"/>
      <c r="NLX71" s="1"/>
      <c r="NLY71" s="1"/>
      <c r="NLZ71" s="1"/>
      <c r="NMA71" s="1"/>
      <c r="NMB71" s="1"/>
      <c r="NMC71" s="1"/>
      <c r="NMD71" s="1"/>
      <c r="NME71" s="1"/>
      <c r="NMF71" s="1"/>
      <c r="NMG71" s="1"/>
      <c r="NMH71" s="1"/>
      <c r="NMI71" s="1"/>
      <c r="NMJ71" s="1"/>
      <c r="NMK71" s="1"/>
      <c r="NML71" s="1"/>
      <c r="NMM71" s="1"/>
      <c r="NMN71" s="1"/>
      <c r="NMO71" s="1"/>
      <c r="NMP71" s="1"/>
      <c r="NMQ71" s="1"/>
      <c r="NMR71" s="1"/>
      <c r="NMS71" s="1"/>
      <c r="NMT71" s="1"/>
      <c r="NMU71" s="1"/>
      <c r="NMV71" s="1"/>
      <c r="NMW71" s="1"/>
      <c r="NMX71" s="1"/>
      <c r="NMY71" s="1"/>
      <c r="NMZ71" s="1"/>
      <c r="NNA71" s="1"/>
      <c r="NNB71" s="1"/>
      <c r="NNC71" s="1"/>
      <c r="NND71" s="1"/>
      <c r="NNE71" s="1"/>
      <c r="NNF71" s="1"/>
      <c r="NNG71" s="1"/>
      <c r="NNH71" s="1"/>
      <c r="NNI71" s="1"/>
      <c r="NNJ71" s="1"/>
      <c r="NNK71" s="1"/>
      <c r="NNL71" s="1"/>
      <c r="NNM71" s="1"/>
      <c r="NNN71" s="1"/>
      <c r="NNO71" s="1"/>
      <c r="NNP71" s="1"/>
      <c r="NNQ71" s="1"/>
      <c r="NNR71" s="1"/>
      <c r="NNS71" s="1"/>
      <c r="NNT71" s="1"/>
      <c r="NNU71" s="1"/>
      <c r="NNV71" s="1"/>
      <c r="NNW71" s="1"/>
      <c r="NNX71" s="1"/>
      <c r="NNY71" s="1"/>
      <c r="NNZ71" s="1"/>
      <c r="NOA71" s="1"/>
      <c r="NOB71" s="1"/>
      <c r="NOC71" s="1"/>
      <c r="NOD71" s="1"/>
      <c r="NOE71" s="1"/>
      <c r="NOF71" s="1"/>
      <c r="NOG71" s="1"/>
      <c r="NOH71" s="1"/>
      <c r="NOI71" s="1"/>
      <c r="NOJ71" s="1"/>
      <c r="NOK71" s="1"/>
      <c r="NOL71" s="1"/>
      <c r="NOM71" s="1"/>
      <c r="NON71" s="1"/>
      <c r="NOO71" s="1"/>
      <c r="NOP71" s="1"/>
      <c r="NOQ71" s="1"/>
      <c r="NOR71" s="1"/>
      <c r="NOS71" s="1"/>
      <c r="NOT71" s="1"/>
      <c r="NOU71" s="1"/>
      <c r="NOV71" s="1"/>
      <c r="NOW71" s="1"/>
      <c r="NOX71" s="1"/>
      <c r="NOY71" s="1"/>
      <c r="NOZ71" s="1"/>
      <c r="NPA71" s="1"/>
      <c r="NPB71" s="1"/>
      <c r="NPC71" s="1"/>
      <c r="NPD71" s="1"/>
      <c r="NPE71" s="1"/>
      <c r="NPF71" s="1"/>
      <c r="NPG71" s="1"/>
      <c r="NPH71" s="1"/>
      <c r="NPI71" s="1"/>
      <c r="NPJ71" s="1"/>
      <c r="NPK71" s="1"/>
      <c r="NPL71" s="1"/>
      <c r="NPM71" s="1"/>
      <c r="NPN71" s="1"/>
      <c r="NPO71" s="1"/>
      <c r="NPP71" s="1"/>
      <c r="NPQ71" s="1"/>
      <c r="NPR71" s="1"/>
      <c r="NPS71" s="1"/>
      <c r="NPT71" s="1"/>
      <c r="NPU71" s="1"/>
      <c r="NPV71" s="1"/>
      <c r="NPW71" s="1"/>
      <c r="NPX71" s="1"/>
      <c r="NPY71" s="1"/>
      <c r="NPZ71" s="1"/>
      <c r="NQA71" s="1"/>
      <c r="NQB71" s="1"/>
      <c r="NQC71" s="1"/>
      <c r="NQD71" s="1"/>
      <c r="NQE71" s="1"/>
      <c r="NQF71" s="1"/>
      <c r="NQG71" s="1"/>
      <c r="NQH71" s="1"/>
      <c r="NQI71" s="1"/>
      <c r="NQJ71" s="1"/>
      <c r="NQK71" s="1"/>
      <c r="NQL71" s="1"/>
      <c r="NQM71" s="1"/>
      <c r="NQN71" s="1"/>
      <c r="NQO71" s="1"/>
      <c r="NQP71" s="1"/>
      <c r="NQQ71" s="1"/>
      <c r="NQR71" s="1"/>
      <c r="NQS71" s="1"/>
      <c r="NQT71" s="1"/>
      <c r="NQU71" s="1"/>
      <c r="NQV71" s="1"/>
      <c r="NQW71" s="1"/>
      <c r="NQX71" s="1"/>
      <c r="NQY71" s="1"/>
      <c r="NQZ71" s="1"/>
      <c r="NRA71" s="1"/>
      <c r="NRB71" s="1"/>
      <c r="NRC71" s="1"/>
      <c r="NRD71" s="1"/>
      <c r="NRE71" s="1"/>
      <c r="NRF71" s="1"/>
      <c r="NRG71" s="1"/>
      <c r="NRH71" s="1"/>
      <c r="NRI71" s="1"/>
      <c r="NRJ71" s="1"/>
      <c r="NRK71" s="1"/>
      <c r="NRL71" s="1"/>
      <c r="NRM71" s="1"/>
      <c r="NRN71" s="1"/>
      <c r="NRO71" s="1"/>
      <c r="NRP71" s="1"/>
      <c r="NRQ71" s="1"/>
      <c r="NRR71" s="1"/>
      <c r="NRS71" s="1"/>
      <c r="NRT71" s="1"/>
      <c r="NRU71" s="1"/>
      <c r="NRV71" s="1"/>
      <c r="NRW71" s="1"/>
      <c r="NRX71" s="1"/>
      <c r="NRY71" s="1"/>
      <c r="NRZ71" s="1"/>
      <c r="NSA71" s="1"/>
      <c r="NSB71" s="1"/>
      <c r="NSC71" s="1"/>
      <c r="NSD71" s="1"/>
      <c r="NSE71" s="1"/>
      <c r="NSF71" s="1"/>
      <c r="NSG71" s="1"/>
      <c r="NSH71" s="1"/>
      <c r="NSI71" s="1"/>
      <c r="NSJ71" s="1"/>
      <c r="NSK71" s="1"/>
      <c r="NSL71" s="1"/>
      <c r="NSM71" s="1"/>
      <c r="NSN71" s="1"/>
      <c r="NSO71" s="1"/>
      <c r="NSP71" s="1"/>
      <c r="NSQ71" s="1"/>
      <c r="NSR71" s="1"/>
      <c r="NSS71" s="1"/>
      <c r="NST71" s="1"/>
      <c r="NSU71" s="1"/>
      <c r="NSV71" s="1"/>
      <c r="NSW71" s="1"/>
      <c r="NSX71" s="1"/>
      <c r="NSY71" s="1"/>
      <c r="NSZ71" s="1"/>
      <c r="NTA71" s="1"/>
      <c r="NTB71" s="1"/>
      <c r="NTC71" s="1"/>
      <c r="NTD71" s="1"/>
      <c r="NTE71" s="1"/>
      <c r="NTF71" s="1"/>
      <c r="NTG71" s="1"/>
      <c r="NTH71" s="1"/>
      <c r="NTI71" s="1"/>
      <c r="NTJ71" s="1"/>
      <c r="NTK71" s="1"/>
      <c r="NTL71" s="1"/>
      <c r="NTM71" s="1"/>
      <c r="NTN71" s="1"/>
      <c r="NTO71" s="1"/>
      <c r="NTP71" s="1"/>
      <c r="NTQ71" s="1"/>
      <c r="NTR71" s="1"/>
      <c r="NTS71" s="1"/>
      <c r="NTT71" s="1"/>
      <c r="NTU71" s="1"/>
      <c r="NTV71" s="1"/>
      <c r="NTW71" s="1"/>
      <c r="NTX71" s="1"/>
      <c r="NTY71" s="1"/>
      <c r="NTZ71" s="1"/>
      <c r="NUA71" s="1"/>
      <c r="NUB71" s="1"/>
      <c r="NUC71" s="1"/>
      <c r="NUD71" s="1"/>
      <c r="NUE71" s="1"/>
      <c r="NUF71" s="1"/>
      <c r="NUG71" s="1"/>
      <c r="NUH71" s="1"/>
      <c r="NUI71" s="1"/>
      <c r="NUJ71" s="1"/>
      <c r="NUK71" s="1"/>
      <c r="NUL71" s="1"/>
      <c r="NUM71" s="1"/>
      <c r="NUN71" s="1"/>
      <c r="NUO71" s="1"/>
      <c r="NUP71" s="1"/>
      <c r="NUQ71" s="1"/>
      <c r="NUR71" s="1"/>
      <c r="NUS71" s="1"/>
      <c r="NUT71" s="1"/>
      <c r="NUU71" s="1"/>
      <c r="NUV71" s="1"/>
      <c r="NUW71" s="1"/>
      <c r="NUX71" s="1"/>
      <c r="NUY71" s="1"/>
      <c r="NUZ71" s="1"/>
      <c r="NVA71" s="1"/>
      <c r="NVB71" s="1"/>
      <c r="NVC71" s="1"/>
      <c r="NVD71" s="1"/>
      <c r="NVE71" s="1"/>
      <c r="NVF71" s="1"/>
      <c r="NVG71" s="1"/>
      <c r="NVH71" s="1"/>
      <c r="NVI71" s="1"/>
      <c r="NVJ71" s="1"/>
      <c r="NVK71" s="1"/>
      <c r="NVL71" s="1"/>
      <c r="NVM71" s="1"/>
      <c r="NVN71" s="1"/>
      <c r="NVO71" s="1"/>
      <c r="NVP71" s="1"/>
      <c r="NVQ71" s="1"/>
      <c r="NVR71" s="1"/>
      <c r="NVS71" s="1"/>
      <c r="NVT71" s="1"/>
      <c r="NVU71" s="1"/>
      <c r="NVV71" s="1"/>
      <c r="NVW71" s="1"/>
      <c r="NVX71" s="1"/>
      <c r="NVY71" s="1"/>
      <c r="NVZ71" s="1"/>
      <c r="NWA71" s="1"/>
      <c r="NWB71" s="1"/>
      <c r="NWC71" s="1"/>
      <c r="NWD71" s="1"/>
      <c r="NWE71" s="1"/>
      <c r="NWF71" s="1"/>
      <c r="NWG71" s="1"/>
      <c r="NWH71" s="1"/>
      <c r="NWI71" s="1"/>
      <c r="NWJ71" s="1"/>
      <c r="NWK71" s="1"/>
      <c r="NWL71" s="1"/>
      <c r="NWM71" s="1"/>
      <c r="NWN71" s="1"/>
      <c r="NWO71" s="1"/>
      <c r="NWP71" s="1"/>
      <c r="NWQ71" s="1"/>
      <c r="NWR71" s="1"/>
      <c r="NWS71" s="1"/>
      <c r="NWT71" s="1"/>
      <c r="NWU71" s="1"/>
      <c r="NWV71" s="1"/>
      <c r="NWW71" s="1"/>
      <c r="NWX71" s="1"/>
      <c r="NWY71" s="1"/>
      <c r="NWZ71" s="1"/>
      <c r="NXA71" s="1"/>
      <c r="NXB71" s="1"/>
      <c r="NXC71" s="1"/>
      <c r="NXD71" s="1"/>
      <c r="NXE71" s="1"/>
      <c r="NXF71" s="1"/>
      <c r="NXG71" s="1"/>
      <c r="NXH71" s="1"/>
      <c r="NXI71" s="1"/>
      <c r="NXJ71" s="1"/>
      <c r="NXK71" s="1"/>
      <c r="NXL71" s="1"/>
      <c r="NXM71" s="1"/>
      <c r="NXN71" s="1"/>
      <c r="NXO71" s="1"/>
      <c r="NXP71" s="1"/>
      <c r="NXQ71" s="1"/>
      <c r="NXR71" s="1"/>
      <c r="NXS71" s="1"/>
      <c r="NXT71" s="1"/>
      <c r="NXU71" s="1"/>
      <c r="NXV71" s="1"/>
      <c r="NXW71" s="1"/>
      <c r="NXX71" s="1"/>
      <c r="NXY71" s="1"/>
      <c r="NXZ71" s="1"/>
      <c r="NYA71" s="1"/>
      <c r="NYB71" s="1"/>
      <c r="NYC71" s="1"/>
      <c r="NYD71" s="1"/>
      <c r="NYE71" s="1"/>
      <c r="NYF71" s="1"/>
      <c r="NYG71" s="1"/>
      <c r="NYH71" s="1"/>
      <c r="NYI71" s="1"/>
      <c r="NYJ71" s="1"/>
      <c r="NYK71" s="1"/>
      <c r="NYL71" s="1"/>
      <c r="NYM71" s="1"/>
      <c r="NYN71" s="1"/>
      <c r="NYO71" s="1"/>
      <c r="NYP71" s="1"/>
      <c r="NYQ71" s="1"/>
      <c r="NYR71" s="1"/>
      <c r="NYS71" s="1"/>
      <c r="NYT71" s="1"/>
      <c r="NYU71" s="1"/>
      <c r="NYV71" s="1"/>
      <c r="NYW71" s="1"/>
      <c r="NYX71" s="1"/>
      <c r="NYY71" s="1"/>
      <c r="NYZ71" s="1"/>
      <c r="NZA71" s="1"/>
      <c r="NZB71" s="1"/>
      <c r="NZC71" s="1"/>
      <c r="NZD71" s="1"/>
      <c r="NZE71" s="1"/>
      <c r="NZF71" s="1"/>
      <c r="NZG71" s="1"/>
      <c r="NZH71" s="1"/>
      <c r="NZI71" s="1"/>
      <c r="NZJ71" s="1"/>
      <c r="NZK71" s="1"/>
      <c r="NZL71" s="1"/>
      <c r="NZM71" s="1"/>
      <c r="NZN71" s="1"/>
      <c r="NZO71" s="1"/>
      <c r="NZP71" s="1"/>
      <c r="NZQ71" s="1"/>
      <c r="NZR71" s="1"/>
      <c r="NZS71" s="1"/>
      <c r="NZT71" s="1"/>
      <c r="NZU71" s="1"/>
      <c r="NZV71" s="1"/>
      <c r="NZW71" s="1"/>
      <c r="NZX71" s="1"/>
      <c r="NZY71" s="1"/>
      <c r="NZZ71" s="1"/>
      <c r="OAA71" s="1"/>
      <c r="OAB71" s="1"/>
      <c r="OAC71" s="1"/>
      <c r="OAD71" s="1"/>
      <c r="OAE71" s="1"/>
      <c r="OAF71" s="1"/>
      <c r="OAG71" s="1"/>
      <c r="OAH71" s="1"/>
      <c r="OAI71" s="1"/>
      <c r="OAJ71" s="1"/>
      <c r="OAK71" s="1"/>
      <c r="OAL71" s="1"/>
      <c r="OAM71" s="1"/>
      <c r="OAN71" s="1"/>
      <c r="OAO71" s="1"/>
      <c r="OAP71" s="1"/>
      <c r="OAQ71" s="1"/>
      <c r="OAR71" s="1"/>
      <c r="OAS71" s="1"/>
      <c r="OAT71" s="1"/>
      <c r="OAU71" s="1"/>
      <c r="OAV71" s="1"/>
      <c r="OAW71" s="1"/>
      <c r="OAX71" s="1"/>
      <c r="OAY71" s="1"/>
      <c r="OAZ71" s="1"/>
      <c r="OBA71" s="1"/>
      <c r="OBB71" s="1"/>
      <c r="OBC71" s="1"/>
      <c r="OBD71" s="1"/>
      <c r="OBE71" s="1"/>
      <c r="OBF71" s="1"/>
      <c r="OBG71" s="1"/>
      <c r="OBH71" s="1"/>
      <c r="OBI71" s="1"/>
      <c r="OBJ71" s="1"/>
      <c r="OBK71" s="1"/>
      <c r="OBL71" s="1"/>
      <c r="OBM71" s="1"/>
      <c r="OBN71" s="1"/>
      <c r="OBO71" s="1"/>
      <c r="OBP71" s="1"/>
      <c r="OBQ71" s="1"/>
      <c r="OBR71" s="1"/>
      <c r="OBS71" s="1"/>
      <c r="OBT71" s="1"/>
      <c r="OBU71" s="1"/>
      <c r="OBV71" s="1"/>
      <c r="OBW71" s="1"/>
      <c r="OBX71" s="1"/>
      <c r="OBY71" s="1"/>
      <c r="OBZ71" s="1"/>
      <c r="OCA71" s="1"/>
      <c r="OCB71" s="1"/>
      <c r="OCC71" s="1"/>
      <c r="OCD71" s="1"/>
      <c r="OCE71" s="1"/>
      <c r="OCF71" s="1"/>
      <c r="OCG71" s="1"/>
      <c r="OCH71" s="1"/>
      <c r="OCI71" s="1"/>
      <c r="OCJ71" s="1"/>
      <c r="OCK71" s="1"/>
      <c r="OCL71" s="1"/>
      <c r="OCM71" s="1"/>
      <c r="OCN71" s="1"/>
      <c r="OCO71" s="1"/>
      <c r="OCP71" s="1"/>
      <c r="OCQ71" s="1"/>
      <c r="OCR71" s="1"/>
      <c r="OCS71" s="1"/>
      <c r="OCT71" s="1"/>
      <c r="OCU71" s="1"/>
      <c r="OCV71" s="1"/>
      <c r="OCW71" s="1"/>
      <c r="OCX71" s="1"/>
      <c r="OCY71" s="1"/>
      <c r="OCZ71" s="1"/>
      <c r="ODA71" s="1"/>
      <c r="ODB71" s="1"/>
      <c r="ODC71" s="1"/>
      <c r="ODD71" s="1"/>
      <c r="ODE71" s="1"/>
      <c r="ODF71" s="1"/>
      <c r="ODG71" s="1"/>
      <c r="ODH71" s="1"/>
      <c r="ODI71" s="1"/>
      <c r="ODJ71" s="1"/>
      <c r="ODK71" s="1"/>
      <c r="ODL71" s="1"/>
      <c r="ODM71" s="1"/>
      <c r="ODN71" s="1"/>
      <c r="ODO71" s="1"/>
      <c r="ODP71" s="1"/>
      <c r="ODQ71" s="1"/>
      <c r="ODR71" s="1"/>
      <c r="ODS71" s="1"/>
      <c r="ODT71" s="1"/>
      <c r="ODU71" s="1"/>
      <c r="ODV71" s="1"/>
      <c r="ODW71" s="1"/>
      <c r="ODX71" s="1"/>
      <c r="ODY71" s="1"/>
      <c r="ODZ71" s="1"/>
      <c r="OEA71" s="1"/>
      <c r="OEB71" s="1"/>
      <c r="OEC71" s="1"/>
      <c r="OED71" s="1"/>
      <c r="OEE71" s="1"/>
      <c r="OEF71" s="1"/>
      <c r="OEG71" s="1"/>
      <c r="OEH71" s="1"/>
      <c r="OEI71" s="1"/>
      <c r="OEJ71" s="1"/>
      <c r="OEK71" s="1"/>
      <c r="OEL71" s="1"/>
      <c r="OEM71" s="1"/>
      <c r="OEN71" s="1"/>
      <c r="OEO71" s="1"/>
      <c r="OEP71" s="1"/>
      <c r="OEQ71" s="1"/>
      <c r="OER71" s="1"/>
      <c r="OES71" s="1"/>
      <c r="OET71" s="1"/>
      <c r="OEU71" s="1"/>
      <c r="OEV71" s="1"/>
      <c r="OEW71" s="1"/>
      <c r="OEX71" s="1"/>
      <c r="OEY71" s="1"/>
      <c r="OEZ71" s="1"/>
      <c r="OFA71" s="1"/>
      <c r="OFB71" s="1"/>
      <c r="OFC71" s="1"/>
      <c r="OFD71" s="1"/>
      <c r="OFE71" s="1"/>
      <c r="OFF71" s="1"/>
      <c r="OFG71" s="1"/>
      <c r="OFH71" s="1"/>
      <c r="OFI71" s="1"/>
      <c r="OFJ71" s="1"/>
      <c r="OFK71" s="1"/>
      <c r="OFL71" s="1"/>
      <c r="OFM71" s="1"/>
      <c r="OFN71" s="1"/>
      <c r="OFO71" s="1"/>
      <c r="OFP71" s="1"/>
      <c r="OFQ71" s="1"/>
      <c r="OFR71" s="1"/>
      <c r="OFS71" s="1"/>
      <c r="OFT71" s="1"/>
      <c r="OFU71" s="1"/>
      <c r="OFV71" s="1"/>
      <c r="OFW71" s="1"/>
      <c r="OFX71" s="1"/>
      <c r="OFY71" s="1"/>
      <c r="OFZ71" s="1"/>
      <c r="OGA71" s="1"/>
      <c r="OGB71" s="1"/>
      <c r="OGC71" s="1"/>
      <c r="OGD71" s="1"/>
      <c r="OGE71" s="1"/>
      <c r="OGF71" s="1"/>
      <c r="OGG71" s="1"/>
      <c r="OGH71" s="1"/>
      <c r="OGI71" s="1"/>
      <c r="OGJ71" s="1"/>
      <c r="OGK71" s="1"/>
      <c r="OGL71" s="1"/>
      <c r="OGM71" s="1"/>
      <c r="OGN71" s="1"/>
      <c r="OGO71" s="1"/>
      <c r="OGP71" s="1"/>
      <c r="OGQ71" s="1"/>
      <c r="OGR71" s="1"/>
      <c r="OGS71" s="1"/>
      <c r="OGT71" s="1"/>
      <c r="OGU71" s="1"/>
      <c r="OGV71" s="1"/>
      <c r="OGW71" s="1"/>
      <c r="OGX71" s="1"/>
      <c r="OGY71" s="1"/>
      <c r="OGZ71" s="1"/>
      <c r="OHA71" s="1"/>
      <c r="OHB71" s="1"/>
      <c r="OHC71" s="1"/>
      <c r="OHD71" s="1"/>
      <c r="OHE71" s="1"/>
      <c r="OHF71" s="1"/>
      <c r="OHG71" s="1"/>
      <c r="OHH71" s="1"/>
      <c r="OHI71" s="1"/>
      <c r="OHJ71" s="1"/>
      <c r="OHK71" s="1"/>
      <c r="OHL71" s="1"/>
      <c r="OHM71" s="1"/>
      <c r="OHN71" s="1"/>
      <c r="OHO71" s="1"/>
      <c r="OHP71" s="1"/>
      <c r="OHQ71" s="1"/>
      <c r="OHR71" s="1"/>
      <c r="OHS71" s="1"/>
      <c r="OHT71" s="1"/>
      <c r="OHU71" s="1"/>
      <c r="OHV71" s="1"/>
      <c r="OHW71" s="1"/>
      <c r="OHX71" s="1"/>
      <c r="OHY71" s="1"/>
      <c r="OHZ71" s="1"/>
      <c r="OIA71" s="1"/>
      <c r="OIB71" s="1"/>
      <c r="OIC71" s="1"/>
      <c r="OID71" s="1"/>
      <c r="OIE71" s="1"/>
      <c r="OIF71" s="1"/>
      <c r="OIG71" s="1"/>
      <c r="OIH71" s="1"/>
      <c r="OII71" s="1"/>
      <c r="OIJ71" s="1"/>
      <c r="OIK71" s="1"/>
      <c r="OIL71" s="1"/>
      <c r="OIM71" s="1"/>
      <c r="OIN71" s="1"/>
      <c r="OIO71" s="1"/>
      <c r="OIP71" s="1"/>
      <c r="OIQ71" s="1"/>
      <c r="OIR71" s="1"/>
      <c r="OIS71" s="1"/>
      <c r="OIT71" s="1"/>
      <c r="OIU71" s="1"/>
      <c r="OIV71" s="1"/>
      <c r="OIW71" s="1"/>
      <c r="OIX71" s="1"/>
      <c r="OIY71" s="1"/>
      <c r="OIZ71" s="1"/>
      <c r="OJA71" s="1"/>
      <c r="OJB71" s="1"/>
      <c r="OJC71" s="1"/>
      <c r="OJD71" s="1"/>
      <c r="OJE71" s="1"/>
      <c r="OJF71" s="1"/>
      <c r="OJG71" s="1"/>
      <c r="OJH71" s="1"/>
      <c r="OJI71" s="1"/>
      <c r="OJJ71" s="1"/>
      <c r="OJK71" s="1"/>
      <c r="OJL71" s="1"/>
      <c r="OJM71" s="1"/>
      <c r="OJN71" s="1"/>
      <c r="OJO71" s="1"/>
      <c r="OJP71" s="1"/>
      <c r="OJQ71" s="1"/>
      <c r="OJR71" s="1"/>
      <c r="OJS71" s="1"/>
      <c r="OJT71" s="1"/>
      <c r="OJU71" s="1"/>
      <c r="OJV71" s="1"/>
      <c r="OJW71" s="1"/>
      <c r="OJX71" s="1"/>
      <c r="OJY71" s="1"/>
      <c r="OJZ71" s="1"/>
      <c r="OKA71" s="1"/>
      <c r="OKB71" s="1"/>
      <c r="OKC71" s="1"/>
      <c r="OKD71" s="1"/>
      <c r="OKE71" s="1"/>
      <c r="OKF71" s="1"/>
      <c r="OKG71" s="1"/>
      <c r="OKH71" s="1"/>
      <c r="OKI71" s="1"/>
      <c r="OKJ71" s="1"/>
      <c r="OKK71" s="1"/>
      <c r="OKL71" s="1"/>
      <c r="OKM71" s="1"/>
      <c r="OKN71" s="1"/>
      <c r="OKO71" s="1"/>
      <c r="OKP71" s="1"/>
      <c r="OKQ71" s="1"/>
      <c r="OKR71" s="1"/>
      <c r="OKS71" s="1"/>
      <c r="OKT71" s="1"/>
      <c r="OKU71" s="1"/>
      <c r="OKV71" s="1"/>
      <c r="OKW71" s="1"/>
      <c r="OKX71" s="1"/>
      <c r="OKY71" s="1"/>
      <c r="OKZ71" s="1"/>
      <c r="OLA71" s="1"/>
      <c r="OLB71" s="1"/>
      <c r="OLC71" s="1"/>
      <c r="OLD71" s="1"/>
      <c r="OLE71" s="1"/>
      <c r="OLF71" s="1"/>
      <c r="OLG71" s="1"/>
      <c r="OLH71" s="1"/>
      <c r="OLI71" s="1"/>
      <c r="OLJ71" s="1"/>
      <c r="OLK71" s="1"/>
      <c r="OLL71" s="1"/>
      <c r="OLM71" s="1"/>
      <c r="OLN71" s="1"/>
      <c r="OLO71" s="1"/>
      <c r="OLP71" s="1"/>
      <c r="OLQ71" s="1"/>
      <c r="OLR71" s="1"/>
      <c r="OLS71" s="1"/>
      <c r="OLT71" s="1"/>
      <c r="OLU71" s="1"/>
      <c r="OLV71" s="1"/>
      <c r="OLW71" s="1"/>
      <c r="OLX71" s="1"/>
      <c r="OLY71" s="1"/>
      <c r="OLZ71" s="1"/>
      <c r="OMA71" s="1"/>
      <c r="OMB71" s="1"/>
      <c r="OMC71" s="1"/>
      <c r="OMD71" s="1"/>
      <c r="OME71" s="1"/>
      <c r="OMF71" s="1"/>
      <c r="OMG71" s="1"/>
      <c r="OMH71" s="1"/>
      <c r="OMI71" s="1"/>
      <c r="OMJ71" s="1"/>
      <c r="OMK71" s="1"/>
      <c r="OML71" s="1"/>
      <c r="OMM71" s="1"/>
      <c r="OMN71" s="1"/>
      <c r="OMO71" s="1"/>
      <c r="OMP71" s="1"/>
      <c r="OMQ71" s="1"/>
      <c r="OMR71" s="1"/>
      <c r="OMS71" s="1"/>
      <c r="OMT71" s="1"/>
      <c r="OMU71" s="1"/>
      <c r="OMV71" s="1"/>
      <c r="OMW71" s="1"/>
      <c r="OMX71" s="1"/>
      <c r="OMY71" s="1"/>
      <c r="OMZ71" s="1"/>
      <c r="ONA71" s="1"/>
      <c r="ONB71" s="1"/>
      <c r="ONC71" s="1"/>
      <c r="OND71" s="1"/>
      <c r="ONE71" s="1"/>
      <c r="ONF71" s="1"/>
      <c r="ONG71" s="1"/>
      <c r="ONH71" s="1"/>
      <c r="ONI71" s="1"/>
      <c r="ONJ71" s="1"/>
      <c r="ONK71" s="1"/>
      <c r="ONL71" s="1"/>
      <c r="ONM71" s="1"/>
      <c r="ONN71" s="1"/>
      <c r="ONO71" s="1"/>
      <c r="ONP71" s="1"/>
      <c r="ONQ71" s="1"/>
      <c r="ONR71" s="1"/>
      <c r="ONS71" s="1"/>
      <c r="ONT71" s="1"/>
      <c r="ONU71" s="1"/>
      <c r="ONV71" s="1"/>
      <c r="ONW71" s="1"/>
      <c r="ONX71" s="1"/>
      <c r="ONY71" s="1"/>
      <c r="ONZ71" s="1"/>
      <c r="OOA71" s="1"/>
      <c r="OOB71" s="1"/>
      <c r="OOC71" s="1"/>
      <c r="OOD71" s="1"/>
      <c r="OOE71" s="1"/>
      <c r="OOF71" s="1"/>
      <c r="OOG71" s="1"/>
      <c r="OOH71" s="1"/>
      <c r="OOI71" s="1"/>
      <c r="OOJ71" s="1"/>
      <c r="OOK71" s="1"/>
      <c r="OOL71" s="1"/>
      <c r="OOM71" s="1"/>
      <c r="OON71" s="1"/>
      <c r="OOO71" s="1"/>
      <c r="OOP71" s="1"/>
      <c r="OOQ71" s="1"/>
      <c r="OOR71" s="1"/>
      <c r="OOS71" s="1"/>
      <c r="OOT71" s="1"/>
      <c r="OOU71" s="1"/>
      <c r="OOV71" s="1"/>
      <c r="OOW71" s="1"/>
      <c r="OOX71" s="1"/>
      <c r="OOY71" s="1"/>
      <c r="OOZ71" s="1"/>
      <c r="OPA71" s="1"/>
      <c r="OPB71" s="1"/>
      <c r="OPC71" s="1"/>
      <c r="OPD71" s="1"/>
      <c r="OPE71" s="1"/>
      <c r="OPF71" s="1"/>
      <c r="OPG71" s="1"/>
      <c r="OPH71" s="1"/>
      <c r="OPI71" s="1"/>
      <c r="OPJ71" s="1"/>
      <c r="OPK71" s="1"/>
      <c r="OPL71" s="1"/>
      <c r="OPM71" s="1"/>
      <c r="OPN71" s="1"/>
      <c r="OPO71" s="1"/>
      <c r="OPP71" s="1"/>
      <c r="OPQ71" s="1"/>
      <c r="OPR71" s="1"/>
      <c r="OPS71" s="1"/>
      <c r="OPT71" s="1"/>
      <c r="OPU71" s="1"/>
      <c r="OPV71" s="1"/>
      <c r="OPW71" s="1"/>
      <c r="OPX71" s="1"/>
      <c r="OPY71" s="1"/>
      <c r="OPZ71" s="1"/>
      <c r="OQA71" s="1"/>
      <c r="OQB71" s="1"/>
      <c r="OQC71" s="1"/>
      <c r="OQD71" s="1"/>
      <c r="OQE71" s="1"/>
      <c r="OQF71" s="1"/>
      <c r="OQG71" s="1"/>
      <c r="OQH71" s="1"/>
      <c r="OQI71" s="1"/>
      <c r="OQJ71" s="1"/>
      <c r="OQK71" s="1"/>
      <c r="OQL71" s="1"/>
      <c r="OQM71" s="1"/>
      <c r="OQN71" s="1"/>
      <c r="OQO71" s="1"/>
      <c r="OQP71" s="1"/>
      <c r="OQQ71" s="1"/>
      <c r="OQR71" s="1"/>
      <c r="OQS71" s="1"/>
      <c r="OQT71" s="1"/>
      <c r="OQU71" s="1"/>
      <c r="OQV71" s="1"/>
      <c r="OQW71" s="1"/>
      <c r="OQX71" s="1"/>
      <c r="OQY71" s="1"/>
      <c r="OQZ71" s="1"/>
      <c r="ORA71" s="1"/>
      <c r="ORB71" s="1"/>
      <c r="ORC71" s="1"/>
      <c r="ORD71" s="1"/>
      <c r="ORE71" s="1"/>
      <c r="ORF71" s="1"/>
      <c r="ORG71" s="1"/>
      <c r="ORH71" s="1"/>
      <c r="ORI71" s="1"/>
      <c r="ORJ71" s="1"/>
      <c r="ORK71" s="1"/>
      <c r="ORL71" s="1"/>
      <c r="ORM71" s="1"/>
      <c r="ORN71" s="1"/>
      <c r="ORO71" s="1"/>
      <c r="ORP71" s="1"/>
      <c r="ORQ71" s="1"/>
      <c r="ORR71" s="1"/>
      <c r="ORS71" s="1"/>
      <c r="ORT71" s="1"/>
      <c r="ORU71" s="1"/>
      <c r="ORV71" s="1"/>
      <c r="ORW71" s="1"/>
      <c r="ORX71" s="1"/>
      <c r="ORY71" s="1"/>
      <c r="ORZ71" s="1"/>
      <c r="OSA71" s="1"/>
      <c r="OSB71" s="1"/>
      <c r="OSC71" s="1"/>
      <c r="OSD71" s="1"/>
      <c r="OSE71" s="1"/>
      <c r="OSF71" s="1"/>
      <c r="OSG71" s="1"/>
      <c r="OSH71" s="1"/>
      <c r="OSI71" s="1"/>
      <c r="OSJ71" s="1"/>
      <c r="OSK71" s="1"/>
      <c r="OSL71" s="1"/>
      <c r="OSM71" s="1"/>
      <c r="OSN71" s="1"/>
      <c r="OSO71" s="1"/>
      <c r="OSP71" s="1"/>
      <c r="OSQ71" s="1"/>
      <c r="OSR71" s="1"/>
      <c r="OSS71" s="1"/>
      <c r="OST71" s="1"/>
      <c r="OSU71" s="1"/>
      <c r="OSV71" s="1"/>
      <c r="OSW71" s="1"/>
      <c r="OSX71" s="1"/>
      <c r="OSY71" s="1"/>
      <c r="OSZ71" s="1"/>
      <c r="OTA71" s="1"/>
      <c r="OTB71" s="1"/>
      <c r="OTC71" s="1"/>
      <c r="OTD71" s="1"/>
      <c r="OTE71" s="1"/>
      <c r="OTF71" s="1"/>
      <c r="OTG71" s="1"/>
      <c r="OTH71" s="1"/>
      <c r="OTI71" s="1"/>
      <c r="OTJ71" s="1"/>
      <c r="OTK71" s="1"/>
      <c r="OTL71" s="1"/>
      <c r="OTM71" s="1"/>
      <c r="OTN71" s="1"/>
      <c r="OTO71" s="1"/>
      <c r="OTP71" s="1"/>
      <c r="OTQ71" s="1"/>
      <c r="OTR71" s="1"/>
      <c r="OTS71" s="1"/>
      <c r="OTT71" s="1"/>
      <c r="OTU71" s="1"/>
      <c r="OTV71" s="1"/>
      <c r="OTW71" s="1"/>
      <c r="OTX71" s="1"/>
      <c r="OTY71" s="1"/>
      <c r="OTZ71" s="1"/>
      <c r="OUA71" s="1"/>
      <c r="OUB71" s="1"/>
      <c r="OUC71" s="1"/>
      <c r="OUD71" s="1"/>
      <c r="OUE71" s="1"/>
      <c r="OUF71" s="1"/>
      <c r="OUG71" s="1"/>
      <c r="OUH71" s="1"/>
      <c r="OUI71" s="1"/>
      <c r="OUJ71" s="1"/>
      <c r="OUK71" s="1"/>
      <c r="OUL71" s="1"/>
      <c r="OUM71" s="1"/>
      <c r="OUN71" s="1"/>
      <c r="OUO71" s="1"/>
      <c r="OUP71" s="1"/>
      <c r="OUQ71" s="1"/>
      <c r="OUR71" s="1"/>
      <c r="OUS71" s="1"/>
      <c r="OUT71" s="1"/>
      <c r="OUU71" s="1"/>
      <c r="OUV71" s="1"/>
      <c r="OUW71" s="1"/>
      <c r="OUX71" s="1"/>
      <c r="OUY71" s="1"/>
      <c r="OUZ71" s="1"/>
      <c r="OVA71" s="1"/>
      <c r="OVB71" s="1"/>
      <c r="OVC71" s="1"/>
      <c r="OVD71" s="1"/>
      <c r="OVE71" s="1"/>
      <c r="OVF71" s="1"/>
      <c r="OVG71" s="1"/>
      <c r="OVH71" s="1"/>
      <c r="OVI71" s="1"/>
      <c r="OVJ71" s="1"/>
      <c r="OVK71" s="1"/>
      <c r="OVL71" s="1"/>
      <c r="OVM71" s="1"/>
      <c r="OVN71" s="1"/>
      <c r="OVO71" s="1"/>
      <c r="OVP71" s="1"/>
      <c r="OVQ71" s="1"/>
      <c r="OVR71" s="1"/>
      <c r="OVS71" s="1"/>
      <c r="OVT71" s="1"/>
      <c r="OVU71" s="1"/>
      <c r="OVV71" s="1"/>
      <c r="OVW71" s="1"/>
      <c r="OVX71" s="1"/>
      <c r="OVY71" s="1"/>
      <c r="OVZ71" s="1"/>
      <c r="OWA71" s="1"/>
      <c r="OWB71" s="1"/>
      <c r="OWC71" s="1"/>
      <c r="OWD71" s="1"/>
      <c r="OWE71" s="1"/>
      <c r="OWF71" s="1"/>
      <c r="OWG71" s="1"/>
      <c r="OWH71" s="1"/>
      <c r="OWI71" s="1"/>
      <c r="OWJ71" s="1"/>
      <c r="OWK71" s="1"/>
      <c r="OWL71" s="1"/>
      <c r="OWM71" s="1"/>
      <c r="OWN71" s="1"/>
      <c r="OWO71" s="1"/>
      <c r="OWP71" s="1"/>
      <c r="OWQ71" s="1"/>
      <c r="OWR71" s="1"/>
      <c r="OWS71" s="1"/>
      <c r="OWT71" s="1"/>
      <c r="OWU71" s="1"/>
      <c r="OWV71" s="1"/>
      <c r="OWW71" s="1"/>
      <c r="OWX71" s="1"/>
      <c r="OWY71" s="1"/>
      <c r="OWZ71" s="1"/>
      <c r="OXA71" s="1"/>
      <c r="OXB71" s="1"/>
      <c r="OXC71" s="1"/>
      <c r="OXD71" s="1"/>
      <c r="OXE71" s="1"/>
      <c r="OXF71" s="1"/>
      <c r="OXG71" s="1"/>
      <c r="OXH71" s="1"/>
      <c r="OXI71" s="1"/>
      <c r="OXJ71" s="1"/>
      <c r="OXK71" s="1"/>
      <c r="OXL71" s="1"/>
      <c r="OXM71" s="1"/>
      <c r="OXN71" s="1"/>
      <c r="OXO71" s="1"/>
      <c r="OXP71" s="1"/>
      <c r="OXQ71" s="1"/>
      <c r="OXR71" s="1"/>
      <c r="OXS71" s="1"/>
      <c r="OXT71" s="1"/>
      <c r="OXU71" s="1"/>
      <c r="OXV71" s="1"/>
      <c r="OXW71" s="1"/>
      <c r="OXX71" s="1"/>
      <c r="OXY71" s="1"/>
      <c r="OXZ71" s="1"/>
      <c r="OYA71" s="1"/>
      <c r="OYB71" s="1"/>
      <c r="OYC71" s="1"/>
      <c r="OYD71" s="1"/>
      <c r="OYE71" s="1"/>
      <c r="OYF71" s="1"/>
      <c r="OYG71" s="1"/>
      <c r="OYH71" s="1"/>
      <c r="OYI71" s="1"/>
      <c r="OYJ71" s="1"/>
      <c r="OYK71" s="1"/>
      <c r="OYL71" s="1"/>
      <c r="OYM71" s="1"/>
      <c r="OYN71" s="1"/>
      <c r="OYO71" s="1"/>
      <c r="OYP71" s="1"/>
      <c r="OYQ71" s="1"/>
      <c r="OYR71" s="1"/>
      <c r="OYS71" s="1"/>
      <c r="OYT71" s="1"/>
      <c r="OYU71" s="1"/>
      <c r="OYV71" s="1"/>
      <c r="OYW71" s="1"/>
      <c r="OYX71" s="1"/>
      <c r="OYY71" s="1"/>
      <c r="OYZ71" s="1"/>
      <c r="OZA71" s="1"/>
      <c r="OZB71" s="1"/>
      <c r="OZC71" s="1"/>
      <c r="OZD71" s="1"/>
      <c r="OZE71" s="1"/>
      <c r="OZF71" s="1"/>
      <c r="OZG71" s="1"/>
      <c r="OZH71" s="1"/>
      <c r="OZI71" s="1"/>
      <c r="OZJ71" s="1"/>
      <c r="OZK71" s="1"/>
      <c r="OZL71" s="1"/>
      <c r="OZM71" s="1"/>
      <c r="OZN71" s="1"/>
      <c r="OZO71" s="1"/>
      <c r="OZP71" s="1"/>
      <c r="OZQ71" s="1"/>
      <c r="OZR71" s="1"/>
      <c r="OZS71" s="1"/>
      <c r="OZT71" s="1"/>
      <c r="OZU71" s="1"/>
      <c r="OZV71" s="1"/>
      <c r="OZW71" s="1"/>
      <c r="OZX71" s="1"/>
      <c r="OZY71" s="1"/>
      <c r="OZZ71" s="1"/>
      <c r="PAA71" s="1"/>
      <c r="PAB71" s="1"/>
      <c r="PAC71" s="1"/>
      <c r="PAD71" s="1"/>
      <c r="PAE71" s="1"/>
      <c r="PAF71" s="1"/>
      <c r="PAG71" s="1"/>
      <c r="PAH71" s="1"/>
      <c r="PAI71" s="1"/>
      <c r="PAJ71" s="1"/>
      <c r="PAK71" s="1"/>
      <c r="PAL71" s="1"/>
      <c r="PAM71" s="1"/>
      <c r="PAN71" s="1"/>
      <c r="PAO71" s="1"/>
      <c r="PAP71" s="1"/>
      <c r="PAQ71" s="1"/>
      <c r="PAR71" s="1"/>
      <c r="PAS71" s="1"/>
      <c r="PAT71" s="1"/>
      <c r="PAU71" s="1"/>
      <c r="PAV71" s="1"/>
      <c r="PAW71" s="1"/>
      <c r="PAX71" s="1"/>
      <c r="PAY71" s="1"/>
      <c r="PAZ71" s="1"/>
      <c r="PBA71" s="1"/>
      <c r="PBB71" s="1"/>
      <c r="PBC71" s="1"/>
      <c r="PBD71" s="1"/>
      <c r="PBE71" s="1"/>
      <c r="PBF71" s="1"/>
      <c r="PBG71" s="1"/>
      <c r="PBH71" s="1"/>
      <c r="PBI71" s="1"/>
      <c r="PBJ71" s="1"/>
      <c r="PBK71" s="1"/>
      <c r="PBL71" s="1"/>
      <c r="PBM71" s="1"/>
      <c r="PBN71" s="1"/>
      <c r="PBO71" s="1"/>
      <c r="PBP71" s="1"/>
      <c r="PBQ71" s="1"/>
      <c r="PBR71" s="1"/>
      <c r="PBS71" s="1"/>
      <c r="PBT71" s="1"/>
      <c r="PBU71" s="1"/>
      <c r="PBV71" s="1"/>
      <c r="PBW71" s="1"/>
      <c r="PBX71" s="1"/>
      <c r="PBY71" s="1"/>
      <c r="PBZ71" s="1"/>
      <c r="PCA71" s="1"/>
      <c r="PCB71" s="1"/>
      <c r="PCC71" s="1"/>
      <c r="PCD71" s="1"/>
      <c r="PCE71" s="1"/>
      <c r="PCF71" s="1"/>
      <c r="PCG71" s="1"/>
      <c r="PCH71" s="1"/>
      <c r="PCI71" s="1"/>
      <c r="PCJ71" s="1"/>
      <c r="PCK71" s="1"/>
      <c r="PCL71" s="1"/>
      <c r="PCM71" s="1"/>
      <c r="PCN71" s="1"/>
      <c r="PCO71" s="1"/>
      <c r="PCP71" s="1"/>
      <c r="PCQ71" s="1"/>
      <c r="PCR71" s="1"/>
      <c r="PCS71" s="1"/>
      <c r="PCT71" s="1"/>
      <c r="PCU71" s="1"/>
      <c r="PCV71" s="1"/>
      <c r="PCW71" s="1"/>
      <c r="PCX71" s="1"/>
      <c r="PCY71" s="1"/>
      <c r="PCZ71" s="1"/>
      <c r="PDA71" s="1"/>
      <c r="PDB71" s="1"/>
      <c r="PDC71" s="1"/>
      <c r="PDD71" s="1"/>
      <c r="PDE71" s="1"/>
      <c r="PDF71" s="1"/>
      <c r="PDG71" s="1"/>
      <c r="PDH71" s="1"/>
      <c r="PDI71" s="1"/>
      <c r="PDJ71" s="1"/>
      <c r="PDK71" s="1"/>
      <c r="PDL71" s="1"/>
      <c r="PDM71" s="1"/>
      <c r="PDN71" s="1"/>
      <c r="PDO71" s="1"/>
      <c r="PDP71" s="1"/>
      <c r="PDQ71" s="1"/>
      <c r="PDR71" s="1"/>
      <c r="PDS71" s="1"/>
      <c r="PDT71" s="1"/>
      <c r="PDU71" s="1"/>
      <c r="PDV71" s="1"/>
      <c r="PDW71" s="1"/>
      <c r="PDX71" s="1"/>
      <c r="PDY71" s="1"/>
      <c r="PDZ71" s="1"/>
      <c r="PEA71" s="1"/>
      <c r="PEB71" s="1"/>
      <c r="PEC71" s="1"/>
      <c r="PED71" s="1"/>
      <c r="PEE71" s="1"/>
      <c r="PEF71" s="1"/>
      <c r="PEG71" s="1"/>
      <c r="PEH71" s="1"/>
      <c r="PEI71" s="1"/>
      <c r="PEJ71" s="1"/>
      <c r="PEK71" s="1"/>
      <c r="PEL71" s="1"/>
      <c r="PEM71" s="1"/>
      <c r="PEN71" s="1"/>
      <c r="PEO71" s="1"/>
      <c r="PEP71" s="1"/>
      <c r="PEQ71" s="1"/>
      <c r="PER71" s="1"/>
      <c r="PES71" s="1"/>
      <c r="PET71" s="1"/>
      <c r="PEU71" s="1"/>
      <c r="PEV71" s="1"/>
      <c r="PEW71" s="1"/>
      <c r="PEX71" s="1"/>
      <c r="PEY71" s="1"/>
      <c r="PEZ71" s="1"/>
      <c r="PFA71" s="1"/>
      <c r="PFB71" s="1"/>
      <c r="PFC71" s="1"/>
      <c r="PFD71" s="1"/>
      <c r="PFE71" s="1"/>
      <c r="PFF71" s="1"/>
      <c r="PFG71" s="1"/>
      <c r="PFH71" s="1"/>
      <c r="PFI71" s="1"/>
      <c r="PFJ71" s="1"/>
      <c r="PFK71" s="1"/>
      <c r="PFL71" s="1"/>
      <c r="PFM71" s="1"/>
      <c r="PFN71" s="1"/>
      <c r="PFO71" s="1"/>
      <c r="PFP71" s="1"/>
      <c r="PFQ71" s="1"/>
      <c r="PFR71" s="1"/>
      <c r="PFS71" s="1"/>
      <c r="PFT71" s="1"/>
      <c r="PFU71" s="1"/>
      <c r="PFV71" s="1"/>
      <c r="PFW71" s="1"/>
      <c r="PFX71" s="1"/>
      <c r="PFY71" s="1"/>
      <c r="PFZ71" s="1"/>
      <c r="PGA71" s="1"/>
      <c r="PGB71" s="1"/>
      <c r="PGC71" s="1"/>
      <c r="PGD71" s="1"/>
      <c r="PGE71" s="1"/>
      <c r="PGF71" s="1"/>
      <c r="PGG71" s="1"/>
      <c r="PGH71" s="1"/>
      <c r="PGI71" s="1"/>
      <c r="PGJ71" s="1"/>
      <c r="PGK71" s="1"/>
      <c r="PGL71" s="1"/>
      <c r="PGM71" s="1"/>
      <c r="PGN71" s="1"/>
      <c r="PGO71" s="1"/>
      <c r="PGP71" s="1"/>
      <c r="PGQ71" s="1"/>
      <c r="PGR71" s="1"/>
      <c r="PGS71" s="1"/>
      <c r="PGT71" s="1"/>
      <c r="PGU71" s="1"/>
      <c r="PGV71" s="1"/>
      <c r="PGW71" s="1"/>
      <c r="PGX71" s="1"/>
      <c r="PGY71" s="1"/>
      <c r="PGZ71" s="1"/>
      <c r="PHA71" s="1"/>
      <c r="PHB71" s="1"/>
      <c r="PHC71" s="1"/>
      <c r="PHD71" s="1"/>
      <c r="PHE71" s="1"/>
      <c r="PHF71" s="1"/>
      <c r="PHG71" s="1"/>
      <c r="PHH71" s="1"/>
      <c r="PHI71" s="1"/>
      <c r="PHJ71" s="1"/>
      <c r="PHK71" s="1"/>
      <c r="PHL71" s="1"/>
      <c r="PHM71" s="1"/>
      <c r="PHN71" s="1"/>
      <c r="PHO71" s="1"/>
      <c r="PHP71" s="1"/>
      <c r="PHQ71" s="1"/>
      <c r="PHR71" s="1"/>
      <c r="PHS71" s="1"/>
      <c r="PHT71" s="1"/>
      <c r="PHU71" s="1"/>
      <c r="PHV71" s="1"/>
      <c r="PHW71" s="1"/>
      <c r="PHX71" s="1"/>
      <c r="PHY71" s="1"/>
      <c r="PHZ71" s="1"/>
      <c r="PIA71" s="1"/>
      <c r="PIB71" s="1"/>
      <c r="PIC71" s="1"/>
      <c r="PID71" s="1"/>
      <c r="PIE71" s="1"/>
      <c r="PIF71" s="1"/>
      <c r="PIG71" s="1"/>
      <c r="PIH71" s="1"/>
      <c r="PII71" s="1"/>
      <c r="PIJ71" s="1"/>
      <c r="PIK71" s="1"/>
      <c r="PIL71" s="1"/>
      <c r="PIM71" s="1"/>
      <c r="PIN71" s="1"/>
      <c r="PIO71" s="1"/>
      <c r="PIP71" s="1"/>
      <c r="PIQ71" s="1"/>
      <c r="PIR71" s="1"/>
      <c r="PIS71" s="1"/>
      <c r="PIT71" s="1"/>
      <c r="PIU71" s="1"/>
      <c r="PIV71" s="1"/>
      <c r="PIW71" s="1"/>
      <c r="PIX71" s="1"/>
      <c r="PIY71" s="1"/>
      <c r="PIZ71" s="1"/>
      <c r="PJA71" s="1"/>
      <c r="PJB71" s="1"/>
      <c r="PJC71" s="1"/>
      <c r="PJD71" s="1"/>
      <c r="PJE71" s="1"/>
      <c r="PJF71" s="1"/>
      <c r="PJG71" s="1"/>
      <c r="PJH71" s="1"/>
      <c r="PJI71" s="1"/>
      <c r="PJJ71" s="1"/>
      <c r="PJK71" s="1"/>
      <c r="PJL71" s="1"/>
      <c r="PJM71" s="1"/>
      <c r="PJN71" s="1"/>
      <c r="PJO71" s="1"/>
      <c r="PJP71" s="1"/>
      <c r="PJQ71" s="1"/>
      <c r="PJR71" s="1"/>
      <c r="PJS71" s="1"/>
      <c r="PJT71" s="1"/>
      <c r="PJU71" s="1"/>
      <c r="PJV71" s="1"/>
      <c r="PJW71" s="1"/>
      <c r="PJX71" s="1"/>
      <c r="PJY71" s="1"/>
      <c r="PJZ71" s="1"/>
      <c r="PKA71" s="1"/>
      <c r="PKB71" s="1"/>
      <c r="PKC71" s="1"/>
      <c r="PKD71" s="1"/>
      <c r="PKE71" s="1"/>
      <c r="PKF71" s="1"/>
      <c r="PKG71" s="1"/>
      <c r="PKH71" s="1"/>
      <c r="PKI71" s="1"/>
      <c r="PKJ71" s="1"/>
      <c r="PKK71" s="1"/>
      <c r="PKL71" s="1"/>
      <c r="PKM71" s="1"/>
      <c r="PKN71" s="1"/>
      <c r="PKO71" s="1"/>
      <c r="PKP71" s="1"/>
      <c r="PKQ71" s="1"/>
      <c r="PKR71" s="1"/>
      <c r="PKS71" s="1"/>
      <c r="PKT71" s="1"/>
      <c r="PKU71" s="1"/>
      <c r="PKV71" s="1"/>
      <c r="PKW71" s="1"/>
      <c r="PKX71" s="1"/>
      <c r="PKY71" s="1"/>
      <c r="PKZ71" s="1"/>
      <c r="PLA71" s="1"/>
      <c r="PLB71" s="1"/>
      <c r="PLC71" s="1"/>
      <c r="PLD71" s="1"/>
      <c r="PLE71" s="1"/>
      <c r="PLF71" s="1"/>
      <c r="PLG71" s="1"/>
      <c r="PLH71" s="1"/>
      <c r="PLI71" s="1"/>
      <c r="PLJ71" s="1"/>
      <c r="PLK71" s="1"/>
      <c r="PLL71" s="1"/>
      <c r="PLM71" s="1"/>
      <c r="PLN71" s="1"/>
      <c r="PLO71" s="1"/>
      <c r="PLP71" s="1"/>
      <c r="PLQ71" s="1"/>
      <c r="PLR71" s="1"/>
      <c r="PLS71" s="1"/>
      <c r="PLT71" s="1"/>
      <c r="PLU71" s="1"/>
      <c r="PLV71" s="1"/>
      <c r="PLW71" s="1"/>
      <c r="PLX71" s="1"/>
      <c r="PLY71" s="1"/>
      <c r="PLZ71" s="1"/>
      <c r="PMA71" s="1"/>
      <c r="PMB71" s="1"/>
      <c r="PMC71" s="1"/>
      <c r="PMD71" s="1"/>
      <c r="PME71" s="1"/>
      <c r="PMF71" s="1"/>
      <c r="PMG71" s="1"/>
      <c r="PMH71" s="1"/>
      <c r="PMI71" s="1"/>
      <c r="PMJ71" s="1"/>
      <c r="PMK71" s="1"/>
      <c r="PML71" s="1"/>
      <c r="PMM71" s="1"/>
      <c r="PMN71" s="1"/>
      <c r="PMO71" s="1"/>
      <c r="PMP71" s="1"/>
      <c r="PMQ71" s="1"/>
      <c r="PMR71" s="1"/>
      <c r="PMS71" s="1"/>
      <c r="PMT71" s="1"/>
      <c r="PMU71" s="1"/>
      <c r="PMV71" s="1"/>
      <c r="PMW71" s="1"/>
      <c r="PMX71" s="1"/>
      <c r="PMY71" s="1"/>
      <c r="PMZ71" s="1"/>
      <c r="PNA71" s="1"/>
      <c r="PNB71" s="1"/>
      <c r="PNC71" s="1"/>
      <c r="PND71" s="1"/>
      <c r="PNE71" s="1"/>
      <c r="PNF71" s="1"/>
      <c r="PNG71" s="1"/>
      <c r="PNH71" s="1"/>
      <c r="PNI71" s="1"/>
      <c r="PNJ71" s="1"/>
      <c r="PNK71" s="1"/>
      <c r="PNL71" s="1"/>
      <c r="PNM71" s="1"/>
      <c r="PNN71" s="1"/>
      <c r="PNO71" s="1"/>
      <c r="PNP71" s="1"/>
      <c r="PNQ71" s="1"/>
      <c r="PNR71" s="1"/>
      <c r="PNS71" s="1"/>
      <c r="PNT71" s="1"/>
      <c r="PNU71" s="1"/>
      <c r="PNV71" s="1"/>
      <c r="PNW71" s="1"/>
      <c r="PNX71" s="1"/>
      <c r="PNY71" s="1"/>
      <c r="PNZ71" s="1"/>
      <c r="POA71" s="1"/>
      <c r="POB71" s="1"/>
      <c r="POC71" s="1"/>
      <c r="POD71" s="1"/>
      <c r="POE71" s="1"/>
      <c r="POF71" s="1"/>
      <c r="POG71" s="1"/>
      <c r="POH71" s="1"/>
      <c r="POI71" s="1"/>
      <c r="POJ71" s="1"/>
      <c r="POK71" s="1"/>
      <c r="POL71" s="1"/>
      <c r="POM71" s="1"/>
      <c r="PON71" s="1"/>
      <c r="POO71" s="1"/>
      <c r="POP71" s="1"/>
      <c r="POQ71" s="1"/>
      <c r="POR71" s="1"/>
      <c r="POS71" s="1"/>
      <c r="POT71" s="1"/>
      <c r="POU71" s="1"/>
      <c r="POV71" s="1"/>
      <c r="POW71" s="1"/>
      <c r="POX71" s="1"/>
      <c r="POY71" s="1"/>
      <c r="POZ71" s="1"/>
      <c r="PPA71" s="1"/>
      <c r="PPB71" s="1"/>
      <c r="PPC71" s="1"/>
      <c r="PPD71" s="1"/>
      <c r="PPE71" s="1"/>
      <c r="PPF71" s="1"/>
      <c r="PPG71" s="1"/>
      <c r="PPH71" s="1"/>
      <c r="PPI71" s="1"/>
      <c r="PPJ71" s="1"/>
      <c r="PPK71" s="1"/>
      <c r="PPL71" s="1"/>
      <c r="PPM71" s="1"/>
      <c r="PPN71" s="1"/>
      <c r="PPO71" s="1"/>
      <c r="PPP71" s="1"/>
      <c r="PPQ71" s="1"/>
      <c r="PPR71" s="1"/>
      <c r="PPS71" s="1"/>
      <c r="PPT71" s="1"/>
      <c r="PPU71" s="1"/>
      <c r="PPV71" s="1"/>
      <c r="PPW71" s="1"/>
      <c r="PPX71" s="1"/>
      <c r="PPY71" s="1"/>
      <c r="PPZ71" s="1"/>
      <c r="PQA71" s="1"/>
      <c r="PQB71" s="1"/>
      <c r="PQC71" s="1"/>
      <c r="PQD71" s="1"/>
      <c r="PQE71" s="1"/>
      <c r="PQF71" s="1"/>
      <c r="PQG71" s="1"/>
      <c r="PQH71" s="1"/>
      <c r="PQI71" s="1"/>
      <c r="PQJ71" s="1"/>
      <c r="PQK71" s="1"/>
      <c r="PQL71" s="1"/>
      <c r="PQM71" s="1"/>
      <c r="PQN71" s="1"/>
      <c r="PQO71" s="1"/>
      <c r="PQP71" s="1"/>
      <c r="PQQ71" s="1"/>
      <c r="PQR71" s="1"/>
      <c r="PQS71" s="1"/>
      <c r="PQT71" s="1"/>
      <c r="PQU71" s="1"/>
      <c r="PQV71" s="1"/>
      <c r="PQW71" s="1"/>
      <c r="PQX71" s="1"/>
      <c r="PQY71" s="1"/>
      <c r="PQZ71" s="1"/>
      <c r="PRA71" s="1"/>
      <c r="PRB71" s="1"/>
      <c r="PRC71" s="1"/>
      <c r="PRD71" s="1"/>
      <c r="PRE71" s="1"/>
      <c r="PRF71" s="1"/>
      <c r="PRG71" s="1"/>
      <c r="PRH71" s="1"/>
      <c r="PRI71" s="1"/>
      <c r="PRJ71" s="1"/>
      <c r="PRK71" s="1"/>
      <c r="PRL71" s="1"/>
      <c r="PRM71" s="1"/>
      <c r="PRN71" s="1"/>
      <c r="PRO71" s="1"/>
      <c r="PRP71" s="1"/>
      <c r="PRQ71" s="1"/>
      <c r="PRR71" s="1"/>
      <c r="PRS71" s="1"/>
      <c r="PRT71" s="1"/>
      <c r="PRU71" s="1"/>
      <c r="PRV71" s="1"/>
      <c r="PRW71" s="1"/>
      <c r="PRX71" s="1"/>
      <c r="PRY71" s="1"/>
      <c r="PRZ71" s="1"/>
      <c r="PSA71" s="1"/>
      <c r="PSB71" s="1"/>
      <c r="PSC71" s="1"/>
      <c r="PSD71" s="1"/>
      <c r="PSE71" s="1"/>
      <c r="PSF71" s="1"/>
      <c r="PSG71" s="1"/>
      <c r="PSH71" s="1"/>
      <c r="PSI71" s="1"/>
      <c r="PSJ71" s="1"/>
      <c r="PSK71" s="1"/>
      <c r="PSL71" s="1"/>
      <c r="PSM71" s="1"/>
      <c r="PSN71" s="1"/>
      <c r="PSO71" s="1"/>
      <c r="PSP71" s="1"/>
      <c r="PSQ71" s="1"/>
      <c r="PSR71" s="1"/>
      <c r="PSS71" s="1"/>
      <c r="PST71" s="1"/>
      <c r="PSU71" s="1"/>
      <c r="PSV71" s="1"/>
      <c r="PSW71" s="1"/>
      <c r="PSX71" s="1"/>
      <c r="PSY71" s="1"/>
      <c r="PSZ71" s="1"/>
      <c r="PTA71" s="1"/>
      <c r="PTB71" s="1"/>
      <c r="PTC71" s="1"/>
      <c r="PTD71" s="1"/>
      <c r="PTE71" s="1"/>
      <c r="PTF71" s="1"/>
      <c r="PTG71" s="1"/>
      <c r="PTH71" s="1"/>
      <c r="PTI71" s="1"/>
      <c r="PTJ71" s="1"/>
      <c r="PTK71" s="1"/>
      <c r="PTL71" s="1"/>
      <c r="PTM71" s="1"/>
      <c r="PTN71" s="1"/>
      <c r="PTO71" s="1"/>
      <c r="PTP71" s="1"/>
      <c r="PTQ71" s="1"/>
      <c r="PTR71" s="1"/>
      <c r="PTS71" s="1"/>
      <c r="PTT71" s="1"/>
      <c r="PTU71" s="1"/>
      <c r="PTV71" s="1"/>
      <c r="PTW71" s="1"/>
      <c r="PTX71" s="1"/>
      <c r="PTY71" s="1"/>
      <c r="PTZ71" s="1"/>
      <c r="PUA71" s="1"/>
      <c r="PUB71" s="1"/>
      <c r="PUC71" s="1"/>
      <c r="PUD71" s="1"/>
      <c r="PUE71" s="1"/>
      <c r="PUF71" s="1"/>
      <c r="PUG71" s="1"/>
      <c r="PUH71" s="1"/>
      <c r="PUI71" s="1"/>
      <c r="PUJ71" s="1"/>
      <c r="PUK71" s="1"/>
      <c r="PUL71" s="1"/>
      <c r="PUM71" s="1"/>
      <c r="PUN71" s="1"/>
      <c r="PUO71" s="1"/>
      <c r="PUP71" s="1"/>
      <c r="PUQ71" s="1"/>
      <c r="PUR71" s="1"/>
      <c r="PUS71" s="1"/>
      <c r="PUT71" s="1"/>
      <c r="PUU71" s="1"/>
      <c r="PUV71" s="1"/>
      <c r="PUW71" s="1"/>
      <c r="PUX71" s="1"/>
      <c r="PUY71" s="1"/>
      <c r="PUZ71" s="1"/>
      <c r="PVA71" s="1"/>
      <c r="PVB71" s="1"/>
      <c r="PVC71" s="1"/>
      <c r="PVD71" s="1"/>
      <c r="PVE71" s="1"/>
      <c r="PVF71" s="1"/>
      <c r="PVG71" s="1"/>
      <c r="PVH71" s="1"/>
      <c r="PVI71" s="1"/>
      <c r="PVJ71" s="1"/>
      <c r="PVK71" s="1"/>
      <c r="PVL71" s="1"/>
      <c r="PVM71" s="1"/>
      <c r="PVN71" s="1"/>
      <c r="PVO71" s="1"/>
      <c r="PVP71" s="1"/>
      <c r="PVQ71" s="1"/>
      <c r="PVR71" s="1"/>
      <c r="PVS71" s="1"/>
      <c r="PVT71" s="1"/>
      <c r="PVU71" s="1"/>
      <c r="PVV71" s="1"/>
      <c r="PVW71" s="1"/>
      <c r="PVX71" s="1"/>
      <c r="PVY71" s="1"/>
      <c r="PVZ71" s="1"/>
      <c r="PWA71" s="1"/>
      <c r="PWB71" s="1"/>
      <c r="PWC71" s="1"/>
      <c r="PWD71" s="1"/>
      <c r="PWE71" s="1"/>
      <c r="PWF71" s="1"/>
      <c r="PWG71" s="1"/>
      <c r="PWH71" s="1"/>
      <c r="PWI71" s="1"/>
      <c r="PWJ71" s="1"/>
      <c r="PWK71" s="1"/>
      <c r="PWL71" s="1"/>
      <c r="PWM71" s="1"/>
      <c r="PWN71" s="1"/>
      <c r="PWO71" s="1"/>
      <c r="PWP71" s="1"/>
      <c r="PWQ71" s="1"/>
      <c r="PWR71" s="1"/>
      <c r="PWS71" s="1"/>
      <c r="PWT71" s="1"/>
      <c r="PWU71" s="1"/>
      <c r="PWV71" s="1"/>
      <c r="PWW71" s="1"/>
      <c r="PWX71" s="1"/>
      <c r="PWY71" s="1"/>
      <c r="PWZ71" s="1"/>
      <c r="PXA71" s="1"/>
      <c r="PXB71" s="1"/>
      <c r="PXC71" s="1"/>
      <c r="PXD71" s="1"/>
      <c r="PXE71" s="1"/>
      <c r="PXF71" s="1"/>
      <c r="PXG71" s="1"/>
      <c r="PXH71" s="1"/>
      <c r="PXI71" s="1"/>
      <c r="PXJ71" s="1"/>
      <c r="PXK71" s="1"/>
      <c r="PXL71" s="1"/>
      <c r="PXM71" s="1"/>
      <c r="PXN71" s="1"/>
      <c r="PXO71" s="1"/>
      <c r="PXP71" s="1"/>
      <c r="PXQ71" s="1"/>
      <c r="PXR71" s="1"/>
      <c r="PXS71" s="1"/>
      <c r="PXT71" s="1"/>
      <c r="PXU71" s="1"/>
      <c r="PXV71" s="1"/>
      <c r="PXW71" s="1"/>
      <c r="PXX71" s="1"/>
      <c r="PXY71" s="1"/>
      <c r="PXZ71" s="1"/>
      <c r="PYA71" s="1"/>
      <c r="PYB71" s="1"/>
      <c r="PYC71" s="1"/>
      <c r="PYD71" s="1"/>
      <c r="PYE71" s="1"/>
      <c r="PYF71" s="1"/>
      <c r="PYG71" s="1"/>
      <c r="PYH71" s="1"/>
      <c r="PYI71" s="1"/>
      <c r="PYJ71" s="1"/>
      <c r="PYK71" s="1"/>
      <c r="PYL71" s="1"/>
      <c r="PYM71" s="1"/>
      <c r="PYN71" s="1"/>
      <c r="PYO71" s="1"/>
      <c r="PYP71" s="1"/>
      <c r="PYQ71" s="1"/>
      <c r="PYR71" s="1"/>
      <c r="PYS71" s="1"/>
      <c r="PYT71" s="1"/>
      <c r="PYU71" s="1"/>
      <c r="PYV71" s="1"/>
      <c r="PYW71" s="1"/>
      <c r="PYX71" s="1"/>
      <c r="PYY71" s="1"/>
      <c r="PYZ71" s="1"/>
      <c r="PZA71" s="1"/>
      <c r="PZB71" s="1"/>
      <c r="PZC71" s="1"/>
      <c r="PZD71" s="1"/>
      <c r="PZE71" s="1"/>
      <c r="PZF71" s="1"/>
      <c r="PZG71" s="1"/>
      <c r="PZH71" s="1"/>
      <c r="PZI71" s="1"/>
      <c r="PZJ71" s="1"/>
      <c r="PZK71" s="1"/>
      <c r="PZL71" s="1"/>
      <c r="PZM71" s="1"/>
      <c r="PZN71" s="1"/>
      <c r="PZO71" s="1"/>
      <c r="PZP71" s="1"/>
      <c r="PZQ71" s="1"/>
      <c r="PZR71" s="1"/>
      <c r="PZS71" s="1"/>
      <c r="PZT71" s="1"/>
      <c r="PZU71" s="1"/>
      <c r="PZV71" s="1"/>
      <c r="PZW71" s="1"/>
      <c r="PZX71" s="1"/>
      <c r="PZY71" s="1"/>
      <c r="PZZ71" s="1"/>
      <c r="QAA71" s="1"/>
      <c r="QAB71" s="1"/>
      <c r="QAC71" s="1"/>
      <c r="QAD71" s="1"/>
      <c r="QAE71" s="1"/>
      <c r="QAF71" s="1"/>
      <c r="QAG71" s="1"/>
      <c r="QAH71" s="1"/>
      <c r="QAI71" s="1"/>
      <c r="QAJ71" s="1"/>
      <c r="QAK71" s="1"/>
      <c r="QAL71" s="1"/>
      <c r="QAM71" s="1"/>
      <c r="QAN71" s="1"/>
      <c r="QAO71" s="1"/>
      <c r="QAP71" s="1"/>
      <c r="QAQ71" s="1"/>
      <c r="QAR71" s="1"/>
      <c r="QAS71" s="1"/>
      <c r="QAT71" s="1"/>
      <c r="QAU71" s="1"/>
      <c r="QAV71" s="1"/>
      <c r="QAW71" s="1"/>
      <c r="QAX71" s="1"/>
      <c r="QAY71" s="1"/>
      <c r="QAZ71" s="1"/>
      <c r="QBA71" s="1"/>
      <c r="QBB71" s="1"/>
      <c r="QBC71" s="1"/>
      <c r="QBD71" s="1"/>
      <c r="QBE71" s="1"/>
      <c r="QBF71" s="1"/>
      <c r="QBG71" s="1"/>
      <c r="QBH71" s="1"/>
      <c r="QBI71" s="1"/>
      <c r="QBJ71" s="1"/>
      <c r="QBK71" s="1"/>
      <c r="QBL71" s="1"/>
      <c r="QBM71" s="1"/>
      <c r="QBN71" s="1"/>
      <c r="QBO71" s="1"/>
      <c r="QBP71" s="1"/>
      <c r="QBQ71" s="1"/>
      <c r="QBR71" s="1"/>
      <c r="QBS71" s="1"/>
      <c r="QBT71" s="1"/>
      <c r="QBU71" s="1"/>
      <c r="QBV71" s="1"/>
      <c r="QBW71" s="1"/>
      <c r="QBX71" s="1"/>
      <c r="QBY71" s="1"/>
      <c r="QBZ71" s="1"/>
      <c r="QCA71" s="1"/>
      <c r="QCB71" s="1"/>
      <c r="QCC71" s="1"/>
      <c r="QCD71" s="1"/>
      <c r="QCE71" s="1"/>
      <c r="QCF71" s="1"/>
      <c r="QCG71" s="1"/>
      <c r="QCH71" s="1"/>
      <c r="QCI71" s="1"/>
      <c r="QCJ71" s="1"/>
      <c r="QCK71" s="1"/>
      <c r="QCL71" s="1"/>
      <c r="QCM71" s="1"/>
      <c r="QCN71" s="1"/>
      <c r="QCO71" s="1"/>
      <c r="QCP71" s="1"/>
      <c r="QCQ71" s="1"/>
      <c r="QCR71" s="1"/>
      <c r="QCS71" s="1"/>
      <c r="QCT71" s="1"/>
      <c r="QCU71" s="1"/>
      <c r="QCV71" s="1"/>
      <c r="QCW71" s="1"/>
      <c r="QCX71" s="1"/>
      <c r="QCY71" s="1"/>
      <c r="QCZ71" s="1"/>
      <c r="QDA71" s="1"/>
      <c r="QDB71" s="1"/>
      <c r="QDC71" s="1"/>
      <c r="QDD71" s="1"/>
      <c r="QDE71" s="1"/>
      <c r="QDF71" s="1"/>
      <c r="QDG71" s="1"/>
      <c r="QDH71" s="1"/>
      <c r="QDI71" s="1"/>
      <c r="QDJ71" s="1"/>
      <c r="QDK71" s="1"/>
      <c r="QDL71" s="1"/>
      <c r="QDM71" s="1"/>
      <c r="QDN71" s="1"/>
      <c r="QDO71" s="1"/>
      <c r="QDP71" s="1"/>
      <c r="QDQ71" s="1"/>
      <c r="QDR71" s="1"/>
      <c r="QDS71" s="1"/>
      <c r="QDT71" s="1"/>
      <c r="QDU71" s="1"/>
      <c r="QDV71" s="1"/>
      <c r="QDW71" s="1"/>
      <c r="QDX71" s="1"/>
      <c r="QDY71" s="1"/>
      <c r="QDZ71" s="1"/>
      <c r="QEA71" s="1"/>
      <c r="QEB71" s="1"/>
      <c r="QEC71" s="1"/>
      <c r="QED71" s="1"/>
      <c r="QEE71" s="1"/>
      <c r="QEF71" s="1"/>
      <c r="QEG71" s="1"/>
      <c r="QEH71" s="1"/>
      <c r="QEI71" s="1"/>
      <c r="QEJ71" s="1"/>
      <c r="QEK71" s="1"/>
      <c r="QEL71" s="1"/>
      <c r="QEM71" s="1"/>
      <c r="QEN71" s="1"/>
      <c r="QEO71" s="1"/>
      <c r="QEP71" s="1"/>
      <c r="QEQ71" s="1"/>
      <c r="QER71" s="1"/>
      <c r="QES71" s="1"/>
      <c r="QET71" s="1"/>
      <c r="QEU71" s="1"/>
      <c r="QEV71" s="1"/>
      <c r="QEW71" s="1"/>
      <c r="QEX71" s="1"/>
      <c r="QEY71" s="1"/>
      <c r="QEZ71" s="1"/>
      <c r="QFA71" s="1"/>
      <c r="QFB71" s="1"/>
      <c r="QFC71" s="1"/>
      <c r="QFD71" s="1"/>
      <c r="QFE71" s="1"/>
      <c r="QFF71" s="1"/>
      <c r="QFG71" s="1"/>
      <c r="QFH71" s="1"/>
      <c r="QFI71" s="1"/>
      <c r="QFJ71" s="1"/>
      <c r="QFK71" s="1"/>
      <c r="QFL71" s="1"/>
      <c r="QFM71" s="1"/>
      <c r="QFN71" s="1"/>
      <c r="QFO71" s="1"/>
      <c r="QFP71" s="1"/>
      <c r="QFQ71" s="1"/>
      <c r="QFR71" s="1"/>
      <c r="QFS71" s="1"/>
      <c r="QFT71" s="1"/>
      <c r="QFU71" s="1"/>
      <c r="QFV71" s="1"/>
      <c r="QFW71" s="1"/>
      <c r="QFX71" s="1"/>
      <c r="QFY71" s="1"/>
      <c r="QFZ71" s="1"/>
      <c r="QGA71" s="1"/>
      <c r="QGB71" s="1"/>
      <c r="QGC71" s="1"/>
      <c r="QGD71" s="1"/>
      <c r="QGE71" s="1"/>
      <c r="QGF71" s="1"/>
      <c r="QGG71" s="1"/>
      <c r="QGH71" s="1"/>
      <c r="QGI71" s="1"/>
      <c r="QGJ71" s="1"/>
      <c r="QGK71" s="1"/>
      <c r="QGL71" s="1"/>
      <c r="QGM71" s="1"/>
      <c r="QGN71" s="1"/>
      <c r="QGO71" s="1"/>
      <c r="QGP71" s="1"/>
      <c r="QGQ71" s="1"/>
      <c r="QGR71" s="1"/>
      <c r="QGS71" s="1"/>
      <c r="QGT71" s="1"/>
      <c r="QGU71" s="1"/>
      <c r="QGV71" s="1"/>
      <c r="QGW71" s="1"/>
      <c r="QGX71" s="1"/>
      <c r="QGY71" s="1"/>
      <c r="QGZ71" s="1"/>
      <c r="QHA71" s="1"/>
      <c r="QHB71" s="1"/>
      <c r="QHC71" s="1"/>
      <c r="QHD71" s="1"/>
      <c r="QHE71" s="1"/>
      <c r="QHF71" s="1"/>
      <c r="QHG71" s="1"/>
      <c r="QHH71" s="1"/>
      <c r="QHI71" s="1"/>
      <c r="QHJ71" s="1"/>
      <c r="QHK71" s="1"/>
      <c r="QHL71" s="1"/>
      <c r="QHM71" s="1"/>
      <c r="QHN71" s="1"/>
      <c r="QHO71" s="1"/>
      <c r="QHP71" s="1"/>
      <c r="QHQ71" s="1"/>
      <c r="QHR71" s="1"/>
      <c r="QHS71" s="1"/>
      <c r="QHT71" s="1"/>
      <c r="QHU71" s="1"/>
      <c r="QHV71" s="1"/>
      <c r="QHW71" s="1"/>
      <c r="QHX71" s="1"/>
      <c r="QHY71" s="1"/>
      <c r="QHZ71" s="1"/>
      <c r="QIA71" s="1"/>
      <c r="QIB71" s="1"/>
      <c r="QIC71" s="1"/>
      <c r="QID71" s="1"/>
      <c r="QIE71" s="1"/>
      <c r="QIF71" s="1"/>
      <c r="QIG71" s="1"/>
      <c r="QIH71" s="1"/>
      <c r="QII71" s="1"/>
      <c r="QIJ71" s="1"/>
      <c r="QIK71" s="1"/>
      <c r="QIL71" s="1"/>
      <c r="QIM71" s="1"/>
      <c r="QIN71" s="1"/>
      <c r="QIO71" s="1"/>
      <c r="QIP71" s="1"/>
      <c r="QIQ71" s="1"/>
      <c r="QIR71" s="1"/>
      <c r="QIS71" s="1"/>
      <c r="QIT71" s="1"/>
      <c r="QIU71" s="1"/>
      <c r="QIV71" s="1"/>
      <c r="QIW71" s="1"/>
      <c r="QIX71" s="1"/>
      <c r="QIY71" s="1"/>
      <c r="QIZ71" s="1"/>
      <c r="QJA71" s="1"/>
      <c r="QJB71" s="1"/>
      <c r="QJC71" s="1"/>
      <c r="QJD71" s="1"/>
      <c r="QJE71" s="1"/>
      <c r="QJF71" s="1"/>
      <c r="QJG71" s="1"/>
      <c r="QJH71" s="1"/>
      <c r="QJI71" s="1"/>
      <c r="QJJ71" s="1"/>
      <c r="QJK71" s="1"/>
      <c r="QJL71" s="1"/>
      <c r="QJM71" s="1"/>
      <c r="QJN71" s="1"/>
      <c r="QJO71" s="1"/>
      <c r="QJP71" s="1"/>
      <c r="QJQ71" s="1"/>
      <c r="QJR71" s="1"/>
      <c r="QJS71" s="1"/>
      <c r="QJT71" s="1"/>
      <c r="QJU71" s="1"/>
      <c r="QJV71" s="1"/>
      <c r="QJW71" s="1"/>
      <c r="QJX71" s="1"/>
      <c r="QJY71" s="1"/>
      <c r="QJZ71" s="1"/>
      <c r="QKA71" s="1"/>
      <c r="QKB71" s="1"/>
      <c r="QKC71" s="1"/>
      <c r="QKD71" s="1"/>
      <c r="QKE71" s="1"/>
      <c r="QKF71" s="1"/>
      <c r="QKG71" s="1"/>
      <c r="QKH71" s="1"/>
      <c r="QKI71" s="1"/>
      <c r="QKJ71" s="1"/>
      <c r="QKK71" s="1"/>
      <c r="QKL71" s="1"/>
      <c r="QKM71" s="1"/>
      <c r="QKN71" s="1"/>
      <c r="QKO71" s="1"/>
      <c r="QKP71" s="1"/>
      <c r="QKQ71" s="1"/>
      <c r="QKR71" s="1"/>
      <c r="QKS71" s="1"/>
      <c r="QKT71" s="1"/>
      <c r="QKU71" s="1"/>
      <c r="QKV71" s="1"/>
      <c r="QKW71" s="1"/>
      <c r="QKX71" s="1"/>
      <c r="QKY71" s="1"/>
      <c r="QKZ71" s="1"/>
      <c r="QLA71" s="1"/>
      <c r="QLB71" s="1"/>
      <c r="QLC71" s="1"/>
      <c r="QLD71" s="1"/>
      <c r="QLE71" s="1"/>
      <c r="QLF71" s="1"/>
      <c r="QLG71" s="1"/>
      <c r="QLH71" s="1"/>
      <c r="QLI71" s="1"/>
      <c r="QLJ71" s="1"/>
      <c r="QLK71" s="1"/>
      <c r="QLL71" s="1"/>
      <c r="QLM71" s="1"/>
      <c r="QLN71" s="1"/>
      <c r="QLO71" s="1"/>
      <c r="QLP71" s="1"/>
      <c r="QLQ71" s="1"/>
      <c r="QLR71" s="1"/>
      <c r="QLS71" s="1"/>
      <c r="QLT71" s="1"/>
      <c r="QLU71" s="1"/>
      <c r="QLV71" s="1"/>
      <c r="QLW71" s="1"/>
      <c r="QLX71" s="1"/>
      <c r="QLY71" s="1"/>
      <c r="QLZ71" s="1"/>
      <c r="QMA71" s="1"/>
      <c r="QMB71" s="1"/>
      <c r="QMC71" s="1"/>
      <c r="QMD71" s="1"/>
      <c r="QME71" s="1"/>
      <c r="QMF71" s="1"/>
      <c r="QMG71" s="1"/>
      <c r="QMH71" s="1"/>
      <c r="QMI71" s="1"/>
      <c r="QMJ71" s="1"/>
      <c r="QMK71" s="1"/>
      <c r="QML71" s="1"/>
      <c r="QMM71" s="1"/>
      <c r="QMN71" s="1"/>
      <c r="QMO71" s="1"/>
      <c r="QMP71" s="1"/>
      <c r="QMQ71" s="1"/>
      <c r="QMR71" s="1"/>
      <c r="QMS71" s="1"/>
      <c r="QMT71" s="1"/>
      <c r="QMU71" s="1"/>
      <c r="QMV71" s="1"/>
      <c r="QMW71" s="1"/>
      <c r="QMX71" s="1"/>
      <c r="QMY71" s="1"/>
      <c r="QMZ71" s="1"/>
      <c r="QNA71" s="1"/>
      <c r="QNB71" s="1"/>
      <c r="QNC71" s="1"/>
      <c r="QND71" s="1"/>
      <c r="QNE71" s="1"/>
      <c r="QNF71" s="1"/>
      <c r="QNG71" s="1"/>
      <c r="QNH71" s="1"/>
      <c r="QNI71" s="1"/>
      <c r="QNJ71" s="1"/>
      <c r="QNK71" s="1"/>
      <c r="QNL71" s="1"/>
      <c r="QNM71" s="1"/>
      <c r="QNN71" s="1"/>
      <c r="QNO71" s="1"/>
      <c r="QNP71" s="1"/>
      <c r="QNQ71" s="1"/>
      <c r="QNR71" s="1"/>
      <c r="QNS71" s="1"/>
      <c r="QNT71" s="1"/>
      <c r="QNU71" s="1"/>
      <c r="QNV71" s="1"/>
      <c r="QNW71" s="1"/>
      <c r="QNX71" s="1"/>
      <c r="QNY71" s="1"/>
      <c r="QNZ71" s="1"/>
      <c r="QOA71" s="1"/>
      <c r="QOB71" s="1"/>
      <c r="QOC71" s="1"/>
      <c r="QOD71" s="1"/>
      <c r="QOE71" s="1"/>
      <c r="QOF71" s="1"/>
      <c r="QOG71" s="1"/>
      <c r="QOH71" s="1"/>
      <c r="QOI71" s="1"/>
      <c r="QOJ71" s="1"/>
      <c r="QOK71" s="1"/>
      <c r="QOL71" s="1"/>
      <c r="QOM71" s="1"/>
      <c r="QON71" s="1"/>
      <c r="QOO71" s="1"/>
      <c r="QOP71" s="1"/>
      <c r="QOQ71" s="1"/>
      <c r="QOR71" s="1"/>
      <c r="QOS71" s="1"/>
      <c r="QOT71" s="1"/>
      <c r="QOU71" s="1"/>
      <c r="QOV71" s="1"/>
      <c r="QOW71" s="1"/>
      <c r="QOX71" s="1"/>
      <c r="QOY71" s="1"/>
      <c r="QOZ71" s="1"/>
      <c r="QPA71" s="1"/>
      <c r="QPB71" s="1"/>
      <c r="QPC71" s="1"/>
      <c r="QPD71" s="1"/>
      <c r="QPE71" s="1"/>
      <c r="QPF71" s="1"/>
      <c r="QPG71" s="1"/>
      <c r="QPH71" s="1"/>
      <c r="QPI71" s="1"/>
      <c r="QPJ71" s="1"/>
      <c r="QPK71" s="1"/>
      <c r="QPL71" s="1"/>
      <c r="QPM71" s="1"/>
      <c r="QPN71" s="1"/>
      <c r="QPO71" s="1"/>
      <c r="QPP71" s="1"/>
      <c r="QPQ71" s="1"/>
      <c r="QPR71" s="1"/>
      <c r="QPS71" s="1"/>
      <c r="QPT71" s="1"/>
      <c r="QPU71" s="1"/>
      <c r="QPV71" s="1"/>
      <c r="QPW71" s="1"/>
      <c r="QPX71" s="1"/>
      <c r="QPY71" s="1"/>
      <c r="QPZ71" s="1"/>
      <c r="QQA71" s="1"/>
      <c r="QQB71" s="1"/>
      <c r="QQC71" s="1"/>
      <c r="QQD71" s="1"/>
      <c r="QQE71" s="1"/>
      <c r="QQF71" s="1"/>
      <c r="QQG71" s="1"/>
      <c r="QQH71" s="1"/>
      <c r="QQI71" s="1"/>
      <c r="QQJ71" s="1"/>
      <c r="QQK71" s="1"/>
      <c r="QQL71" s="1"/>
      <c r="QQM71" s="1"/>
      <c r="QQN71" s="1"/>
      <c r="QQO71" s="1"/>
      <c r="QQP71" s="1"/>
      <c r="QQQ71" s="1"/>
      <c r="QQR71" s="1"/>
      <c r="QQS71" s="1"/>
      <c r="QQT71" s="1"/>
      <c r="QQU71" s="1"/>
      <c r="QQV71" s="1"/>
      <c r="QQW71" s="1"/>
      <c r="QQX71" s="1"/>
      <c r="QQY71" s="1"/>
      <c r="QQZ71" s="1"/>
      <c r="QRA71" s="1"/>
      <c r="QRB71" s="1"/>
      <c r="QRC71" s="1"/>
      <c r="QRD71" s="1"/>
      <c r="QRE71" s="1"/>
      <c r="QRF71" s="1"/>
      <c r="QRG71" s="1"/>
      <c r="QRH71" s="1"/>
      <c r="QRI71" s="1"/>
      <c r="QRJ71" s="1"/>
      <c r="QRK71" s="1"/>
      <c r="QRL71" s="1"/>
      <c r="QRM71" s="1"/>
      <c r="QRN71" s="1"/>
      <c r="QRO71" s="1"/>
      <c r="QRP71" s="1"/>
      <c r="QRQ71" s="1"/>
      <c r="QRR71" s="1"/>
      <c r="QRS71" s="1"/>
      <c r="QRT71" s="1"/>
      <c r="QRU71" s="1"/>
      <c r="QRV71" s="1"/>
      <c r="QRW71" s="1"/>
      <c r="QRX71" s="1"/>
      <c r="QRY71" s="1"/>
      <c r="QRZ71" s="1"/>
      <c r="QSA71" s="1"/>
      <c r="QSB71" s="1"/>
      <c r="QSC71" s="1"/>
      <c r="QSD71" s="1"/>
      <c r="QSE71" s="1"/>
      <c r="QSF71" s="1"/>
      <c r="QSG71" s="1"/>
      <c r="QSH71" s="1"/>
      <c r="QSI71" s="1"/>
      <c r="QSJ71" s="1"/>
      <c r="QSK71" s="1"/>
      <c r="QSL71" s="1"/>
      <c r="QSM71" s="1"/>
      <c r="QSN71" s="1"/>
      <c r="QSO71" s="1"/>
      <c r="QSP71" s="1"/>
      <c r="QSQ71" s="1"/>
      <c r="QSR71" s="1"/>
      <c r="QSS71" s="1"/>
      <c r="QST71" s="1"/>
      <c r="QSU71" s="1"/>
      <c r="QSV71" s="1"/>
      <c r="QSW71" s="1"/>
      <c r="QSX71" s="1"/>
      <c r="QSY71" s="1"/>
      <c r="QSZ71" s="1"/>
      <c r="QTA71" s="1"/>
      <c r="QTB71" s="1"/>
      <c r="QTC71" s="1"/>
      <c r="QTD71" s="1"/>
      <c r="QTE71" s="1"/>
      <c r="QTF71" s="1"/>
      <c r="QTG71" s="1"/>
      <c r="QTH71" s="1"/>
      <c r="QTI71" s="1"/>
      <c r="QTJ71" s="1"/>
      <c r="QTK71" s="1"/>
      <c r="QTL71" s="1"/>
      <c r="QTM71" s="1"/>
      <c r="QTN71" s="1"/>
      <c r="QTO71" s="1"/>
      <c r="QTP71" s="1"/>
      <c r="QTQ71" s="1"/>
      <c r="QTR71" s="1"/>
      <c r="QTS71" s="1"/>
      <c r="QTT71" s="1"/>
      <c r="QTU71" s="1"/>
      <c r="QTV71" s="1"/>
      <c r="QTW71" s="1"/>
      <c r="QTX71" s="1"/>
      <c r="QTY71" s="1"/>
      <c r="QTZ71" s="1"/>
      <c r="QUA71" s="1"/>
      <c r="QUB71" s="1"/>
      <c r="QUC71" s="1"/>
      <c r="QUD71" s="1"/>
      <c r="QUE71" s="1"/>
      <c r="QUF71" s="1"/>
      <c r="QUG71" s="1"/>
      <c r="QUH71" s="1"/>
      <c r="QUI71" s="1"/>
      <c r="QUJ71" s="1"/>
      <c r="QUK71" s="1"/>
      <c r="QUL71" s="1"/>
      <c r="QUM71" s="1"/>
      <c r="QUN71" s="1"/>
      <c r="QUO71" s="1"/>
      <c r="QUP71" s="1"/>
      <c r="QUQ71" s="1"/>
      <c r="QUR71" s="1"/>
      <c r="QUS71" s="1"/>
      <c r="QUT71" s="1"/>
      <c r="QUU71" s="1"/>
      <c r="QUV71" s="1"/>
      <c r="QUW71" s="1"/>
      <c r="QUX71" s="1"/>
      <c r="QUY71" s="1"/>
      <c r="QUZ71" s="1"/>
      <c r="QVA71" s="1"/>
      <c r="QVB71" s="1"/>
      <c r="QVC71" s="1"/>
      <c r="QVD71" s="1"/>
      <c r="QVE71" s="1"/>
      <c r="QVF71" s="1"/>
      <c r="QVG71" s="1"/>
      <c r="QVH71" s="1"/>
      <c r="QVI71" s="1"/>
      <c r="QVJ71" s="1"/>
      <c r="QVK71" s="1"/>
      <c r="QVL71" s="1"/>
      <c r="QVM71" s="1"/>
      <c r="QVN71" s="1"/>
      <c r="QVO71" s="1"/>
      <c r="QVP71" s="1"/>
      <c r="QVQ71" s="1"/>
      <c r="QVR71" s="1"/>
      <c r="QVS71" s="1"/>
      <c r="QVT71" s="1"/>
      <c r="QVU71" s="1"/>
      <c r="QVV71" s="1"/>
      <c r="QVW71" s="1"/>
      <c r="QVX71" s="1"/>
      <c r="QVY71" s="1"/>
      <c r="QVZ71" s="1"/>
      <c r="QWA71" s="1"/>
      <c r="QWB71" s="1"/>
      <c r="QWC71" s="1"/>
      <c r="QWD71" s="1"/>
      <c r="QWE71" s="1"/>
      <c r="QWF71" s="1"/>
      <c r="QWG71" s="1"/>
      <c r="QWH71" s="1"/>
      <c r="QWI71" s="1"/>
      <c r="QWJ71" s="1"/>
      <c r="QWK71" s="1"/>
      <c r="QWL71" s="1"/>
      <c r="QWM71" s="1"/>
      <c r="QWN71" s="1"/>
      <c r="QWO71" s="1"/>
      <c r="QWP71" s="1"/>
      <c r="QWQ71" s="1"/>
      <c r="QWR71" s="1"/>
      <c r="QWS71" s="1"/>
      <c r="QWT71" s="1"/>
      <c r="QWU71" s="1"/>
      <c r="QWV71" s="1"/>
      <c r="QWW71" s="1"/>
      <c r="QWX71" s="1"/>
      <c r="QWY71" s="1"/>
      <c r="QWZ71" s="1"/>
      <c r="QXA71" s="1"/>
      <c r="QXB71" s="1"/>
      <c r="QXC71" s="1"/>
      <c r="QXD71" s="1"/>
      <c r="QXE71" s="1"/>
      <c r="QXF71" s="1"/>
      <c r="QXG71" s="1"/>
      <c r="QXH71" s="1"/>
      <c r="QXI71" s="1"/>
      <c r="QXJ71" s="1"/>
      <c r="QXK71" s="1"/>
      <c r="QXL71" s="1"/>
      <c r="QXM71" s="1"/>
      <c r="QXN71" s="1"/>
      <c r="QXO71" s="1"/>
      <c r="QXP71" s="1"/>
      <c r="QXQ71" s="1"/>
      <c r="QXR71" s="1"/>
      <c r="QXS71" s="1"/>
      <c r="QXT71" s="1"/>
      <c r="QXU71" s="1"/>
      <c r="QXV71" s="1"/>
      <c r="QXW71" s="1"/>
      <c r="QXX71" s="1"/>
      <c r="QXY71" s="1"/>
      <c r="QXZ71" s="1"/>
      <c r="QYA71" s="1"/>
      <c r="QYB71" s="1"/>
      <c r="QYC71" s="1"/>
      <c r="QYD71" s="1"/>
      <c r="QYE71" s="1"/>
      <c r="QYF71" s="1"/>
      <c r="QYG71" s="1"/>
      <c r="QYH71" s="1"/>
      <c r="QYI71" s="1"/>
      <c r="QYJ71" s="1"/>
      <c r="QYK71" s="1"/>
      <c r="QYL71" s="1"/>
      <c r="QYM71" s="1"/>
      <c r="QYN71" s="1"/>
      <c r="QYO71" s="1"/>
      <c r="QYP71" s="1"/>
      <c r="QYQ71" s="1"/>
      <c r="QYR71" s="1"/>
      <c r="QYS71" s="1"/>
      <c r="QYT71" s="1"/>
      <c r="QYU71" s="1"/>
      <c r="QYV71" s="1"/>
      <c r="QYW71" s="1"/>
      <c r="QYX71" s="1"/>
      <c r="QYY71" s="1"/>
      <c r="QYZ71" s="1"/>
      <c r="QZA71" s="1"/>
      <c r="QZB71" s="1"/>
      <c r="QZC71" s="1"/>
      <c r="QZD71" s="1"/>
      <c r="QZE71" s="1"/>
      <c r="QZF71" s="1"/>
      <c r="QZG71" s="1"/>
      <c r="QZH71" s="1"/>
      <c r="QZI71" s="1"/>
      <c r="QZJ71" s="1"/>
      <c r="QZK71" s="1"/>
      <c r="QZL71" s="1"/>
      <c r="QZM71" s="1"/>
      <c r="QZN71" s="1"/>
      <c r="QZO71" s="1"/>
      <c r="QZP71" s="1"/>
      <c r="QZQ71" s="1"/>
      <c r="QZR71" s="1"/>
      <c r="QZS71" s="1"/>
      <c r="QZT71" s="1"/>
      <c r="QZU71" s="1"/>
      <c r="QZV71" s="1"/>
      <c r="QZW71" s="1"/>
      <c r="QZX71" s="1"/>
      <c r="QZY71" s="1"/>
      <c r="QZZ71" s="1"/>
      <c r="RAA71" s="1"/>
      <c r="RAB71" s="1"/>
      <c r="RAC71" s="1"/>
      <c r="RAD71" s="1"/>
      <c r="RAE71" s="1"/>
      <c r="RAF71" s="1"/>
      <c r="RAG71" s="1"/>
      <c r="RAH71" s="1"/>
      <c r="RAI71" s="1"/>
      <c r="RAJ71" s="1"/>
      <c r="RAK71" s="1"/>
      <c r="RAL71" s="1"/>
      <c r="RAM71" s="1"/>
      <c r="RAN71" s="1"/>
      <c r="RAO71" s="1"/>
      <c r="RAP71" s="1"/>
      <c r="RAQ71" s="1"/>
      <c r="RAR71" s="1"/>
      <c r="RAS71" s="1"/>
      <c r="RAT71" s="1"/>
      <c r="RAU71" s="1"/>
      <c r="RAV71" s="1"/>
      <c r="RAW71" s="1"/>
      <c r="RAX71" s="1"/>
      <c r="RAY71" s="1"/>
      <c r="RAZ71" s="1"/>
      <c r="RBA71" s="1"/>
      <c r="RBB71" s="1"/>
      <c r="RBC71" s="1"/>
      <c r="RBD71" s="1"/>
      <c r="RBE71" s="1"/>
      <c r="RBF71" s="1"/>
      <c r="RBG71" s="1"/>
      <c r="RBH71" s="1"/>
      <c r="RBI71" s="1"/>
      <c r="RBJ71" s="1"/>
      <c r="RBK71" s="1"/>
      <c r="RBL71" s="1"/>
      <c r="RBM71" s="1"/>
      <c r="RBN71" s="1"/>
      <c r="RBO71" s="1"/>
      <c r="RBP71" s="1"/>
      <c r="RBQ71" s="1"/>
      <c r="RBR71" s="1"/>
      <c r="RBS71" s="1"/>
      <c r="RBT71" s="1"/>
      <c r="RBU71" s="1"/>
      <c r="RBV71" s="1"/>
      <c r="RBW71" s="1"/>
      <c r="RBX71" s="1"/>
      <c r="RBY71" s="1"/>
      <c r="RBZ71" s="1"/>
      <c r="RCA71" s="1"/>
      <c r="RCB71" s="1"/>
      <c r="RCC71" s="1"/>
      <c r="RCD71" s="1"/>
      <c r="RCE71" s="1"/>
      <c r="RCF71" s="1"/>
      <c r="RCG71" s="1"/>
      <c r="RCH71" s="1"/>
      <c r="RCI71" s="1"/>
      <c r="RCJ71" s="1"/>
      <c r="RCK71" s="1"/>
      <c r="RCL71" s="1"/>
      <c r="RCM71" s="1"/>
      <c r="RCN71" s="1"/>
      <c r="RCO71" s="1"/>
      <c r="RCP71" s="1"/>
      <c r="RCQ71" s="1"/>
      <c r="RCR71" s="1"/>
      <c r="RCS71" s="1"/>
      <c r="RCT71" s="1"/>
      <c r="RCU71" s="1"/>
      <c r="RCV71" s="1"/>
      <c r="RCW71" s="1"/>
      <c r="RCX71" s="1"/>
      <c r="RCY71" s="1"/>
      <c r="RCZ71" s="1"/>
      <c r="RDA71" s="1"/>
      <c r="RDB71" s="1"/>
      <c r="RDC71" s="1"/>
      <c r="RDD71" s="1"/>
      <c r="RDE71" s="1"/>
      <c r="RDF71" s="1"/>
      <c r="RDG71" s="1"/>
      <c r="RDH71" s="1"/>
      <c r="RDI71" s="1"/>
      <c r="RDJ71" s="1"/>
      <c r="RDK71" s="1"/>
      <c r="RDL71" s="1"/>
      <c r="RDM71" s="1"/>
      <c r="RDN71" s="1"/>
      <c r="RDO71" s="1"/>
      <c r="RDP71" s="1"/>
      <c r="RDQ71" s="1"/>
      <c r="RDR71" s="1"/>
      <c r="RDS71" s="1"/>
      <c r="RDT71" s="1"/>
      <c r="RDU71" s="1"/>
      <c r="RDV71" s="1"/>
      <c r="RDW71" s="1"/>
      <c r="RDX71" s="1"/>
      <c r="RDY71" s="1"/>
      <c r="RDZ71" s="1"/>
      <c r="REA71" s="1"/>
      <c r="REB71" s="1"/>
      <c r="REC71" s="1"/>
      <c r="RED71" s="1"/>
      <c r="REE71" s="1"/>
      <c r="REF71" s="1"/>
      <c r="REG71" s="1"/>
      <c r="REH71" s="1"/>
      <c r="REI71" s="1"/>
      <c r="REJ71" s="1"/>
      <c r="REK71" s="1"/>
      <c r="REL71" s="1"/>
      <c r="REM71" s="1"/>
      <c r="REN71" s="1"/>
      <c r="REO71" s="1"/>
      <c r="REP71" s="1"/>
      <c r="REQ71" s="1"/>
      <c r="RER71" s="1"/>
      <c r="RES71" s="1"/>
      <c r="RET71" s="1"/>
      <c r="REU71" s="1"/>
      <c r="REV71" s="1"/>
      <c r="REW71" s="1"/>
      <c r="REX71" s="1"/>
      <c r="REY71" s="1"/>
      <c r="REZ71" s="1"/>
      <c r="RFA71" s="1"/>
      <c r="RFB71" s="1"/>
      <c r="RFC71" s="1"/>
      <c r="RFD71" s="1"/>
      <c r="RFE71" s="1"/>
      <c r="RFF71" s="1"/>
      <c r="RFG71" s="1"/>
      <c r="RFH71" s="1"/>
      <c r="RFI71" s="1"/>
      <c r="RFJ71" s="1"/>
      <c r="RFK71" s="1"/>
      <c r="RFL71" s="1"/>
      <c r="RFM71" s="1"/>
      <c r="RFN71" s="1"/>
      <c r="RFO71" s="1"/>
      <c r="RFP71" s="1"/>
      <c r="RFQ71" s="1"/>
      <c r="RFR71" s="1"/>
      <c r="RFS71" s="1"/>
      <c r="RFT71" s="1"/>
      <c r="RFU71" s="1"/>
      <c r="RFV71" s="1"/>
      <c r="RFW71" s="1"/>
      <c r="RFX71" s="1"/>
      <c r="RFY71" s="1"/>
      <c r="RFZ71" s="1"/>
      <c r="RGA71" s="1"/>
      <c r="RGB71" s="1"/>
      <c r="RGC71" s="1"/>
      <c r="RGD71" s="1"/>
      <c r="RGE71" s="1"/>
      <c r="RGF71" s="1"/>
      <c r="RGG71" s="1"/>
      <c r="RGH71" s="1"/>
      <c r="RGI71" s="1"/>
      <c r="RGJ71" s="1"/>
      <c r="RGK71" s="1"/>
      <c r="RGL71" s="1"/>
      <c r="RGM71" s="1"/>
      <c r="RGN71" s="1"/>
      <c r="RGO71" s="1"/>
      <c r="RGP71" s="1"/>
      <c r="RGQ71" s="1"/>
      <c r="RGR71" s="1"/>
      <c r="RGS71" s="1"/>
      <c r="RGT71" s="1"/>
      <c r="RGU71" s="1"/>
      <c r="RGV71" s="1"/>
      <c r="RGW71" s="1"/>
      <c r="RGX71" s="1"/>
      <c r="RGY71" s="1"/>
      <c r="RGZ71" s="1"/>
      <c r="RHA71" s="1"/>
      <c r="RHB71" s="1"/>
      <c r="RHC71" s="1"/>
      <c r="RHD71" s="1"/>
      <c r="RHE71" s="1"/>
      <c r="RHF71" s="1"/>
      <c r="RHG71" s="1"/>
      <c r="RHH71" s="1"/>
      <c r="RHI71" s="1"/>
      <c r="RHJ71" s="1"/>
      <c r="RHK71" s="1"/>
      <c r="RHL71" s="1"/>
      <c r="RHM71" s="1"/>
      <c r="RHN71" s="1"/>
      <c r="RHO71" s="1"/>
      <c r="RHP71" s="1"/>
      <c r="RHQ71" s="1"/>
      <c r="RHR71" s="1"/>
      <c r="RHS71" s="1"/>
      <c r="RHT71" s="1"/>
      <c r="RHU71" s="1"/>
      <c r="RHV71" s="1"/>
      <c r="RHW71" s="1"/>
      <c r="RHX71" s="1"/>
      <c r="RHY71" s="1"/>
      <c r="RHZ71" s="1"/>
      <c r="RIA71" s="1"/>
      <c r="RIB71" s="1"/>
      <c r="RIC71" s="1"/>
      <c r="RID71" s="1"/>
      <c r="RIE71" s="1"/>
      <c r="RIF71" s="1"/>
      <c r="RIG71" s="1"/>
      <c r="RIH71" s="1"/>
      <c r="RII71" s="1"/>
      <c r="RIJ71" s="1"/>
      <c r="RIK71" s="1"/>
      <c r="RIL71" s="1"/>
      <c r="RIM71" s="1"/>
      <c r="RIN71" s="1"/>
      <c r="RIO71" s="1"/>
      <c r="RIP71" s="1"/>
      <c r="RIQ71" s="1"/>
      <c r="RIR71" s="1"/>
      <c r="RIS71" s="1"/>
      <c r="RIT71" s="1"/>
      <c r="RIU71" s="1"/>
      <c r="RIV71" s="1"/>
      <c r="RIW71" s="1"/>
      <c r="RIX71" s="1"/>
      <c r="RIY71" s="1"/>
      <c r="RIZ71" s="1"/>
      <c r="RJA71" s="1"/>
      <c r="RJB71" s="1"/>
      <c r="RJC71" s="1"/>
      <c r="RJD71" s="1"/>
      <c r="RJE71" s="1"/>
      <c r="RJF71" s="1"/>
      <c r="RJG71" s="1"/>
      <c r="RJH71" s="1"/>
      <c r="RJI71" s="1"/>
      <c r="RJJ71" s="1"/>
      <c r="RJK71" s="1"/>
      <c r="RJL71" s="1"/>
      <c r="RJM71" s="1"/>
      <c r="RJN71" s="1"/>
      <c r="RJO71" s="1"/>
      <c r="RJP71" s="1"/>
      <c r="RJQ71" s="1"/>
      <c r="RJR71" s="1"/>
      <c r="RJS71" s="1"/>
      <c r="RJT71" s="1"/>
      <c r="RJU71" s="1"/>
      <c r="RJV71" s="1"/>
      <c r="RJW71" s="1"/>
      <c r="RJX71" s="1"/>
      <c r="RJY71" s="1"/>
      <c r="RJZ71" s="1"/>
      <c r="RKA71" s="1"/>
      <c r="RKB71" s="1"/>
      <c r="RKC71" s="1"/>
      <c r="RKD71" s="1"/>
      <c r="RKE71" s="1"/>
      <c r="RKF71" s="1"/>
      <c r="RKG71" s="1"/>
      <c r="RKH71" s="1"/>
      <c r="RKI71" s="1"/>
      <c r="RKJ71" s="1"/>
      <c r="RKK71" s="1"/>
      <c r="RKL71" s="1"/>
      <c r="RKM71" s="1"/>
      <c r="RKN71" s="1"/>
      <c r="RKO71" s="1"/>
      <c r="RKP71" s="1"/>
      <c r="RKQ71" s="1"/>
      <c r="RKR71" s="1"/>
      <c r="RKS71" s="1"/>
      <c r="RKT71" s="1"/>
      <c r="RKU71" s="1"/>
      <c r="RKV71" s="1"/>
      <c r="RKW71" s="1"/>
      <c r="RKX71" s="1"/>
      <c r="RKY71" s="1"/>
      <c r="RKZ71" s="1"/>
      <c r="RLA71" s="1"/>
      <c r="RLB71" s="1"/>
      <c r="RLC71" s="1"/>
      <c r="RLD71" s="1"/>
      <c r="RLE71" s="1"/>
      <c r="RLF71" s="1"/>
      <c r="RLG71" s="1"/>
      <c r="RLH71" s="1"/>
      <c r="RLI71" s="1"/>
      <c r="RLJ71" s="1"/>
      <c r="RLK71" s="1"/>
      <c r="RLL71" s="1"/>
      <c r="RLM71" s="1"/>
      <c r="RLN71" s="1"/>
      <c r="RLO71" s="1"/>
      <c r="RLP71" s="1"/>
      <c r="RLQ71" s="1"/>
      <c r="RLR71" s="1"/>
      <c r="RLS71" s="1"/>
      <c r="RLT71" s="1"/>
      <c r="RLU71" s="1"/>
      <c r="RLV71" s="1"/>
      <c r="RLW71" s="1"/>
      <c r="RLX71" s="1"/>
      <c r="RLY71" s="1"/>
      <c r="RLZ71" s="1"/>
      <c r="RMA71" s="1"/>
      <c r="RMB71" s="1"/>
      <c r="RMC71" s="1"/>
      <c r="RMD71" s="1"/>
      <c r="RME71" s="1"/>
      <c r="RMF71" s="1"/>
      <c r="RMG71" s="1"/>
      <c r="RMH71" s="1"/>
      <c r="RMI71" s="1"/>
      <c r="RMJ71" s="1"/>
      <c r="RMK71" s="1"/>
      <c r="RML71" s="1"/>
      <c r="RMM71" s="1"/>
      <c r="RMN71" s="1"/>
      <c r="RMO71" s="1"/>
      <c r="RMP71" s="1"/>
      <c r="RMQ71" s="1"/>
      <c r="RMR71" s="1"/>
      <c r="RMS71" s="1"/>
      <c r="RMT71" s="1"/>
      <c r="RMU71" s="1"/>
      <c r="RMV71" s="1"/>
      <c r="RMW71" s="1"/>
      <c r="RMX71" s="1"/>
      <c r="RMY71" s="1"/>
      <c r="RMZ71" s="1"/>
      <c r="RNA71" s="1"/>
      <c r="RNB71" s="1"/>
      <c r="RNC71" s="1"/>
      <c r="RND71" s="1"/>
      <c r="RNE71" s="1"/>
      <c r="RNF71" s="1"/>
      <c r="RNG71" s="1"/>
      <c r="RNH71" s="1"/>
      <c r="RNI71" s="1"/>
      <c r="RNJ71" s="1"/>
      <c r="RNK71" s="1"/>
      <c r="RNL71" s="1"/>
      <c r="RNM71" s="1"/>
      <c r="RNN71" s="1"/>
      <c r="RNO71" s="1"/>
      <c r="RNP71" s="1"/>
      <c r="RNQ71" s="1"/>
      <c r="RNR71" s="1"/>
      <c r="RNS71" s="1"/>
      <c r="RNT71" s="1"/>
      <c r="RNU71" s="1"/>
      <c r="RNV71" s="1"/>
      <c r="RNW71" s="1"/>
      <c r="RNX71" s="1"/>
      <c r="RNY71" s="1"/>
      <c r="RNZ71" s="1"/>
      <c r="ROA71" s="1"/>
      <c r="ROB71" s="1"/>
      <c r="ROC71" s="1"/>
      <c r="ROD71" s="1"/>
      <c r="ROE71" s="1"/>
      <c r="ROF71" s="1"/>
      <c r="ROG71" s="1"/>
      <c r="ROH71" s="1"/>
      <c r="ROI71" s="1"/>
      <c r="ROJ71" s="1"/>
      <c r="ROK71" s="1"/>
      <c r="ROL71" s="1"/>
      <c r="ROM71" s="1"/>
      <c r="RON71" s="1"/>
      <c r="ROO71" s="1"/>
      <c r="ROP71" s="1"/>
      <c r="ROQ71" s="1"/>
      <c r="ROR71" s="1"/>
      <c r="ROS71" s="1"/>
      <c r="ROT71" s="1"/>
      <c r="ROU71" s="1"/>
      <c r="ROV71" s="1"/>
      <c r="ROW71" s="1"/>
      <c r="ROX71" s="1"/>
      <c r="ROY71" s="1"/>
      <c r="ROZ71" s="1"/>
      <c r="RPA71" s="1"/>
      <c r="RPB71" s="1"/>
      <c r="RPC71" s="1"/>
      <c r="RPD71" s="1"/>
      <c r="RPE71" s="1"/>
      <c r="RPF71" s="1"/>
      <c r="RPG71" s="1"/>
      <c r="RPH71" s="1"/>
      <c r="RPI71" s="1"/>
      <c r="RPJ71" s="1"/>
      <c r="RPK71" s="1"/>
      <c r="RPL71" s="1"/>
      <c r="RPM71" s="1"/>
      <c r="RPN71" s="1"/>
      <c r="RPO71" s="1"/>
      <c r="RPP71" s="1"/>
      <c r="RPQ71" s="1"/>
      <c r="RPR71" s="1"/>
      <c r="RPS71" s="1"/>
      <c r="RPT71" s="1"/>
      <c r="RPU71" s="1"/>
      <c r="RPV71" s="1"/>
      <c r="RPW71" s="1"/>
      <c r="RPX71" s="1"/>
      <c r="RPY71" s="1"/>
      <c r="RPZ71" s="1"/>
      <c r="RQA71" s="1"/>
      <c r="RQB71" s="1"/>
      <c r="RQC71" s="1"/>
      <c r="RQD71" s="1"/>
      <c r="RQE71" s="1"/>
      <c r="RQF71" s="1"/>
      <c r="RQG71" s="1"/>
      <c r="RQH71" s="1"/>
      <c r="RQI71" s="1"/>
      <c r="RQJ71" s="1"/>
      <c r="RQK71" s="1"/>
      <c r="RQL71" s="1"/>
      <c r="RQM71" s="1"/>
      <c r="RQN71" s="1"/>
      <c r="RQO71" s="1"/>
      <c r="RQP71" s="1"/>
      <c r="RQQ71" s="1"/>
      <c r="RQR71" s="1"/>
      <c r="RQS71" s="1"/>
      <c r="RQT71" s="1"/>
      <c r="RQU71" s="1"/>
      <c r="RQV71" s="1"/>
      <c r="RQW71" s="1"/>
      <c r="RQX71" s="1"/>
      <c r="RQY71" s="1"/>
      <c r="RQZ71" s="1"/>
      <c r="RRA71" s="1"/>
      <c r="RRB71" s="1"/>
      <c r="RRC71" s="1"/>
      <c r="RRD71" s="1"/>
      <c r="RRE71" s="1"/>
      <c r="RRF71" s="1"/>
      <c r="RRG71" s="1"/>
      <c r="RRH71" s="1"/>
      <c r="RRI71" s="1"/>
      <c r="RRJ71" s="1"/>
      <c r="RRK71" s="1"/>
      <c r="RRL71" s="1"/>
      <c r="RRM71" s="1"/>
      <c r="RRN71" s="1"/>
      <c r="RRO71" s="1"/>
      <c r="RRP71" s="1"/>
      <c r="RRQ71" s="1"/>
      <c r="RRR71" s="1"/>
      <c r="RRS71" s="1"/>
      <c r="RRT71" s="1"/>
      <c r="RRU71" s="1"/>
      <c r="RRV71" s="1"/>
      <c r="RRW71" s="1"/>
      <c r="RRX71" s="1"/>
      <c r="RRY71" s="1"/>
      <c r="RRZ71" s="1"/>
      <c r="RSA71" s="1"/>
      <c r="RSB71" s="1"/>
      <c r="RSC71" s="1"/>
      <c r="RSD71" s="1"/>
      <c r="RSE71" s="1"/>
      <c r="RSF71" s="1"/>
      <c r="RSG71" s="1"/>
      <c r="RSH71" s="1"/>
      <c r="RSI71" s="1"/>
      <c r="RSJ71" s="1"/>
      <c r="RSK71" s="1"/>
      <c r="RSL71" s="1"/>
      <c r="RSM71" s="1"/>
      <c r="RSN71" s="1"/>
      <c r="RSO71" s="1"/>
      <c r="RSP71" s="1"/>
      <c r="RSQ71" s="1"/>
      <c r="RSR71" s="1"/>
      <c r="RSS71" s="1"/>
      <c r="RST71" s="1"/>
      <c r="RSU71" s="1"/>
      <c r="RSV71" s="1"/>
      <c r="RSW71" s="1"/>
      <c r="RSX71" s="1"/>
      <c r="RSY71" s="1"/>
      <c r="RSZ71" s="1"/>
      <c r="RTA71" s="1"/>
      <c r="RTB71" s="1"/>
      <c r="RTC71" s="1"/>
      <c r="RTD71" s="1"/>
      <c r="RTE71" s="1"/>
      <c r="RTF71" s="1"/>
      <c r="RTG71" s="1"/>
      <c r="RTH71" s="1"/>
      <c r="RTI71" s="1"/>
      <c r="RTJ71" s="1"/>
      <c r="RTK71" s="1"/>
      <c r="RTL71" s="1"/>
      <c r="RTM71" s="1"/>
      <c r="RTN71" s="1"/>
      <c r="RTO71" s="1"/>
      <c r="RTP71" s="1"/>
      <c r="RTQ71" s="1"/>
      <c r="RTR71" s="1"/>
      <c r="RTS71" s="1"/>
      <c r="RTT71" s="1"/>
      <c r="RTU71" s="1"/>
      <c r="RTV71" s="1"/>
      <c r="RTW71" s="1"/>
      <c r="RTX71" s="1"/>
      <c r="RTY71" s="1"/>
      <c r="RTZ71" s="1"/>
      <c r="RUA71" s="1"/>
      <c r="RUB71" s="1"/>
      <c r="RUC71" s="1"/>
      <c r="RUD71" s="1"/>
      <c r="RUE71" s="1"/>
      <c r="RUF71" s="1"/>
      <c r="RUG71" s="1"/>
      <c r="RUH71" s="1"/>
      <c r="RUI71" s="1"/>
      <c r="RUJ71" s="1"/>
      <c r="RUK71" s="1"/>
      <c r="RUL71" s="1"/>
      <c r="RUM71" s="1"/>
      <c r="RUN71" s="1"/>
      <c r="RUO71" s="1"/>
      <c r="RUP71" s="1"/>
      <c r="RUQ71" s="1"/>
      <c r="RUR71" s="1"/>
      <c r="RUS71" s="1"/>
      <c r="RUT71" s="1"/>
      <c r="RUU71" s="1"/>
      <c r="RUV71" s="1"/>
      <c r="RUW71" s="1"/>
      <c r="RUX71" s="1"/>
      <c r="RUY71" s="1"/>
      <c r="RUZ71" s="1"/>
      <c r="RVA71" s="1"/>
      <c r="RVB71" s="1"/>
      <c r="RVC71" s="1"/>
      <c r="RVD71" s="1"/>
      <c r="RVE71" s="1"/>
      <c r="RVF71" s="1"/>
      <c r="RVG71" s="1"/>
      <c r="RVH71" s="1"/>
      <c r="RVI71" s="1"/>
      <c r="RVJ71" s="1"/>
      <c r="RVK71" s="1"/>
      <c r="RVL71" s="1"/>
      <c r="RVM71" s="1"/>
      <c r="RVN71" s="1"/>
      <c r="RVO71" s="1"/>
      <c r="RVP71" s="1"/>
      <c r="RVQ71" s="1"/>
      <c r="RVR71" s="1"/>
      <c r="RVS71" s="1"/>
      <c r="RVT71" s="1"/>
      <c r="RVU71" s="1"/>
      <c r="RVV71" s="1"/>
      <c r="RVW71" s="1"/>
      <c r="RVX71" s="1"/>
      <c r="RVY71" s="1"/>
      <c r="RVZ71" s="1"/>
      <c r="RWA71" s="1"/>
      <c r="RWB71" s="1"/>
      <c r="RWC71" s="1"/>
      <c r="RWD71" s="1"/>
      <c r="RWE71" s="1"/>
      <c r="RWF71" s="1"/>
      <c r="RWG71" s="1"/>
      <c r="RWH71" s="1"/>
      <c r="RWI71" s="1"/>
      <c r="RWJ71" s="1"/>
      <c r="RWK71" s="1"/>
      <c r="RWL71" s="1"/>
      <c r="RWM71" s="1"/>
      <c r="RWN71" s="1"/>
      <c r="RWO71" s="1"/>
      <c r="RWP71" s="1"/>
      <c r="RWQ71" s="1"/>
      <c r="RWR71" s="1"/>
      <c r="RWS71" s="1"/>
      <c r="RWT71" s="1"/>
      <c r="RWU71" s="1"/>
      <c r="RWV71" s="1"/>
      <c r="RWW71" s="1"/>
      <c r="RWX71" s="1"/>
      <c r="RWY71" s="1"/>
      <c r="RWZ71" s="1"/>
      <c r="RXA71" s="1"/>
      <c r="RXB71" s="1"/>
      <c r="RXC71" s="1"/>
      <c r="RXD71" s="1"/>
      <c r="RXE71" s="1"/>
      <c r="RXF71" s="1"/>
      <c r="RXG71" s="1"/>
      <c r="RXH71" s="1"/>
      <c r="RXI71" s="1"/>
      <c r="RXJ71" s="1"/>
      <c r="RXK71" s="1"/>
      <c r="RXL71" s="1"/>
      <c r="RXM71" s="1"/>
      <c r="RXN71" s="1"/>
      <c r="RXO71" s="1"/>
      <c r="RXP71" s="1"/>
      <c r="RXQ71" s="1"/>
      <c r="RXR71" s="1"/>
      <c r="RXS71" s="1"/>
      <c r="RXT71" s="1"/>
      <c r="RXU71" s="1"/>
      <c r="RXV71" s="1"/>
      <c r="RXW71" s="1"/>
      <c r="RXX71" s="1"/>
      <c r="RXY71" s="1"/>
      <c r="RXZ71" s="1"/>
      <c r="RYA71" s="1"/>
      <c r="RYB71" s="1"/>
      <c r="RYC71" s="1"/>
      <c r="RYD71" s="1"/>
      <c r="RYE71" s="1"/>
      <c r="RYF71" s="1"/>
      <c r="RYG71" s="1"/>
      <c r="RYH71" s="1"/>
      <c r="RYI71" s="1"/>
      <c r="RYJ71" s="1"/>
      <c r="RYK71" s="1"/>
      <c r="RYL71" s="1"/>
      <c r="RYM71" s="1"/>
      <c r="RYN71" s="1"/>
      <c r="RYO71" s="1"/>
      <c r="RYP71" s="1"/>
      <c r="RYQ71" s="1"/>
      <c r="RYR71" s="1"/>
      <c r="RYS71" s="1"/>
      <c r="RYT71" s="1"/>
      <c r="RYU71" s="1"/>
      <c r="RYV71" s="1"/>
      <c r="RYW71" s="1"/>
      <c r="RYX71" s="1"/>
      <c r="RYY71" s="1"/>
      <c r="RYZ71" s="1"/>
      <c r="RZA71" s="1"/>
      <c r="RZB71" s="1"/>
      <c r="RZC71" s="1"/>
      <c r="RZD71" s="1"/>
      <c r="RZE71" s="1"/>
      <c r="RZF71" s="1"/>
      <c r="RZG71" s="1"/>
      <c r="RZH71" s="1"/>
      <c r="RZI71" s="1"/>
      <c r="RZJ71" s="1"/>
      <c r="RZK71" s="1"/>
      <c r="RZL71" s="1"/>
      <c r="RZM71" s="1"/>
      <c r="RZN71" s="1"/>
      <c r="RZO71" s="1"/>
      <c r="RZP71" s="1"/>
      <c r="RZQ71" s="1"/>
      <c r="RZR71" s="1"/>
      <c r="RZS71" s="1"/>
      <c r="RZT71" s="1"/>
      <c r="RZU71" s="1"/>
      <c r="RZV71" s="1"/>
      <c r="RZW71" s="1"/>
      <c r="RZX71" s="1"/>
      <c r="RZY71" s="1"/>
      <c r="RZZ71" s="1"/>
      <c r="SAA71" s="1"/>
      <c r="SAB71" s="1"/>
      <c r="SAC71" s="1"/>
      <c r="SAD71" s="1"/>
      <c r="SAE71" s="1"/>
      <c r="SAF71" s="1"/>
      <c r="SAG71" s="1"/>
      <c r="SAH71" s="1"/>
      <c r="SAI71" s="1"/>
      <c r="SAJ71" s="1"/>
      <c r="SAK71" s="1"/>
      <c r="SAL71" s="1"/>
      <c r="SAM71" s="1"/>
      <c r="SAN71" s="1"/>
      <c r="SAO71" s="1"/>
      <c r="SAP71" s="1"/>
      <c r="SAQ71" s="1"/>
      <c r="SAR71" s="1"/>
      <c r="SAS71" s="1"/>
      <c r="SAT71" s="1"/>
      <c r="SAU71" s="1"/>
      <c r="SAV71" s="1"/>
      <c r="SAW71" s="1"/>
      <c r="SAX71" s="1"/>
      <c r="SAY71" s="1"/>
      <c r="SAZ71" s="1"/>
      <c r="SBA71" s="1"/>
      <c r="SBB71" s="1"/>
      <c r="SBC71" s="1"/>
      <c r="SBD71" s="1"/>
      <c r="SBE71" s="1"/>
      <c r="SBF71" s="1"/>
      <c r="SBG71" s="1"/>
      <c r="SBH71" s="1"/>
      <c r="SBI71" s="1"/>
      <c r="SBJ71" s="1"/>
      <c r="SBK71" s="1"/>
      <c r="SBL71" s="1"/>
      <c r="SBM71" s="1"/>
      <c r="SBN71" s="1"/>
      <c r="SBO71" s="1"/>
      <c r="SBP71" s="1"/>
      <c r="SBQ71" s="1"/>
      <c r="SBR71" s="1"/>
      <c r="SBS71" s="1"/>
      <c r="SBT71" s="1"/>
      <c r="SBU71" s="1"/>
      <c r="SBV71" s="1"/>
      <c r="SBW71" s="1"/>
      <c r="SBX71" s="1"/>
      <c r="SBY71" s="1"/>
      <c r="SBZ71" s="1"/>
      <c r="SCA71" s="1"/>
      <c r="SCB71" s="1"/>
      <c r="SCC71" s="1"/>
      <c r="SCD71" s="1"/>
      <c r="SCE71" s="1"/>
      <c r="SCF71" s="1"/>
      <c r="SCG71" s="1"/>
      <c r="SCH71" s="1"/>
      <c r="SCI71" s="1"/>
      <c r="SCJ71" s="1"/>
      <c r="SCK71" s="1"/>
      <c r="SCL71" s="1"/>
      <c r="SCM71" s="1"/>
      <c r="SCN71" s="1"/>
      <c r="SCO71" s="1"/>
      <c r="SCP71" s="1"/>
      <c r="SCQ71" s="1"/>
      <c r="SCR71" s="1"/>
      <c r="SCS71" s="1"/>
      <c r="SCT71" s="1"/>
      <c r="SCU71" s="1"/>
      <c r="SCV71" s="1"/>
      <c r="SCW71" s="1"/>
      <c r="SCX71" s="1"/>
      <c r="SCY71" s="1"/>
      <c r="SCZ71" s="1"/>
      <c r="SDA71" s="1"/>
      <c r="SDB71" s="1"/>
      <c r="SDC71" s="1"/>
      <c r="SDD71" s="1"/>
      <c r="SDE71" s="1"/>
      <c r="SDF71" s="1"/>
      <c r="SDG71" s="1"/>
      <c r="SDH71" s="1"/>
      <c r="SDI71" s="1"/>
      <c r="SDJ71" s="1"/>
      <c r="SDK71" s="1"/>
      <c r="SDL71" s="1"/>
      <c r="SDM71" s="1"/>
      <c r="SDN71" s="1"/>
      <c r="SDO71" s="1"/>
      <c r="SDP71" s="1"/>
      <c r="SDQ71" s="1"/>
      <c r="SDR71" s="1"/>
      <c r="SDS71" s="1"/>
      <c r="SDT71" s="1"/>
      <c r="SDU71" s="1"/>
      <c r="SDV71" s="1"/>
      <c r="SDW71" s="1"/>
      <c r="SDX71" s="1"/>
      <c r="SDY71" s="1"/>
      <c r="SDZ71" s="1"/>
      <c r="SEA71" s="1"/>
      <c r="SEB71" s="1"/>
      <c r="SEC71" s="1"/>
      <c r="SED71" s="1"/>
      <c r="SEE71" s="1"/>
      <c r="SEF71" s="1"/>
      <c r="SEG71" s="1"/>
      <c r="SEH71" s="1"/>
      <c r="SEI71" s="1"/>
      <c r="SEJ71" s="1"/>
      <c r="SEK71" s="1"/>
      <c r="SEL71" s="1"/>
      <c r="SEM71" s="1"/>
      <c r="SEN71" s="1"/>
      <c r="SEO71" s="1"/>
      <c r="SEP71" s="1"/>
      <c r="SEQ71" s="1"/>
      <c r="SER71" s="1"/>
      <c r="SES71" s="1"/>
      <c r="SET71" s="1"/>
      <c r="SEU71" s="1"/>
      <c r="SEV71" s="1"/>
      <c r="SEW71" s="1"/>
      <c r="SEX71" s="1"/>
      <c r="SEY71" s="1"/>
      <c r="SEZ71" s="1"/>
      <c r="SFA71" s="1"/>
      <c r="SFB71" s="1"/>
      <c r="SFC71" s="1"/>
      <c r="SFD71" s="1"/>
      <c r="SFE71" s="1"/>
      <c r="SFF71" s="1"/>
      <c r="SFG71" s="1"/>
      <c r="SFH71" s="1"/>
      <c r="SFI71" s="1"/>
      <c r="SFJ71" s="1"/>
      <c r="SFK71" s="1"/>
      <c r="SFL71" s="1"/>
      <c r="SFM71" s="1"/>
      <c r="SFN71" s="1"/>
      <c r="SFO71" s="1"/>
      <c r="SFP71" s="1"/>
      <c r="SFQ71" s="1"/>
      <c r="SFR71" s="1"/>
      <c r="SFS71" s="1"/>
      <c r="SFT71" s="1"/>
      <c r="SFU71" s="1"/>
      <c r="SFV71" s="1"/>
      <c r="SFW71" s="1"/>
      <c r="SFX71" s="1"/>
      <c r="SFY71" s="1"/>
      <c r="SFZ71" s="1"/>
      <c r="SGA71" s="1"/>
      <c r="SGB71" s="1"/>
      <c r="SGC71" s="1"/>
      <c r="SGD71" s="1"/>
      <c r="SGE71" s="1"/>
      <c r="SGF71" s="1"/>
      <c r="SGG71" s="1"/>
      <c r="SGH71" s="1"/>
      <c r="SGI71" s="1"/>
      <c r="SGJ71" s="1"/>
      <c r="SGK71" s="1"/>
      <c r="SGL71" s="1"/>
      <c r="SGM71" s="1"/>
      <c r="SGN71" s="1"/>
      <c r="SGO71" s="1"/>
      <c r="SGP71" s="1"/>
      <c r="SGQ71" s="1"/>
      <c r="SGR71" s="1"/>
      <c r="SGS71" s="1"/>
      <c r="SGT71" s="1"/>
      <c r="SGU71" s="1"/>
      <c r="SGV71" s="1"/>
      <c r="SGW71" s="1"/>
      <c r="SGX71" s="1"/>
      <c r="SGY71" s="1"/>
      <c r="SGZ71" s="1"/>
      <c r="SHA71" s="1"/>
      <c r="SHB71" s="1"/>
      <c r="SHC71" s="1"/>
      <c r="SHD71" s="1"/>
      <c r="SHE71" s="1"/>
      <c r="SHF71" s="1"/>
      <c r="SHG71" s="1"/>
      <c r="SHH71" s="1"/>
      <c r="SHI71" s="1"/>
      <c r="SHJ71" s="1"/>
      <c r="SHK71" s="1"/>
      <c r="SHL71" s="1"/>
      <c r="SHM71" s="1"/>
      <c r="SHN71" s="1"/>
      <c r="SHO71" s="1"/>
      <c r="SHP71" s="1"/>
      <c r="SHQ71" s="1"/>
      <c r="SHR71" s="1"/>
      <c r="SHS71" s="1"/>
      <c r="SHT71" s="1"/>
      <c r="SHU71" s="1"/>
      <c r="SHV71" s="1"/>
      <c r="SHW71" s="1"/>
      <c r="SHX71" s="1"/>
      <c r="SHY71" s="1"/>
      <c r="SHZ71" s="1"/>
      <c r="SIA71" s="1"/>
      <c r="SIB71" s="1"/>
      <c r="SIC71" s="1"/>
      <c r="SID71" s="1"/>
      <c r="SIE71" s="1"/>
      <c r="SIF71" s="1"/>
      <c r="SIG71" s="1"/>
      <c r="SIH71" s="1"/>
      <c r="SII71" s="1"/>
      <c r="SIJ71" s="1"/>
      <c r="SIK71" s="1"/>
      <c r="SIL71" s="1"/>
      <c r="SIM71" s="1"/>
      <c r="SIN71" s="1"/>
      <c r="SIO71" s="1"/>
      <c r="SIP71" s="1"/>
      <c r="SIQ71" s="1"/>
      <c r="SIR71" s="1"/>
      <c r="SIS71" s="1"/>
      <c r="SIT71" s="1"/>
      <c r="SIU71" s="1"/>
      <c r="SIV71" s="1"/>
      <c r="SIW71" s="1"/>
      <c r="SIX71" s="1"/>
      <c r="SIY71" s="1"/>
      <c r="SIZ71" s="1"/>
      <c r="SJA71" s="1"/>
      <c r="SJB71" s="1"/>
      <c r="SJC71" s="1"/>
      <c r="SJD71" s="1"/>
      <c r="SJE71" s="1"/>
      <c r="SJF71" s="1"/>
      <c r="SJG71" s="1"/>
      <c r="SJH71" s="1"/>
      <c r="SJI71" s="1"/>
      <c r="SJJ71" s="1"/>
      <c r="SJK71" s="1"/>
      <c r="SJL71" s="1"/>
      <c r="SJM71" s="1"/>
      <c r="SJN71" s="1"/>
      <c r="SJO71" s="1"/>
      <c r="SJP71" s="1"/>
      <c r="SJQ71" s="1"/>
      <c r="SJR71" s="1"/>
      <c r="SJS71" s="1"/>
      <c r="SJT71" s="1"/>
      <c r="SJU71" s="1"/>
      <c r="SJV71" s="1"/>
      <c r="SJW71" s="1"/>
      <c r="SJX71" s="1"/>
      <c r="SJY71" s="1"/>
      <c r="SJZ71" s="1"/>
      <c r="SKA71" s="1"/>
      <c r="SKB71" s="1"/>
      <c r="SKC71" s="1"/>
      <c r="SKD71" s="1"/>
      <c r="SKE71" s="1"/>
      <c r="SKF71" s="1"/>
      <c r="SKG71" s="1"/>
      <c r="SKH71" s="1"/>
      <c r="SKI71" s="1"/>
      <c r="SKJ71" s="1"/>
      <c r="SKK71" s="1"/>
      <c r="SKL71" s="1"/>
      <c r="SKM71" s="1"/>
      <c r="SKN71" s="1"/>
      <c r="SKO71" s="1"/>
      <c r="SKP71" s="1"/>
      <c r="SKQ71" s="1"/>
      <c r="SKR71" s="1"/>
      <c r="SKS71" s="1"/>
      <c r="SKT71" s="1"/>
      <c r="SKU71" s="1"/>
      <c r="SKV71" s="1"/>
      <c r="SKW71" s="1"/>
      <c r="SKX71" s="1"/>
      <c r="SKY71" s="1"/>
      <c r="SKZ71" s="1"/>
      <c r="SLA71" s="1"/>
      <c r="SLB71" s="1"/>
      <c r="SLC71" s="1"/>
      <c r="SLD71" s="1"/>
      <c r="SLE71" s="1"/>
      <c r="SLF71" s="1"/>
      <c r="SLG71" s="1"/>
      <c r="SLH71" s="1"/>
      <c r="SLI71" s="1"/>
      <c r="SLJ71" s="1"/>
      <c r="SLK71" s="1"/>
      <c r="SLL71" s="1"/>
      <c r="SLM71" s="1"/>
      <c r="SLN71" s="1"/>
      <c r="SLO71" s="1"/>
      <c r="SLP71" s="1"/>
      <c r="SLQ71" s="1"/>
      <c r="SLR71" s="1"/>
      <c r="SLS71" s="1"/>
      <c r="SLT71" s="1"/>
      <c r="SLU71" s="1"/>
      <c r="SLV71" s="1"/>
      <c r="SLW71" s="1"/>
      <c r="SLX71" s="1"/>
      <c r="SLY71" s="1"/>
      <c r="SLZ71" s="1"/>
      <c r="SMA71" s="1"/>
      <c r="SMB71" s="1"/>
      <c r="SMC71" s="1"/>
      <c r="SMD71" s="1"/>
      <c r="SME71" s="1"/>
      <c r="SMF71" s="1"/>
      <c r="SMG71" s="1"/>
      <c r="SMH71" s="1"/>
      <c r="SMI71" s="1"/>
      <c r="SMJ71" s="1"/>
      <c r="SMK71" s="1"/>
      <c r="SML71" s="1"/>
      <c r="SMM71" s="1"/>
      <c r="SMN71" s="1"/>
      <c r="SMO71" s="1"/>
      <c r="SMP71" s="1"/>
      <c r="SMQ71" s="1"/>
      <c r="SMR71" s="1"/>
      <c r="SMS71" s="1"/>
      <c r="SMT71" s="1"/>
      <c r="SMU71" s="1"/>
      <c r="SMV71" s="1"/>
      <c r="SMW71" s="1"/>
      <c r="SMX71" s="1"/>
      <c r="SMY71" s="1"/>
      <c r="SMZ71" s="1"/>
      <c r="SNA71" s="1"/>
      <c r="SNB71" s="1"/>
      <c r="SNC71" s="1"/>
      <c r="SND71" s="1"/>
      <c r="SNE71" s="1"/>
      <c r="SNF71" s="1"/>
      <c r="SNG71" s="1"/>
      <c r="SNH71" s="1"/>
      <c r="SNI71" s="1"/>
      <c r="SNJ71" s="1"/>
      <c r="SNK71" s="1"/>
      <c r="SNL71" s="1"/>
      <c r="SNM71" s="1"/>
      <c r="SNN71" s="1"/>
      <c r="SNO71" s="1"/>
      <c r="SNP71" s="1"/>
      <c r="SNQ71" s="1"/>
      <c r="SNR71" s="1"/>
      <c r="SNS71" s="1"/>
      <c r="SNT71" s="1"/>
      <c r="SNU71" s="1"/>
      <c r="SNV71" s="1"/>
      <c r="SNW71" s="1"/>
      <c r="SNX71" s="1"/>
      <c r="SNY71" s="1"/>
      <c r="SNZ71" s="1"/>
      <c r="SOA71" s="1"/>
      <c r="SOB71" s="1"/>
      <c r="SOC71" s="1"/>
      <c r="SOD71" s="1"/>
      <c r="SOE71" s="1"/>
      <c r="SOF71" s="1"/>
      <c r="SOG71" s="1"/>
      <c r="SOH71" s="1"/>
      <c r="SOI71" s="1"/>
      <c r="SOJ71" s="1"/>
      <c r="SOK71" s="1"/>
      <c r="SOL71" s="1"/>
      <c r="SOM71" s="1"/>
      <c r="SON71" s="1"/>
      <c r="SOO71" s="1"/>
      <c r="SOP71" s="1"/>
      <c r="SOQ71" s="1"/>
      <c r="SOR71" s="1"/>
      <c r="SOS71" s="1"/>
      <c r="SOT71" s="1"/>
      <c r="SOU71" s="1"/>
      <c r="SOV71" s="1"/>
      <c r="SOW71" s="1"/>
      <c r="SOX71" s="1"/>
      <c r="SOY71" s="1"/>
      <c r="SOZ71" s="1"/>
      <c r="SPA71" s="1"/>
      <c r="SPB71" s="1"/>
      <c r="SPC71" s="1"/>
      <c r="SPD71" s="1"/>
      <c r="SPE71" s="1"/>
      <c r="SPF71" s="1"/>
      <c r="SPG71" s="1"/>
      <c r="SPH71" s="1"/>
      <c r="SPI71" s="1"/>
      <c r="SPJ71" s="1"/>
      <c r="SPK71" s="1"/>
      <c r="SPL71" s="1"/>
      <c r="SPM71" s="1"/>
      <c r="SPN71" s="1"/>
      <c r="SPO71" s="1"/>
      <c r="SPP71" s="1"/>
      <c r="SPQ71" s="1"/>
      <c r="SPR71" s="1"/>
      <c r="SPS71" s="1"/>
      <c r="SPT71" s="1"/>
      <c r="SPU71" s="1"/>
      <c r="SPV71" s="1"/>
      <c r="SPW71" s="1"/>
      <c r="SPX71" s="1"/>
      <c r="SPY71" s="1"/>
      <c r="SPZ71" s="1"/>
      <c r="SQA71" s="1"/>
      <c r="SQB71" s="1"/>
      <c r="SQC71" s="1"/>
      <c r="SQD71" s="1"/>
      <c r="SQE71" s="1"/>
      <c r="SQF71" s="1"/>
      <c r="SQG71" s="1"/>
      <c r="SQH71" s="1"/>
      <c r="SQI71" s="1"/>
      <c r="SQJ71" s="1"/>
      <c r="SQK71" s="1"/>
      <c r="SQL71" s="1"/>
      <c r="SQM71" s="1"/>
      <c r="SQN71" s="1"/>
      <c r="SQO71" s="1"/>
      <c r="SQP71" s="1"/>
      <c r="SQQ71" s="1"/>
      <c r="SQR71" s="1"/>
      <c r="SQS71" s="1"/>
      <c r="SQT71" s="1"/>
      <c r="SQU71" s="1"/>
      <c r="SQV71" s="1"/>
      <c r="SQW71" s="1"/>
      <c r="SQX71" s="1"/>
      <c r="SQY71" s="1"/>
      <c r="SQZ71" s="1"/>
      <c r="SRA71" s="1"/>
      <c r="SRB71" s="1"/>
      <c r="SRC71" s="1"/>
      <c r="SRD71" s="1"/>
      <c r="SRE71" s="1"/>
      <c r="SRF71" s="1"/>
      <c r="SRG71" s="1"/>
      <c r="SRH71" s="1"/>
      <c r="SRI71" s="1"/>
      <c r="SRJ71" s="1"/>
      <c r="SRK71" s="1"/>
      <c r="SRL71" s="1"/>
      <c r="SRM71" s="1"/>
      <c r="SRN71" s="1"/>
      <c r="SRO71" s="1"/>
      <c r="SRP71" s="1"/>
      <c r="SRQ71" s="1"/>
      <c r="SRR71" s="1"/>
      <c r="SRS71" s="1"/>
      <c r="SRT71" s="1"/>
      <c r="SRU71" s="1"/>
      <c r="SRV71" s="1"/>
      <c r="SRW71" s="1"/>
      <c r="SRX71" s="1"/>
      <c r="SRY71" s="1"/>
      <c r="SRZ71" s="1"/>
      <c r="SSA71" s="1"/>
      <c r="SSB71" s="1"/>
      <c r="SSC71" s="1"/>
      <c r="SSD71" s="1"/>
      <c r="SSE71" s="1"/>
      <c r="SSF71" s="1"/>
      <c r="SSG71" s="1"/>
      <c r="SSH71" s="1"/>
      <c r="SSI71" s="1"/>
      <c r="SSJ71" s="1"/>
      <c r="SSK71" s="1"/>
      <c r="SSL71" s="1"/>
      <c r="SSM71" s="1"/>
      <c r="SSN71" s="1"/>
      <c r="SSO71" s="1"/>
      <c r="SSP71" s="1"/>
      <c r="SSQ71" s="1"/>
      <c r="SSR71" s="1"/>
      <c r="SSS71" s="1"/>
      <c r="SST71" s="1"/>
      <c r="SSU71" s="1"/>
      <c r="SSV71" s="1"/>
      <c r="SSW71" s="1"/>
      <c r="SSX71" s="1"/>
      <c r="SSY71" s="1"/>
      <c r="SSZ71" s="1"/>
      <c r="STA71" s="1"/>
      <c r="STB71" s="1"/>
      <c r="STC71" s="1"/>
      <c r="STD71" s="1"/>
      <c r="STE71" s="1"/>
      <c r="STF71" s="1"/>
      <c r="STG71" s="1"/>
      <c r="STH71" s="1"/>
      <c r="STI71" s="1"/>
      <c r="STJ71" s="1"/>
      <c r="STK71" s="1"/>
      <c r="STL71" s="1"/>
      <c r="STM71" s="1"/>
      <c r="STN71" s="1"/>
      <c r="STO71" s="1"/>
      <c r="STP71" s="1"/>
      <c r="STQ71" s="1"/>
      <c r="STR71" s="1"/>
      <c r="STS71" s="1"/>
      <c r="STT71" s="1"/>
      <c r="STU71" s="1"/>
      <c r="STV71" s="1"/>
      <c r="STW71" s="1"/>
      <c r="STX71" s="1"/>
      <c r="STY71" s="1"/>
      <c r="STZ71" s="1"/>
      <c r="SUA71" s="1"/>
      <c r="SUB71" s="1"/>
      <c r="SUC71" s="1"/>
      <c r="SUD71" s="1"/>
      <c r="SUE71" s="1"/>
      <c r="SUF71" s="1"/>
      <c r="SUG71" s="1"/>
      <c r="SUH71" s="1"/>
      <c r="SUI71" s="1"/>
      <c r="SUJ71" s="1"/>
      <c r="SUK71" s="1"/>
      <c r="SUL71" s="1"/>
      <c r="SUM71" s="1"/>
      <c r="SUN71" s="1"/>
      <c r="SUO71" s="1"/>
      <c r="SUP71" s="1"/>
      <c r="SUQ71" s="1"/>
      <c r="SUR71" s="1"/>
      <c r="SUS71" s="1"/>
      <c r="SUT71" s="1"/>
      <c r="SUU71" s="1"/>
      <c r="SUV71" s="1"/>
      <c r="SUW71" s="1"/>
      <c r="SUX71" s="1"/>
      <c r="SUY71" s="1"/>
      <c r="SUZ71" s="1"/>
      <c r="SVA71" s="1"/>
      <c r="SVB71" s="1"/>
      <c r="SVC71" s="1"/>
      <c r="SVD71" s="1"/>
      <c r="SVE71" s="1"/>
      <c r="SVF71" s="1"/>
      <c r="SVG71" s="1"/>
      <c r="SVH71" s="1"/>
      <c r="SVI71" s="1"/>
      <c r="SVJ71" s="1"/>
      <c r="SVK71" s="1"/>
      <c r="SVL71" s="1"/>
      <c r="SVM71" s="1"/>
      <c r="SVN71" s="1"/>
      <c r="SVO71" s="1"/>
      <c r="SVP71" s="1"/>
      <c r="SVQ71" s="1"/>
      <c r="SVR71" s="1"/>
      <c r="SVS71" s="1"/>
      <c r="SVT71" s="1"/>
      <c r="SVU71" s="1"/>
      <c r="SVV71" s="1"/>
      <c r="SVW71" s="1"/>
      <c r="SVX71" s="1"/>
      <c r="SVY71" s="1"/>
      <c r="SVZ71" s="1"/>
      <c r="SWA71" s="1"/>
      <c r="SWB71" s="1"/>
      <c r="SWC71" s="1"/>
      <c r="SWD71" s="1"/>
      <c r="SWE71" s="1"/>
      <c r="SWF71" s="1"/>
      <c r="SWG71" s="1"/>
      <c r="SWH71" s="1"/>
      <c r="SWI71" s="1"/>
      <c r="SWJ71" s="1"/>
      <c r="SWK71" s="1"/>
      <c r="SWL71" s="1"/>
      <c r="SWM71" s="1"/>
      <c r="SWN71" s="1"/>
      <c r="SWO71" s="1"/>
      <c r="SWP71" s="1"/>
      <c r="SWQ71" s="1"/>
      <c r="SWR71" s="1"/>
      <c r="SWS71" s="1"/>
      <c r="SWT71" s="1"/>
      <c r="SWU71" s="1"/>
      <c r="SWV71" s="1"/>
      <c r="SWW71" s="1"/>
      <c r="SWX71" s="1"/>
      <c r="SWY71" s="1"/>
      <c r="SWZ71" s="1"/>
      <c r="SXA71" s="1"/>
      <c r="SXB71" s="1"/>
      <c r="SXC71" s="1"/>
      <c r="SXD71" s="1"/>
      <c r="SXE71" s="1"/>
      <c r="SXF71" s="1"/>
      <c r="SXG71" s="1"/>
      <c r="SXH71" s="1"/>
      <c r="SXI71" s="1"/>
      <c r="SXJ71" s="1"/>
      <c r="SXK71" s="1"/>
      <c r="SXL71" s="1"/>
      <c r="SXM71" s="1"/>
      <c r="SXN71" s="1"/>
      <c r="SXO71" s="1"/>
      <c r="SXP71" s="1"/>
      <c r="SXQ71" s="1"/>
      <c r="SXR71" s="1"/>
      <c r="SXS71" s="1"/>
      <c r="SXT71" s="1"/>
      <c r="SXU71" s="1"/>
      <c r="SXV71" s="1"/>
      <c r="SXW71" s="1"/>
      <c r="SXX71" s="1"/>
      <c r="SXY71" s="1"/>
      <c r="SXZ71" s="1"/>
      <c r="SYA71" s="1"/>
      <c r="SYB71" s="1"/>
      <c r="SYC71" s="1"/>
      <c r="SYD71" s="1"/>
      <c r="SYE71" s="1"/>
      <c r="SYF71" s="1"/>
      <c r="SYG71" s="1"/>
      <c r="SYH71" s="1"/>
      <c r="SYI71" s="1"/>
      <c r="SYJ71" s="1"/>
      <c r="SYK71" s="1"/>
      <c r="SYL71" s="1"/>
      <c r="SYM71" s="1"/>
      <c r="SYN71" s="1"/>
      <c r="SYO71" s="1"/>
      <c r="SYP71" s="1"/>
      <c r="SYQ71" s="1"/>
      <c r="SYR71" s="1"/>
      <c r="SYS71" s="1"/>
      <c r="SYT71" s="1"/>
      <c r="SYU71" s="1"/>
      <c r="SYV71" s="1"/>
      <c r="SYW71" s="1"/>
      <c r="SYX71" s="1"/>
      <c r="SYY71" s="1"/>
      <c r="SYZ71" s="1"/>
      <c r="SZA71" s="1"/>
      <c r="SZB71" s="1"/>
      <c r="SZC71" s="1"/>
      <c r="SZD71" s="1"/>
      <c r="SZE71" s="1"/>
      <c r="SZF71" s="1"/>
      <c r="SZG71" s="1"/>
      <c r="SZH71" s="1"/>
      <c r="SZI71" s="1"/>
      <c r="SZJ71" s="1"/>
      <c r="SZK71" s="1"/>
      <c r="SZL71" s="1"/>
      <c r="SZM71" s="1"/>
      <c r="SZN71" s="1"/>
      <c r="SZO71" s="1"/>
      <c r="SZP71" s="1"/>
      <c r="SZQ71" s="1"/>
      <c r="SZR71" s="1"/>
      <c r="SZS71" s="1"/>
      <c r="SZT71" s="1"/>
      <c r="SZU71" s="1"/>
      <c r="SZV71" s="1"/>
      <c r="SZW71" s="1"/>
      <c r="SZX71" s="1"/>
      <c r="SZY71" s="1"/>
      <c r="SZZ71" s="1"/>
      <c r="TAA71" s="1"/>
      <c r="TAB71" s="1"/>
      <c r="TAC71" s="1"/>
      <c r="TAD71" s="1"/>
      <c r="TAE71" s="1"/>
      <c r="TAF71" s="1"/>
      <c r="TAG71" s="1"/>
      <c r="TAH71" s="1"/>
      <c r="TAI71" s="1"/>
      <c r="TAJ71" s="1"/>
      <c r="TAK71" s="1"/>
      <c r="TAL71" s="1"/>
      <c r="TAM71" s="1"/>
      <c r="TAN71" s="1"/>
      <c r="TAO71" s="1"/>
      <c r="TAP71" s="1"/>
      <c r="TAQ71" s="1"/>
      <c r="TAR71" s="1"/>
      <c r="TAS71" s="1"/>
      <c r="TAT71" s="1"/>
      <c r="TAU71" s="1"/>
      <c r="TAV71" s="1"/>
      <c r="TAW71" s="1"/>
      <c r="TAX71" s="1"/>
      <c r="TAY71" s="1"/>
      <c r="TAZ71" s="1"/>
      <c r="TBA71" s="1"/>
      <c r="TBB71" s="1"/>
      <c r="TBC71" s="1"/>
      <c r="TBD71" s="1"/>
      <c r="TBE71" s="1"/>
      <c r="TBF71" s="1"/>
      <c r="TBG71" s="1"/>
      <c r="TBH71" s="1"/>
      <c r="TBI71" s="1"/>
      <c r="TBJ71" s="1"/>
      <c r="TBK71" s="1"/>
      <c r="TBL71" s="1"/>
      <c r="TBM71" s="1"/>
      <c r="TBN71" s="1"/>
      <c r="TBO71" s="1"/>
      <c r="TBP71" s="1"/>
      <c r="TBQ71" s="1"/>
      <c r="TBR71" s="1"/>
      <c r="TBS71" s="1"/>
      <c r="TBT71" s="1"/>
      <c r="TBU71" s="1"/>
      <c r="TBV71" s="1"/>
      <c r="TBW71" s="1"/>
      <c r="TBX71" s="1"/>
      <c r="TBY71" s="1"/>
      <c r="TBZ71" s="1"/>
      <c r="TCA71" s="1"/>
      <c r="TCB71" s="1"/>
      <c r="TCC71" s="1"/>
      <c r="TCD71" s="1"/>
      <c r="TCE71" s="1"/>
      <c r="TCF71" s="1"/>
      <c r="TCG71" s="1"/>
      <c r="TCH71" s="1"/>
      <c r="TCI71" s="1"/>
      <c r="TCJ71" s="1"/>
      <c r="TCK71" s="1"/>
      <c r="TCL71" s="1"/>
      <c r="TCM71" s="1"/>
      <c r="TCN71" s="1"/>
      <c r="TCO71" s="1"/>
      <c r="TCP71" s="1"/>
      <c r="TCQ71" s="1"/>
      <c r="TCR71" s="1"/>
      <c r="TCS71" s="1"/>
      <c r="TCT71" s="1"/>
      <c r="TCU71" s="1"/>
      <c r="TCV71" s="1"/>
      <c r="TCW71" s="1"/>
      <c r="TCX71" s="1"/>
      <c r="TCY71" s="1"/>
      <c r="TCZ71" s="1"/>
      <c r="TDA71" s="1"/>
      <c r="TDB71" s="1"/>
      <c r="TDC71" s="1"/>
      <c r="TDD71" s="1"/>
      <c r="TDE71" s="1"/>
      <c r="TDF71" s="1"/>
      <c r="TDG71" s="1"/>
      <c r="TDH71" s="1"/>
      <c r="TDI71" s="1"/>
      <c r="TDJ71" s="1"/>
      <c r="TDK71" s="1"/>
      <c r="TDL71" s="1"/>
      <c r="TDM71" s="1"/>
      <c r="TDN71" s="1"/>
      <c r="TDO71" s="1"/>
      <c r="TDP71" s="1"/>
      <c r="TDQ71" s="1"/>
      <c r="TDR71" s="1"/>
      <c r="TDS71" s="1"/>
      <c r="TDT71" s="1"/>
      <c r="TDU71" s="1"/>
      <c r="TDV71" s="1"/>
      <c r="TDW71" s="1"/>
      <c r="TDX71" s="1"/>
      <c r="TDY71" s="1"/>
      <c r="TDZ71" s="1"/>
      <c r="TEA71" s="1"/>
      <c r="TEB71" s="1"/>
      <c r="TEC71" s="1"/>
      <c r="TED71" s="1"/>
      <c r="TEE71" s="1"/>
      <c r="TEF71" s="1"/>
      <c r="TEG71" s="1"/>
      <c r="TEH71" s="1"/>
      <c r="TEI71" s="1"/>
      <c r="TEJ71" s="1"/>
      <c r="TEK71" s="1"/>
      <c r="TEL71" s="1"/>
      <c r="TEM71" s="1"/>
      <c r="TEN71" s="1"/>
      <c r="TEO71" s="1"/>
      <c r="TEP71" s="1"/>
      <c r="TEQ71" s="1"/>
      <c r="TER71" s="1"/>
      <c r="TES71" s="1"/>
      <c r="TET71" s="1"/>
      <c r="TEU71" s="1"/>
      <c r="TEV71" s="1"/>
      <c r="TEW71" s="1"/>
      <c r="TEX71" s="1"/>
      <c r="TEY71" s="1"/>
      <c r="TEZ71" s="1"/>
      <c r="TFA71" s="1"/>
      <c r="TFB71" s="1"/>
      <c r="TFC71" s="1"/>
      <c r="TFD71" s="1"/>
      <c r="TFE71" s="1"/>
      <c r="TFF71" s="1"/>
      <c r="TFG71" s="1"/>
      <c r="TFH71" s="1"/>
      <c r="TFI71" s="1"/>
      <c r="TFJ71" s="1"/>
      <c r="TFK71" s="1"/>
      <c r="TFL71" s="1"/>
      <c r="TFM71" s="1"/>
      <c r="TFN71" s="1"/>
      <c r="TFO71" s="1"/>
      <c r="TFP71" s="1"/>
      <c r="TFQ71" s="1"/>
      <c r="TFR71" s="1"/>
      <c r="TFS71" s="1"/>
      <c r="TFT71" s="1"/>
      <c r="TFU71" s="1"/>
      <c r="TFV71" s="1"/>
      <c r="TFW71" s="1"/>
      <c r="TFX71" s="1"/>
      <c r="TFY71" s="1"/>
      <c r="TFZ71" s="1"/>
      <c r="TGA71" s="1"/>
      <c r="TGB71" s="1"/>
      <c r="TGC71" s="1"/>
      <c r="TGD71" s="1"/>
      <c r="TGE71" s="1"/>
      <c r="TGF71" s="1"/>
      <c r="TGG71" s="1"/>
      <c r="TGH71" s="1"/>
      <c r="TGI71" s="1"/>
      <c r="TGJ71" s="1"/>
      <c r="TGK71" s="1"/>
      <c r="TGL71" s="1"/>
      <c r="TGM71" s="1"/>
      <c r="TGN71" s="1"/>
      <c r="TGO71" s="1"/>
      <c r="TGP71" s="1"/>
      <c r="TGQ71" s="1"/>
      <c r="TGR71" s="1"/>
      <c r="TGS71" s="1"/>
      <c r="TGT71" s="1"/>
      <c r="TGU71" s="1"/>
      <c r="TGV71" s="1"/>
      <c r="TGW71" s="1"/>
      <c r="TGX71" s="1"/>
      <c r="TGY71" s="1"/>
      <c r="TGZ71" s="1"/>
      <c r="THA71" s="1"/>
      <c r="THB71" s="1"/>
      <c r="THC71" s="1"/>
      <c r="THD71" s="1"/>
      <c r="THE71" s="1"/>
      <c r="THF71" s="1"/>
      <c r="THG71" s="1"/>
      <c r="THH71" s="1"/>
      <c r="THI71" s="1"/>
      <c r="THJ71" s="1"/>
      <c r="THK71" s="1"/>
      <c r="THL71" s="1"/>
      <c r="THM71" s="1"/>
      <c r="THN71" s="1"/>
      <c r="THO71" s="1"/>
      <c r="THP71" s="1"/>
      <c r="THQ71" s="1"/>
      <c r="THR71" s="1"/>
      <c r="THS71" s="1"/>
      <c r="THT71" s="1"/>
      <c r="THU71" s="1"/>
      <c r="THV71" s="1"/>
      <c r="THW71" s="1"/>
      <c r="THX71" s="1"/>
      <c r="THY71" s="1"/>
      <c r="THZ71" s="1"/>
      <c r="TIA71" s="1"/>
      <c r="TIB71" s="1"/>
      <c r="TIC71" s="1"/>
      <c r="TID71" s="1"/>
      <c r="TIE71" s="1"/>
      <c r="TIF71" s="1"/>
      <c r="TIG71" s="1"/>
      <c r="TIH71" s="1"/>
      <c r="TII71" s="1"/>
      <c r="TIJ71" s="1"/>
      <c r="TIK71" s="1"/>
      <c r="TIL71" s="1"/>
      <c r="TIM71" s="1"/>
      <c r="TIN71" s="1"/>
      <c r="TIO71" s="1"/>
      <c r="TIP71" s="1"/>
      <c r="TIQ71" s="1"/>
      <c r="TIR71" s="1"/>
      <c r="TIS71" s="1"/>
      <c r="TIT71" s="1"/>
      <c r="TIU71" s="1"/>
      <c r="TIV71" s="1"/>
      <c r="TIW71" s="1"/>
      <c r="TIX71" s="1"/>
      <c r="TIY71" s="1"/>
      <c r="TIZ71" s="1"/>
      <c r="TJA71" s="1"/>
      <c r="TJB71" s="1"/>
      <c r="TJC71" s="1"/>
      <c r="TJD71" s="1"/>
      <c r="TJE71" s="1"/>
      <c r="TJF71" s="1"/>
      <c r="TJG71" s="1"/>
      <c r="TJH71" s="1"/>
      <c r="TJI71" s="1"/>
      <c r="TJJ71" s="1"/>
      <c r="TJK71" s="1"/>
      <c r="TJL71" s="1"/>
      <c r="TJM71" s="1"/>
      <c r="TJN71" s="1"/>
      <c r="TJO71" s="1"/>
      <c r="TJP71" s="1"/>
      <c r="TJQ71" s="1"/>
      <c r="TJR71" s="1"/>
      <c r="TJS71" s="1"/>
      <c r="TJT71" s="1"/>
      <c r="TJU71" s="1"/>
      <c r="TJV71" s="1"/>
      <c r="TJW71" s="1"/>
      <c r="TJX71" s="1"/>
      <c r="TJY71" s="1"/>
      <c r="TJZ71" s="1"/>
      <c r="TKA71" s="1"/>
      <c r="TKB71" s="1"/>
      <c r="TKC71" s="1"/>
      <c r="TKD71" s="1"/>
      <c r="TKE71" s="1"/>
      <c r="TKF71" s="1"/>
      <c r="TKG71" s="1"/>
      <c r="TKH71" s="1"/>
      <c r="TKI71" s="1"/>
      <c r="TKJ71" s="1"/>
      <c r="TKK71" s="1"/>
      <c r="TKL71" s="1"/>
      <c r="TKM71" s="1"/>
      <c r="TKN71" s="1"/>
      <c r="TKO71" s="1"/>
      <c r="TKP71" s="1"/>
      <c r="TKQ71" s="1"/>
      <c r="TKR71" s="1"/>
      <c r="TKS71" s="1"/>
      <c r="TKT71" s="1"/>
      <c r="TKU71" s="1"/>
      <c r="TKV71" s="1"/>
      <c r="TKW71" s="1"/>
      <c r="TKX71" s="1"/>
      <c r="TKY71" s="1"/>
      <c r="TKZ71" s="1"/>
      <c r="TLA71" s="1"/>
      <c r="TLB71" s="1"/>
      <c r="TLC71" s="1"/>
      <c r="TLD71" s="1"/>
      <c r="TLE71" s="1"/>
      <c r="TLF71" s="1"/>
      <c r="TLG71" s="1"/>
      <c r="TLH71" s="1"/>
      <c r="TLI71" s="1"/>
      <c r="TLJ71" s="1"/>
      <c r="TLK71" s="1"/>
      <c r="TLL71" s="1"/>
      <c r="TLM71" s="1"/>
      <c r="TLN71" s="1"/>
      <c r="TLO71" s="1"/>
      <c r="TLP71" s="1"/>
      <c r="TLQ71" s="1"/>
      <c r="TLR71" s="1"/>
      <c r="TLS71" s="1"/>
      <c r="TLT71" s="1"/>
      <c r="TLU71" s="1"/>
      <c r="TLV71" s="1"/>
      <c r="TLW71" s="1"/>
      <c r="TLX71" s="1"/>
      <c r="TLY71" s="1"/>
      <c r="TLZ71" s="1"/>
      <c r="TMA71" s="1"/>
      <c r="TMB71" s="1"/>
      <c r="TMC71" s="1"/>
      <c r="TMD71" s="1"/>
      <c r="TME71" s="1"/>
      <c r="TMF71" s="1"/>
      <c r="TMG71" s="1"/>
      <c r="TMH71" s="1"/>
      <c r="TMI71" s="1"/>
      <c r="TMJ71" s="1"/>
      <c r="TMK71" s="1"/>
      <c r="TML71" s="1"/>
      <c r="TMM71" s="1"/>
      <c r="TMN71" s="1"/>
      <c r="TMO71" s="1"/>
      <c r="TMP71" s="1"/>
      <c r="TMQ71" s="1"/>
      <c r="TMR71" s="1"/>
      <c r="TMS71" s="1"/>
      <c r="TMT71" s="1"/>
      <c r="TMU71" s="1"/>
      <c r="TMV71" s="1"/>
      <c r="TMW71" s="1"/>
      <c r="TMX71" s="1"/>
      <c r="TMY71" s="1"/>
      <c r="TMZ71" s="1"/>
      <c r="TNA71" s="1"/>
      <c r="TNB71" s="1"/>
      <c r="TNC71" s="1"/>
      <c r="TND71" s="1"/>
      <c r="TNE71" s="1"/>
      <c r="TNF71" s="1"/>
      <c r="TNG71" s="1"/>
      <c r="TNH71" s="1"/>
      <c r="TNI71" s="1"/>
      <c r="TNJ71" s="1"/>
      <c r="TNK71" s="1"/>
      <c r="TNL71" s="1"/>
      <c r="TNM71" s="1"/>
      <c r="TNN71" s="1"/>
      <c r="TNO71" s="1"/>
      <c r="TNP71" s="1"/>
      <c r="TNQ71" s="1"/>
      <c r="TNR71" s="1"/>
      <c r="TNS71" s="1"/>
      <c r="TNT71" s="1"/>
      <c r="TNU71" s="1"/>
      <c r="TNV71" s="1"/>
      <c r="TNW71" s="1"/>
      <c r="TNX71" s="1"/>
      <c r="TNY71" s="1"/>
      <c r="TNZ71" s="1"/>
      <c r="TOA71" s="1"/>
      <c r="TOB71" s="1"/>
      <c r="TOC71" s="1"/>
      <c r="TOD71" s="1"/>
      <c r="TOE71" s="1"/>
      <c r="TOF71" s="1"/>
      <c r="TOG71" s="1"/>
      <c r="TOH71" s="1"/>
      <c r="TOI71" s="1"/>
      <c r="TOJ71" s="1"/>
      <c r="TOK71" s="1"/>
      <c r="TOL71" s="1"/>
      <c r="TOM71" s="1"/>
      <c r="TON71" s="1"/>
      <c r="TOO71" s="1"/>
      <c r="TOP71" s="1"/>
      <c r="TOQ71" s="1"/>
      <c r="TOR71" s="1"/>
      <c r="TOS71" s="1"/>
      <c r="TOT71" s="1"/>
      <c r="TOU71" s="1"/>
      <c r="TOV71" s="1"/>
      <c r="TOW71" s="1"/>
      <c r="TOX71" s="1"/>
      <c r="TOY71" s="1"/>
      <c r="TOZ71" s="1"/>
      <c r="TPA71" s="1"/>
      <c r="TPB71" s="1"/>
      <c r="TPC71" s="1"/>
      <c r="TPD71" s="1"/>
      <c r="TPE71" s="1"/>
      <c r="TPF71" s="1"/>
      <c r="TPG71" s="1"/>
      <c r="TPH71" s="1"/>
      <c r="TPI71" s="1"/>
      <c r="TPJ71" s="1"/>
      <c r="TPK71" s="1"/>
      <c r="TPL71" s="1"/>
      <c r="TPM71" s="1"/>
      <c r="TPN71" s="1"/>
      <c r="TPO71" s="1"/>
      <c r="TPP71" s="1"/>
      <c r="TPQ71" s="1"/>
      <c r="TPR71" s="1"/>
      <c r="TPS71" s="1"/>
      <c r="TPT71" s="1"/>
      <c r="TPU71" s="1"/>
      <c r="TPV71" s="1"/>
      <c r="TPW71" s="1"/>
      <c r="TPX71" s="1"/>
      <c r="TPY71" s="1"/>
      <c r="TPZ71" s="1"/>
      <c r="TQA71" s="1"/>
      <c r="TQB71" s="1"/>
      <c r="TQC71" s="1"/>
      <c r="TQD71" s="1"/>
      <c r="TQE71" s="1"/>
      <c r="TQF71" s="1"/>
      <c r="TQG71" s="1"/>
      <c r="TQH71" s="1"/>
      <c r="TQI71" s="1"/>
      <c r="TQJ71" s="1"/>
      <c r="TQK71" s="1"/>
      <c r="TQL71" s="1"/>
      <c r="TQM71" s="1"/>
      <c r="TQN71" s="1"/>
      <c r="TQO71" s="1"/>
      <c r="TQP71" s="1"/>
      <c r="TQQ71" s="1"/>
      <c r="TQR71" s="1"/>
      <c r="TQS71" s="1"/>
      <c r="TQT71" s="1"/>
      <c r="TQU71" s="1"/>
      <c r="TQV71" s="1"/>
      <c r="TQW71" s="1"/>
      <c r="TQX71" s="1"/>
      <c r="TQY71" s="1"/>
      <c r="TQZ71" s="1"/>
      <c r="TRA71" s="1"/>
      <c r="TRB71" s="1"/>
      <c r="TRC71" s="1"/>
      <c r="TRD71" s="1"/>
      <c r="TRE71" s="1"/>
      <c r="TRF71" s="1"/>
      <c r="TRG71" s="1"/>
      <c r="TRH71" s="1"/>
      <c r="TRI71" s="1"/>
      <c r="TRJ71" s="1"/>
      <c r="TRK71" s="1"/>
      <c r="TRL71" s="1"/>
      <c r="TRM71" s="1"/>
      <c r="TRN71" s="1"/>
      <c r="TRO71" s="1"/>
      <c r="TRP71" s="1"/>
      <c r="TRQ71" s="1"/>
      <c r="TRR71" s="1"/>
      <c r="TRS71" s="1"/>
      <c r="TRT71" s="1"/>
      <c r="TRU71" s="1"/>
      <c r="TRV71" s="1"/>
      <c r="TRW71" s="1"/>
      <c r="TRX71" s="1"/>
      <c r="TRY71" s="1"/>
      <c r="TRZ71" s="1"/>
      <c r="TSA71" s="1"/>
      <c r="TSB71" s="1"/>
      <c r="TSC71" s="1"/>
      <c r="TSD71" s="1"/>
      <c r="TSE71" s="1"/>
      <c r="TSF71" s="1"/>
      <c r="TSG71" s="1"/>
      <c r="TSH71" s="1"/>
      <c r="TSI71" s="1"/>
      <c r="TSJ71" s="1"/>
      <c r="TSK71" s="1"/>
      <c r="TSL71" s="1"/>
      <c r="TSM71" s="1"/>
      <c r="TSN71" s="1"/>
      <c r="TSO71" s="1"/>
      <c r="TSP71" s="1"/>
      <c r="TSQ71" s="1"/>
      <c r="TSR71" s="1"/>
      <c r="TSS71" s="1"/>
      <c r="TST71" s="1"/>
      <c r="TSU71" s="1"/>
      <c r="TSV71" s="1"/>
      <c r="TSW71" s="1"/>
      <c r="TSX71" s="1"/>
      <c r="TSY71" s="1"/>
      <c r="TSZ71" s="1"/>
      <c r="TTA71" s="1"/>
      <c r="TTB71" s="1"/>
      <c r="TTC71" s="1"/>
      <c r="TTD71" s="1"/>
      <c r="TTE71" s="1"/>
      <c r="TTF71" s="1"/>
      <c r="TTG71" s="1"/>
      <c r="TTH71" s="1"/>
      <c r="TTI71" s="1"/>
      <c r="TTJ71" s="1"/>
      <c r="TTK71" s="1"/>
      <c r="TTL71" s="1"/>
      <c r="TTM71" s="1"/>
      <c r="TTN71" s="1"/>
      <c r="TTO71" s="1"/>
      <c r="TTP71" s="1"/>
      <c r="TTQ71" s="1"/>
      <c r="TTR71" s="1"/>
      <c r="TTS71" s="1"/>
      <c r="TTT71" s="1"/>
      <c r="TTU71" s="1"/>
      <c r="TTV71" s="1"/>
      <c r="TTW71" s="1"/>
      <c r="TTX71" s="1"/>
      <c r="TTY71" s="1"/>
      <c r="TTZ71" s="1"/>
      <c r="TUA71" s="1"/>
      <c r="TUB71" s="1"/>
      <c r="TUC71" s="1"/>
      <c r="TUD71" s="1"/>
      <c r="TUE71" s="1"/>
      <c r="TUF71" s="1"/>
      <c r="TUG71" s="1"/>
      <c r="TUH71" s="1"/>
      <c r="TUI71" s="1"/>
      <c r="TUJ71" s="1"/>
      <c r="TUK71" s="1"/>
      <c r="TUL71" s="1"/>
      <c r="TUM71" s="1"/>
      <c r="TUN71" s="1"/>
      <c r="TUO71" s="1"/>
      <c r="TUP71" s="1"/>
      <c r="TUQ71" s="1"/>
      <c r="TUR71" s="1"/>
      <c r="TUS71" s="1"/>
      <c r="TUT71" s="1"/>
      <c r="TUU71" s="1"/>
      <c r="TUV71" s="1"/>
      <c r="TUW71" s="1"/>
      <c r="TUX71" s="1"/>
      <c r="TUY71" s="1"/>
      <c r="TUZ71" s="1"/>
      <c r="TVA71" s="1"/>
      <c r="TVB71" s="1"/>
      <c r="TVC71" s="1"/>
      <c r="TVD71" s="1"/>
      <c r="TVE71" s="1"/>
      <c r="TVF71" s="1"/>
      <c r="TVG71" s="1"/>
      <c r="TVH71" s="1"/>
      <c r="TVI71" s="1"/>
      <c r="TVJ71" s="1"/>
      <c r="TVK71" s="1"/>
      <c r="TVL71" s="1"/>
      <c r="TVM71" s="1"/>
      <c r="TVN71" s="1"/>
      <c r="TVO71" s="1"/>
      <c r="TVP71" s="1"/>
      <c r="TVQ71" s="1"/>
      <c r="TVR71" s="1"/>
      <c r="TVS71" s="1"/>
      <c r="TVT71" s="1"/>
      <c r="TVU71" s="1"/>
      <c r="TVV71" s="1"/>
      <c r="TVW71" s="1"/>
      <c r="TVX71" s="1"/>
      <c r="TVY71" s="1"/>
      <c r="TVZ71" s="1"/>
      <c r="TWA71" s="1"/>
      <c r="TWB71" s="1"/>
      <c r="TWC71" s="1"/>
      <c r="TWD71" s="1"/>
      <c r="TWE71" s="1"/>
      <c r="TWF71" s="1"/>
      <c r="TWG71" s="1"/>
      <c r="TWH71" s="1"/>
      <c r="TWI71" s="1"/>
      <c r="TWJ71" s="1"/>
      <c r="TWK71" s="1"/>
      <c r="TWL71" s="1"/>
      <c r="TWM71" s="1"/>
      <c r="TWN71" s="1"/>
      <c r="TWO71" s="1"/>
      <c r="TWP71" s="1"/>
      <c r="TWQ71" s="1"/>
      <c r="TWR71" s="1"/>
      <c r="TWS71" s="1"/>
      <c r="TWT71" s="1"/>
      <c r="TWU71" s="1"/>
      <c r="TWV71" s="1"/>
      <c r="TWW71" s="1"/>
      <c r="TWX71" s="1"/>
      <c r="TWY71" s="1"/>
      <c r="TWZ71" s="1"/>
      <c r="TXA71" s="1"/>
      <c r="TXB71" s="1"/>
      <c r="TXC71" s="1"/>
      <c r="TXD71" s="1"/>
      <c r="TXE71" s="1"/>
      <c r="TXF71" s="1"/>
      <c r="TXG71" s="1"/>
      <c r="TXH71" s="1"/>
      <c r="TXI71" s="1"/>
      <c r="TXJ71" s="1"/>
      <c r="TXK71" s="1"/>
      <c r="TXL71" s="1"/>
      <c r="TXM71" s="1"/>
      <c r="TXN71" s="1"/>
      <c r="TXO71" s="1"/>
      <c r="TXP71" s="1"/>
      <c r="TXQ71" s="1"/>
      <c r="TXR71" s="1"/>
      <c r="TXS71" s="1"/>
      <c r="TXT71" s="1"/>
      <c r="TXU71" s="1"/>
      <c r="TXV71" s="1"/>
      <c r="TXW71" s="1"/>
      <c r="TXX71" s="1"/>
      <c r="TXY71" s="1"/>
      <c r="TXZ71" s="1"/>
      <c r="TYA71" s="1"/>
      <c r="TYB71" s="1"/>
      <c r="TYC71" s="1"/>
      <c r="TYD71" s="1"/>
      <c r="TYE71" s="1"/>
      <c r="TYF71" s="1"/>
      <c r="TYG71" s="1"/>
      <c r="TYH71" s="1"/>
      <c r="TYI71" s="1"/>
      <c r="TYJ71" s="1"/>
      <c r="TYK71" s="1"/>
      <c r="TYL71" s="1"/>
      <c r="TYM71" s="1"/>
      <c r="TYN71" s="1"/>
      <c r="TYO71" s="1"/>
      <c r="TYP71" s="1"/>
      <c r="TYQ71" s="1"/>
      <c r="TYR71" s="1"/>
      <c r="TYS71" s="1"/>
      <c r="TYT71" s="1"/>
      <c r="TYU71" s="1"/>
      <c r="TYV71" s="1"/>
      <c r="TYW71" s="1"/>
      <c r="TYX71" s="1"/>
      <c r="TYY71" s="1"/>
      <c r="TYZ71" s="1"/>
      <c r="TZA71" s="1"/>
      <c r="TZB71" s="1"/>
      <c r="TZC71" s="1"/>
      <c r="TZD71" s="1"/>
      <c r="TZE71" s="1"/>
      <c r="TZF71" s="1"/>
      <c r="TZG71" s="1"/>
      <c r="TZH71" s="1"/>
      <c r="TZI71" s="1"/>
      <c r="TZJ71" s="1"/>
      <c r="TZK71" s="1"/>
      <c r="TZL71" s="1"/>
      <c r="TZM71" s="1"/>
      <c r="TZN71" s="1"/>
      <c r="TZO71" s="1"/>
      <c r="TZP71" s="1"/>
      <c r="TZQ71" s="1"/>
      <c r="TZR71" s="1"/>
      <c r="TZS71" s="1"/>
      <c r="TZT71" s="1"/>
      <c r="TZU71" s="1"/>
      <c r="TZV71" s="1"/>
      <c r="TZW71" s="1"/>
      <c r="TZX71" s="1"/>
      <c r="TZY71" s="1"/>
      <c r="TZZ71" s="1"/>
      <c r="UAA71" s="1"/>
      <c r="UAB71" s="1"/>
      <c r="UAC71" s="1"/>
      <c r="UAD71" s="1"/>
      <c r="UAE71" s="1"/>
      <c r="UAF71" s="1"/>
      <c r="UAG71" s="1"/>
      <c r="UAH71" s="1"/>
      <c r="UAI71" s="1"/>
      <c r="UAJ71" s="1"/>
      <c r="UAK71" s="1"/>
      <c r="UAL71" s="1"/>
      <c r="UAM71" s="1"/>
      <c r="UAN71" s="1"/>
      <c r="UAO71" s="1"/>
      <c r="UAP71" s="1"/>
      <c r="UAQ71" s="1"/>
      <c r="UAR71" s="1"/>
      <c r="UAS71" s="1"/>
      <c r="UAT71" s="1"/>
      <c r="UAU71" s="1"/>
      <c r="UAV71" s="1"/>
      <c r="UAW71" s="1"/>
      <c r="UAX71" s="1"/>
      <c r="UAY71" s="1"/>
      <c r="UAZ71" s="1"/>
      <c r="UBA71" s="1"/>
      <c r="UBB71" s="1"/>
      <c r="UBC71" s="1"/>
      <c r="UBD71" s="1"/>
      <c r="UBE71" s="1"/>
      <c r="UBF71" s="1"/>
      <c r="UBG71" s="1"/>
      <c r="UBH71" s="1"/>
      <c r="UBI71" s="1"/>
      <c r="UBJ71" s="1"/>
      <c r="UBK71" s="1"/>
      <c r="UBL71" s="1"/>
      <c r="UBM71" s="1"/>
      <c r="UBN71" s="1"/>
      <c r="UBO71" s="1"/>
      <c r="UBP71" s="1"/>
      <c r="UBQ71" s="1"/>
      <c r="UBR71" s="1"/>
      <c r="UBS71" s="1"/>
      <c r="UBT71" s="1"/>
      <c r="UBU71" s="1"/>
      <c r="UBV71" s="1"/>
      <c r="UBW71" s="1"/>
      <c r="UBX71" s="1"/>
      <c r="UBY71" s="1"/>
      <c r="UBZ71" s="1"/>
      <c r="UCA71" s="1"/>
      <c r="UCB71" s="1"/>
      <c r="UCC71" s="1"/>
      <c r="UCD71" s="1"/>
      <c r="UCE71" s="1"/>
      <c r="UCF71" s="1"/>
      <c r="UCG71" s="1"/>
      <c r="UCH71" s="1"/>
      <c r="UCI71" s="1"/>
      <c r="UCJ71" s="1"/>
      <c r="UCK71" s="1"/>
      <c r="UCL71" s="1"/>
      <c r="UCM71" s="1"/>
      <c r="UCN71" s="1"/>
      <c r="UCO71" s="1"/>
      <c r="UCP71" s="1"/>
      <c r="UCQ71" s="1"/>
      <c r="UCR71" s="1"/>
      <c r="UCS71" s="1"/>
      <c r="UCT71" s="1"/>
      <c r="UCU71" s="1"/>
      <c r="UCV71" s="1"/>
      <c r="UCW71" s="1"/>
      <c r="UCX71" s="1"/>
      <c r="UCY71" s="1"/>
      <c r="UCZ71" s="1"/>
      <c r="UDA71" s="1"/>
      <c r="UDB71" s="1"/>
      <c r="UDC71" s="1"/>
      <c r="UDD71" s="1"/>
      <c r="UDE71" s="1"/>
      <c r="UDF71" s="1"/>
      <c r="UDG71" s="1"/>
      <c r="UDH71" s="1"/>
      <c r="UDI71" s="1"/>
      <c r="UDJ71" s="1"/>
      <c r="UDK71" s="1"/>
      <c r="UDL71" s="1"/>
      <c r="UDM71" s="1"/>
      <c r="UDN71" s="1"/>
      <c r="UDO71" s="1"/>
      <c r="UDP71" s="1"/>
      <c r="UDQ71" s="1"/>
      <c r="UDR71" s="1"/>
      <c r="UDS71" s="1"/>
      <c r="UDT71" s="1"/>
      <c r="UDU71" s="1"/>
      <c r="UDV71" s="1"/>
      <c r="UDW71" s="1"/>
      <c r="UDX71" s="1"/>
      <c r="UDY71" s="1"/>
      <c r="UDZ71" s="1"/>
      <c r="UEA71" s="1"/>
      <c r="UEB71" s="1"/>
      <c r="UEC71" s="1"/>
      <c r="UED71" s="1"/>
      <c r="UEE71" s="1"/>
      <c r="UEF71" s="1"/>
      <c r="UEG71" s="1"/>
      <c r="UEH71" s="1"/>
      <c r="UEI71" s="1"/>
      <c r="UEJ71" s="1"/>
      <c r="UEK71" s="1"/>
      <c r="UEL71" s="1"/>
      <c r="UEM71" s="1"/>
      <c r="UEN71" s="1"/>
      <c r="UEO71" s="1"/>
      <c r="UEP71" s="1"/>
      <c r="UEQ71" s="1"/>
      <c r="UER71" s="1"/>
      <c r="UES71" s="1"/>
      <c r="UET71" s="1"/>
      <c r="UEU71" s="1"/>
      <c r="UEV71" s="1"/>
      <c r="UEW71" s="1"/>
      <c r="UEX71" s="1"/>
      <c r="UEY71" s="1"/>
      <c r="UEZ71" s="1"/>
      <c r="UFA71" s="1"/>
      <c r="UFB71" s="1"/>
      <c r="UFC71" s="1"/>
      <c r="UFD71" s="1"/>
      <c r="UFE71" s="1"/>
      <c r="UFF71" s="1"/>
      <c r="UFG71" s="1"/>
      <c r="UFH71" s="1"/>
      <c r="UFI71" s="1"/>
      <c r="UFJ71" s="1"/>
      <c r="UFK71" s="1"/>
      <c r="UFL71" s="1"/>
      <c r="UFM71" s="1"/>
      <c r="UFN71" s="1"/>
      <c r="UFO71" s="1"/>
      <c r="UFP71" s="1"/>
      <c r="UFQ71" s="1"/>
      <c r="UFR71" s="1"/>
      <c r="UFS71" s="1"/>
      <c r="UFT71" s="1"/>
      <c r="UFU71" s="1"/>
      <c r="UFV71" s="1"/>
      <c r="UFW71" s="1"/>
      <c r="UFX71" s="1"/>
      <c r="UFY71" s="1"/>
      <c r="UFZ71" s="1"/>
      <c r="UGA71" s="1"/>
      <c r="UGB71" s="1"/>
      <c r="UGC71" s="1"/>
      <c r="UGD71" s="1"/>
      <c r="UGE71" s="1"/>
      <c r="UGF71" s="1"/>
      <c r="UGG71" s="1"/>
      <c r="UGH71" s="1"/>
      <c r="UGI71" s="1"/>
      <c r="UGJ71" s="1"/>
      <c r="UGK71" s="1"/>
      <c r="UGL71" s="1"/>
      <c r="UGM71" s="1"/>
      <c r="UGN71" s="1"/>
      <c r="UGO71" s="1"/>
      <c r="UGP71" s="1"/>
      <c r="UGQ71" s="1"/>
      <c r="UGR71" s="1"/>
      <c r="UGS71" s="1"/>
      <c r="UGT71" s="1"/>
      <c r="UGU71" s="1"/>
      <c r="UGV71" s="1"/>
      <c r="UGW71" s="1"/>
      <c r="UGX71" s="1"/>
      <c r="UGY71" s="1"/>
      <c r="UGZ71" s="1"/>
      <c r="UHA71" s="1"/>
      <c r="UHB71" s="1"/>
      <c r="UHC71" s="1"/>
      <c r="UHD71" s="1"/>
      <c r="UHE71" s="1"/>
      <c r="UHF71" s="1"/>
      <c r="UHG71" s="1"/>
      <c r="UHH71" s="1"/>
      <c r="UHI71" s="1"/>
      <c r="UHJ71" s="1"/>
      <c r="UHK71" s="1"/>
      <c r="UHL71" s="1"/>
      <c r="UHM71" s="1"/>
      <c r="UHN71" s="1"/>
      <c r="UHO71" s="1"/>
      <c r="UHP71" s="1"/>
      <c r="UHQ71" s="1"/>
      <c r="UHR71" s="1"/>
      <c r="UHS71" s="1"/>
      <c r="UHT71" s="1"/>
      <c r="UHU71" s="1"/>
      <c r="UHV71" s="1"/>
      <c r="UHW71" s="1"/>
      <c r="UHX71" s="1"/>
      <c r="UHY71" s="1"/>
      <c r="UHZ71" s="1"/>
      <c r="UIA71" s="1"/>
      <c r="UIB71" s="1"/>
      <c r="UIC71" s="1"/>
      <c r="UID71" s="1"/>
      <c r="UIE71" s="1"/>
      <c r="UIF71" s="1"/>
      <c r="UIG71" s="1"/>
      <c r="UIH71" s="1"/>
      <c r="UII71" s="1"/>
      <c r="UIJ71" s="1"/>
      <c r="UIK71" s="1"/>
      <c r="UIL71" s="1"/>
      <c r="UIM71" s="1"/>
      <c r="UIN71" s="1"/>
      <c r="UIO71" s="1"/>
      <c r="UIP71" s="1"/>
      <c r="UIQ71" s="1"/>
      <c r="UIR71" s="1"/>
      <c r="UIS71" s="1"/>
      <c r="UIT71" s="1"/>
      <c r="UIU71" s="1"/>
      <c r="UIV71" s="1"/>
      <c r="UIW71" s="1"/>
      <c r="UIX71" s="1"/>
      <c r="UIY71" s="1"/>
      <c r="UIZ71" s="1"/>
      <c r="UJA71" s="1"/>
      <c r="UJB71" s="1"/>
      <c r="UJC71" s="1"/>
      <c r="UJD71" s="1"/>
      <c r="UJE71" s="1"/>
      <c r="UJF71" s="1"/>
      <c r="UJG71" s="1"/>
      <c r="UJH71" s="1"/>
      <c r="UJI71" s="1"/>
      <c r="UJJ71" s="1"/>
      <c r="UJK71" s="1"/>
      <c r="UJL71" s="1"/>
      <c r="UJM71" s="1"/>
      <c r="UJN71" s="1"/>
      <c r="UJO71" s="1"/>
      <c r="UJP71" s="1"/>
      <c r="UJQ71" s="1"/>
      <c r="UJR71" s="1"/>
      <c r="UJS71" s="1"/>
      <c r="UJT71" s="1"/>
      <c r="UJU71" s="1"/>
      <c r="UJV71" s="1"/>
      <c r="UJW71" s="1"/>
      <c r="UJX71" s="1"/>
      <c r="UJY71" s="1"/>
      <c r="UJZ71" s="1"/>
      <c r="UKA71" s="1"/>
      <c r="UKB71" s="1"/>
      <c r="UKC71" s="1"/>
      <c r="UKD71" s="1"/>
      <c r="UKE71" s="1"/>
      <c r="UKF71" s="1"/>
      <c r="UKG71" s="1"/>
      <c r="UKH71" s="1"/>
      <c r="UKI71" s="1"/>
      <c r="UKJ71" s="1"/>
      <c r="UKK71" s="1"/>
      <c r="UKL71" s="1"/>
      <c r="UKM71" s="1"/>
      <c r="UKN71" s="1"/>
      <c r="UKO71" s="1"/>
      <c r="UKP71" s="1"/>
      <c r="UKQ71" s="1"/>
      <c r="UKR71" s="1"/>
      <c r="UKS71" s="1"/>
      <c r="UKT71" s="1"/>
      <c r="UKU71" s="1"/>
      <c r="UKV71" s="1"/>
      <c r="UKW71" s="1"/>
      <c r="UKX71" s="1"/>
      <c r="UKY71" s="1"/>
      <c r="UKZ71" s="1"/>
      <c r="ULA71" s="1"/>
      <c r="ULB71" s="1"/>
      <c r="ULC71" s="1"/>
      <c r="ULD71" s="1"/>
      <c r="ULE71" s="1"/>
      <c r="ULF71" s="1"/>
      <c r="ULG71" s="1"/>
      <c r="ULH71" s="1"/>
      <c r="ULI71" s="1"/>
      <c r="ULJ71" s="1"/>
      <c r="ULK71" s="1"/>
      <c r="ULL71" s="1"/>
      <c r="ULM71" s="1"/>
      <c r="ULN71" s="1"/>
      <c r="ULO71" s="1"/>
      <c r="ULP71" s="1"/>
      <c r="ULQ71" s="1"/>
      <c r="ULR71" s="1"/>
      <c r="ULS71" s="1"/>
      <c r="ULT71" s="1"/>
      <c r="ULU71" s="1"/>
      <c r="ULV71" s="1"/>
      <c r="ULW71" s="1"/>
      <c r="ULX71" s="1"/>
      <c r="ULY71" s="1"/>
      <c r="ULZ71" s="1"/>
      <c r="UMA71" s="1"/>
      <c r="UMB71" s="1"/>
      <c r="UMC71" s="1"/>
      <c r="UMD71" s="1"/>
      <c r="UME71" s="1"/>
      <c r="UMF71" s="1"/>
      <c r="UMG71" s="1"/>
      <c r="UMH71" s="1"/>
      <c r="UMI71" s="1"/>
      <c r="UMJ71" s="1"/>
      <c r="UMK71" s="1"/>
      <c r="UML71" s="1"/>
      <c r="UMM71" s="1"/>
      <c r="UMN71" s="1"/>
      <c r="UMO71" s="1"/>
      <c r="UMP71" s="1"/>
      <c r="UMQ71" s="1"/>
      <c r="UMR71" s="1"/>
      <c r="UMS71" s="1"/>
      <c r="UMT71" s="1"/>
      <c r="UMU71" s="1"/>
      <c r="UMV71" s="1"/>
      <c r="UMW71" s="1"/>
      <c r="UMX71" s="1"/>
      <c r="UMY71" s="1"/>
      <c r="UMZ71" s="1"/>
      <c r="UNA71" s="1"/>
      <c r="UNB71" s="1"/>
      <c r="UNC71" s="1"/>
      <c r="UND71" s="1"/>
      <c r="UNE71" s="1"/>
      <c r="UNF71" s="1"/>
      <c r="UNG71" s="1"/>
      <c r="UNH71" s="1"/>
      <c r="UNI71" s="1"/>
      <c r="UNJ71" s="1"/>
      <c r="UNK71" s="1"/>
      <c r="UNL71" s="1"/>
      <c r="UNM71" s="1"/>
      <c r="UNN71" s="1"/>
      <c r="UNO71" s="1"/>
      <c r="UNP71" s="1"/>
      <c r="UNQ71" s="1"/>
      <c r="UNR71" s="1"/>
      <c r="UNS71" s="1"/>
      <c r="UNT71" s="1"/>
      <c r="UNU71" s="1"/>
      <c r="UNV71" s="1"/>
      <c r="UNW71" s="1"/>
      <c r="UNX71" s="1"/>
      <c r="UNY71" s="1"/>
      <c r="UNZ71" s="1"/>
      <c r="UOA71" s="1"/>
      <c r="UOB71" s="1"/>
      <c r="UOC71" s="1"/>
      <c r="UOD71" s="1"/>
      <c r="UOE71" s="1"/>
      <c r="UOF71" s="1"/>
      <c r="UOG71" s="1"/>
      <c r="UOH71" s="1"/>
      <c r="UOI71" s="1"/>
      <c r="UOJ71" s="1"/>
      <c r="UOK71" s="1"/>
      <c r="UOL71" s="1"/>
      <c r="UOM71" s="1"/>
      <c r="UON71" s="1"/>
      <c r="UOO71" s="1"/>
      <c r="UOP71" s="1"/>
      <c r="UOQ71" s="1"/>
      <c r="UOR71" s="1"/>
      <c r="UOS71" s="1"/>
      <c r="UOT71" s="1"/>
      <c r="UOU71" s="1"/>
      <c r="UOV71" s="1"/>
      <c r="UOW71" s="1"/>
      <c r="UOX71" s="1"/>
      <c r="UOY71" s="1"/>
      <c r="UOZ71" s="1"/>
      <c r="UPA71" s="1"/>
      <c r="UPB71" s="1"/>
      <c r="UPC71" s="1"/>
      <c r="UPD71" s="1"/>
      <c r="UPE71" s="1"/>
      <c r="UPF71" s="1"/>
      <c r="UPG71" s="1"/>
      <c r="UPH71" s="1"/>
      <c r="UPI71" s="1"/>
      <c r="UPJ71" s="1"/>
      <c r="UPK71" s="1"/>
      <c r="UPL71" s="1"/>
      <c r="UPM71" s="1"/>
      <c r="UPN71" s="1"/>
      <c r="UPO71" s="1"/>
      <c r="UPP71" s="1"/>
      <c r="UPQ71" s="1"/>
      <c r="UPR71" s="1"/>
      <c r="UPS71" s="1"/>
      <c r="UPT71" s="1"/>
      <c r="UPU71" s="1"/>
      <c r="UPV71" s="1"/>
      <c r="UPW71" s="1"/>
      <c r="UPX71" s="1"/>
      <c r="UPY71" s="1"/>
      <c r="UPZ71" s="1"/>
      <c r="UQA71" s="1"/>
      <c r="UQB71" s="1"/>
      <c r="UQC71" s="1"/>
      <c r="UQD71" s="1"/>
      <c r="UQE71" s="1"/>
      <c r="UQF71" s="1"/>
      <c r="UQG71" s="1"/>
      <c r="UQH71" s="1"/>
      <c r="UQI71" s="1"/>
      <c r="UQJ71" s="1"/>
      <c r="UQK71" s="1"/>
      <c r="UQL71" s="1"/>
      <c r="UQM71" s="1"/>
      <c r="UQN71" s="1"/>
      <c r="UQO71" s="1"/>
      <c r="UQP71" s="1"/>
      <c r="UQQ71" s="1"/>
      <c r="UQR71" s="1"/>
      <c r="UQS71" s="1"/>
      <c r="UQT71" s="1"/>
      <c r="UQU71" s="1"/>
      <c r="UQV71" s="1"/>
      <c r="UQW71" s="1"/>
      <c r="UQX71" s="1"/>
      <c r="UQY71" s="1"/>
      <c r="UQZ71" s="1"/>
      <c r="URA71" s="1"/>
      <c r="URB71" s="1"/>
      <c r="URC71" s="1"/>
      <c r="URD71" s="1"/>
      <c r="URE71" s="1"/>
      <c r="URF71" s="1"/>
      <c r="URG71" s="1"/>
      <c r="URH71" s="1"/>
      <c r="URI71" s="1"/>
      <c r="URJ71" s="1"/>
      <c r="URK71" s="1"/>
      <c r="URL71" s="1"/>
      <c r="URM71" s="1"/>
      <c r="URN71" s="1"/>
      <c r="URO71" s="1"/>
      <c r="URP71" s="1"/>
      <c r="URQ71" s="1"/>
      <c r="URR71" s="1"/>
      <c r="URS71" s="1"/>
      <c r="URT71" s="1"/>
      <c r="URU71" s="1"/>
      <c r="URV71" s="1"/>
      <c r="URW71" s="1"/>
      <c r="URX71" s="1"/>
      <c r="URY71" s="1"/>
      <c r="URZ71" s="1"/>
      <c r="USA71" s="1"/>
      <c r="USB71" s="1"/>
      <c r="USC71" s="1"/>
      <c r="USD71" s="1"/>
      <c r="USE71" s="1"/>
      <c r="USF71" s="1"/>
      <c r="USG71" s="1"/>
      <c r="USH71" s="1"/>
      <c r="USI71" s="1"/>
      <c r="USJ71" s="1"/>
      <c r="USK71" s="1"/>
      <c r="USL71" s="1"/>
      <c r="USM71" s="1"/>
      <c r="USN71" s="1"/>
      <c r="USO71" s="1"/>
      <c r="USP71" s="1"/>
      <c r="USQ71" s="1"/>
      <c r="USR71" s="1"/>
      <c r="USS71" s="1"/>
      <c r="UST71" s="1"/>
      <c r="USU71" s="1"/>
      <c r="USV71" s="1"/>
      <c r="USW71" s="1"/>
      <c r="USX71" s="1"/>
      <c r="USY71" s="1"/>
      <c r="USZ71" s="1"/>
      <c r="UTA71" s="1"/>
      <c r="UTB71" s="1"/>
      <c r="UTC71" s="1"/>
      <c r="UTD71" s="1"/>
      <c r="UTE71" s="1"/>
      <c r="UTF71" s="1"/>
      <c r="UTG71" s="1"/>
      <c r="UTH71" s="1"/>
      <c r="UTI71" s="1"/>
      <c r="UTJ71" s="1"/>
      <c r="UTK71" s="1"/>
      <c r="UTL71" s="1"/>
      <c r="UTM71" s="1"/>
      <c r="UTN71" s="1"/>
      <c r="UTO71" s="1"/>
      <c r="UTP71" s="1"/>
      <c r="UTQ71" s="1"/>
      <c r="UTR71" s="1"/>
      <c r="UTS71" s="1"/>
      <c r="UTT71" s="1"/>
      <c r="UTU71" s="1"/>
      <c r="UTV71" s="1"/>
      <c r="UTW71" s="1"/>
      <c r="UTX71" s="1"/>
      <c r="UTY71" s="1"/>
      <c r="UTZ71" s="1"/>
      <c r="UUA71" s="1"/>
      <c r="UUB71" s="1"/>
      <c r="UUC71" s="1"/>
      <c r="UUD71" s="1"/>
      <c r="UUE71" s="1"/>
      <c r="UUF71" s="1"/>
      <c r="UUG71" s="1"/>
      <c r="UUH71" s="1"/>
      <c r="UUI71" s="1"/>
      <c r="UUJ71" s="1"/>
      <c r="UUK71" s="1"/>
      <c r="UUL71" s="1"/>
      <c r="UUM71" s="1"/>
      <c r="UUN71" s="1"/>
      <c r="UUO71" s="1"/>
      <c r="UUP71" s="1"/>
      <c r="UUQ71" s="1"/>
      <c r="UUR71" s="1"/>
      <c r="UUS71" s="1"/>
      <c r="UUT71" s="1"/>
      <c r="UUU71" s="1"/>
      <c r="UUV71" s="1"/>
      <c r="UUW71" s="1"/>
      <c r="UUX71" s="1"/>
      <c r="UUY71" s="1"/>
      <c r="UUZ71" s="1"/>
      <c r="UVA71" s="1"/>
      <c r="UVB71" s="1"/>
      <c r="UVC71" s="1"/>
      <c r="UVD71" s="1"/>
      <c r="UVE71" s="1"/>
      <c r="UVF71" s="1"/>
      <c r="UVG71" s="1"/>
      <c r="UVH71" s="1"/>
      <c r="UVI71" s="1"/>
      <c r="UVJ71" s="1"/>
      <c r="UVK71" s="1"/>
      <c r="UVL71" s="1"/>
      <c r="UVM71" s="1"/>
      <c r="UVN71" s="1"/>
      <c r="UVO71" s="1"/>
      <c r="UVP71" s="1"/>
      <c r="UVQ71" s="1"/>
      <c r="UVR71" s="1"/>
      <c r="UVS71" s="1"/>
      <c r="UVT71" s="1"/>
      <c r="UVU71" s="1"/>
      <c r="UVV71" s="1"/>
      <c r="UVW71" s="1"/>
      <c r="UVX71" s="1"/>
      <c r="UVY71" s="1"/>
      <c r="UVZ71" s="1"/>
      <c r="UWA71" s="1"/>
      <c r="UWB71" s="1"/>
      <c r="UWC71" s="1"/>
      <c r="UWD71" s="1"/>
      <c r="UWE71" s="1"/>
      <c r="UWF71" s="1"/>
      <c r="UWG71" s="1"/>
      <c r="UWH71" s="1"/>
      <c r="UWI71" s="1"/>
      <c r="UWJ71" s="1"/>
      <c r="UWK71" s="1"/>
      <c r="UWL71" s="1"/>
      <c r="UWM71" s="1"/>
      <c r="UWN71" s="1"/>
      <c r="UWO71" s="1"/>
      <c r="UWP71" s="1"/>
      <c r="UWQ71" s="1"/>
      <c r="UWR71" s="1"/>
      <c r="UWS71" s="1"/>
      <c r="UWT71" s="1"/>
      <c r="UWU71" s="1"/>
      <c r="UWV71" s="1"/>
      <c r="UWW71" s="1"/>
      <c r="UWX71" s="1"/>
      <c r="UWY71" s="1"/>
      <c r="UWZ71" s="1"/>
      <c r="UXA71" s="1"/>
      <c r="UXB71" s="1"/>
      <c r="UXC71" s="1"/>
      <c r="UXD71" s="1"/>
      <c r="UXE71" s="1"/>
      <c r="UXF71" s="1"/>
      <c r="UXG71" s="1"/>
      <c r="UXH71" s="1"/>
      <c r="UXI71" s="1"/>
      <c r="UXJ71" s="1"/>
      <c r="UXK71" s="1"/>
      <c r="UXL71" s="1"/>
      <c r="UXM71" s="1"/>
      <c r="UXN71" s="1"/>
      <c r="UXO71" s="1"/>
      <c r="UXP71" s="1"/>
      <c r="UXQ71" s="1"/>
      <c r="UXR71" s="1"/>
      <c r="UXS71" s="1"/>
      <c r="UXT71" s="1"/>
      <c r="UXU71" s="1"/>
      <c r="UXV71" s="1"/>
      <c r="UXW71" s="1"/>
      <c r="UXX71" s="1"/>
      <c r="UXY71" s="1"/>
      <c r="UXZ71" s="1"/>
      <c r="UYA71" s="1"/>
      <c r="UYB71" s="1"/>
      <c r="UYC71" s="1"/>
      <c r="UYD71" s="1"/>
      <c r="UYE71" s="1"/>
      <c r="UYF71" s="1"/>
      <c r="UYG71" s="1"/>
      <c r="UYH71" s="1"/>
      <c r="UYI71" s="1"/>
      <c r="UYJ71" s="1"/>
      <c r="UYK71" s="1"/>
      <c r="UYL71" s="1"/>
      <c r="UYM71" s="1"/>
      <c r="UYN71" s="1"/>
      <c r="UYO71" s="1"/>
      <c r="UYP71" s="1"/>
      <c r="UYQ71" s="1"/>
      <c r="UYR71" s="1"/>
      <c r="UYS71" s="1"/>
      <c r="UYT71" s="1"/>
      <c r="UYU71" s="1"/>
      <c r="UYV71" s="1"/>
      <c r="UYW71" s="1"/>
      <c r="UYX71" s="1"/>
      <c r="UYY71" s="1"/>
      <c r="UYZ71" s="1"/>
      <c r="UZA71" s="1"/>
      <c r="UZB71" s="1"/>
      <c r="UZC71" s="1"/>
      <c r="UZD71" s="1"/>
      <c r="UZE71" s="1"/>
      <c r="UZF71" s="1"/>
      <c r="UZG71" s="1"/>
      <c r="UZH71" s="1"/>
      <c r="UZI71" s="1"/>
      <c r="UZJ71" s="1"/>
      <c r="UZK71" s="1"/>
      <c r="UZL71" s="1"/>
      <c r="UZM71" s="1"/>
      <c r="UZN71" s="1"/>
      <c r="UZO71" s="1"/>
      <c r="UZP71" s="1"/>
      <c r="UZQ71" s="1"/>
      <c r="UZR71" s="1"/>
      <c r="UZS71" s="1"/>
      <c r="UZT71" s="1"/>
      <c r="UZU71" s="1"/>
      <c r="UZV71" s="1"/>
      <c r="UZW71" s="1"/>
      <c r="UZX71" s="1"/>
      <c r="UZY71" s="1"/>
      <c r="UZZ71" s="1"/>
      <c r="VAA71" s="1"/>
      <c r="VAB71" s="1"/>
      <c r="VAC71" s="1"/>
      <c r="VAD71" s="1"/>
      <c r="VAE71" s="1"/>
      <c r="VAF71" s="1"/>
      <c r="VAG71" s="1"/>
      <c r="VAH71" s="1"/>
      <c r="VAI71" s="1"/>
      <c r="VAJ71" s="1"/>
      <c r="VAK71" s="1"/>
      <c r="VAL71" s="1"/>
      <c r="VAM71" s="1"/>
      <c r="VAN71" s="1"/>
      <c r="VAO71" s="1"/>
      <c r="VAP71" s="1"/>
      <c r="VAQ71" s="1"/>
      <c r="VAR71" s="1"/>
      <c r="VAS71" s="1"/>
      <c r="VAT71" s="1"/>
      <c r="VAU71" s="1"/>
      <c r="VAV71" s="1"/>
      <c r="VAW71" s="1"/>
      <c r="VAX71" s="1"/>
      <c r="VAY71" s="1"/>
      <c r="VAZ71" s="1"/>
      <c r="VBA71" s="1"/>
      <c r="VBB71" s="1"/>
      <c r="VBC71" s="1"/>
      <c r="VBD71" s="1"/>
      <c r="VBE71" s="1"/>
      <c r="VBF71" s="1"/>
      <c r="VBG71" s="1"/>
      <c r="VBH71" s="1"/>
      <c r="VBI71" s="1"/>
      <c r="VBJ71" s="1"/>
      <c r="VBK71" s="1"/>
      <c r="VBL71" s="1"/>
      <c r="VBM71" s="1"/>
      <c r="VBN71" s="1"/>
      <c r="VBO71" s="1"/>
      <c r="VBP71" s="1"/>
      <c r="VBQ71" s="1"/>
      <c r="VBR71" s="1"/>
      <c r="VBS71" s="1"/>
      <c r="VBT71" s="1"/>
      <c r="VBU71" s="1"/>
      <c r="VBV71" s="1"/>
      <c r="VBW71" s="1"/>
      <c r="VBX71" s="1"/>
      <c r="VBY71" s="1"/>
      <c r="VBZ71" s="1"/>
      <c r="VCA71" s="1"/>
      <c r="VCB71" s="1"/>
      <c r="VCC71" s="1"/>
      <c r="VCD71" s="1"/>
      <c r="VCE71" s="1"/>
      <c r="VCF71" s="1"/>
      <c r="VCG71" s="1"/>
      <c r="VCH71" s="1"/>
      <c r="VCI71" s="1"/>
      <c r="VCJ71" s="1"/>
      <c r="VCK71" s="1"/>
      <c r="VCL71" s="1"/>
      <c r="VCM71" s="1"/>
      <c r="VCN71" s="1"/>
      <c r="VCO71" s="1"/>
      <c r="VCP71" s="1"/>
      <c r="VCQ71" s="1"/>
      <c r="VCR71" s="1"/>
      <c r="VCS71" s="1"/>
      <c r="VCT71" s="1"/>
      <c r="VCU71" s="1"/>
      <c r="VCV71" s="1"/>
      <c r="VCW71" s="1"/>
      <c r="VCX71" s="1"/>
      <c r="VCY71" s="1"/>
      <c r="VCZ71" s="1"/>
      <c r="VDA71" s="1"/>
      <c r="VDB71" s="1"/>
      <c r="VDC71" s="1"/>
      <c r="VDD71" s="1"/>
      <c r="VDE71" s="1"/>
      <c r="VDF71" s="1"/>
      <c r="VDG71" s="1"/>
      <c r="VDH71" s="1"/>
      <c r="VDI71" s="1"/>
      <c r="VDJ71" s="1"/>
      <c r="VDK71" s="1"/>
      <c r="VDL71" s="1"/>
      <c r="VDM71" s="1"/>
      <c r="VDN71" s="1"/>
      <c r="VDO71" s="1"/>
      <c r="VDP71" s="1"/>
      <c r="VDQ71" s="1"/>
      <c r="VDR71" s="1"/>
      <c r="VDS71" s="1"/>
      <c r="VDT71" s="1"/>
      <c r="VDU71" s="1"/>
      <c r="VDV71" s="1"/>
      <c r="VDW71" s="1"/>
      <c r="VDX71" s="1"/>
      <c r="VDY71" s="1"/>
      <c r="VDZ71" s="1"/>
      <c r="VEA71" s="1"/>
      <c r="VEB71" s="1"/>
      <c r="VEC71" s="1"/>
      <c r="VED71" s="1"/>
      <c r="VEE71" s="1"/>
      <c r="VEF71" s="1"/>
      <c r="VEG71" s="1"/>
      <c r="VEH71" s="1"/>
      <c r="VEI71" s="1"/>
      <c r="VEJ71" s="1"/>
      <c r="VEK71" s="1"/>
      <c r="VEL71" s="1"/>
      <c r="VEM71" s="1"/>
      <c r="VEN71" s="1"/>
      <c r="VEO71" s="1"/>
      <c r="VEP71" s="1"/>
      <c r="VEQ71" s="1"/>
      <c r="VER71" s="1"/>
      <c r="VES71" s="1"/>
      <c r="VET71" s="1"/>
      <c r="VEU71" s="1"/>
      <c r="VEV71" s="1"/>
      <c r="VEW71" s="1"/>
      <c r="VEX71" s="1"/>
      <c r="VEY71" s="1"/>
      <c r="VEZ71" s="1"/>
      <c r="VFA71" s="1"/>
      <c r="VFB71" s="1"/>
      <c r="VFC71" s="1"/>
      <c r="VFD71" s="1"/>
      <c r="VFE71" s="1"/>
      <c r="VFF71" s="1"/>
      <c r="VFG71" s="1"/>
      <c r="VFH71" s="1"/>
      <c r="VFI71" s="1"/>
      <c r="VFJ71" s="1"/>
      <c r="VFK71" s="1"/>
      <c r="VFL71" s="1"/>
      <c r="VFM71" s="1"/>
      <c r="VFN71" s="1"/>
      <c r="VFO71" s="1"/>
      <c r="VFP71" s="1"/>
      <c r="VFQ71" s="1"/>
      <c r="VFR71" s="1"/>
      <c r="VFS71" s="1"/>
      <c r="VFT71" s="1"/>
      <c r="VFU71" s="1"/>
      <c r="VFV71" s="1"/>
      <c r="VFW71" s="1"/>
      <c r="VFX71" s="1"/>
      <c r="VFY71" s="1"/>
      <c r="VFZ71" s="1"/>
      <c r="VGA71" s="1"/>
      <c r="VGB71" s="1"/>
      <c r="VGC71" s="1"/>
      <c r="VGD71" s="1"/>
      <c r="VGE71" s="1"/>
      <c r="VGF71" s="1"/>
      <c r="VGG71" s="1"/>
      <c r="VGH71" s="1"/>
      <c r="VGI71" s="1"/>
      <c r="VGJ71" s="1"/>
      <c r="VGK71" s="1"/>
      <c r="VGL71" s="1"/>
      <c r="VGM71" s="1"/>
      <c r="VGN71" s="1"/>
      <c r="VGO71" s="1"/>
      <c r="VGP71" s="1"/>
      <c r="VGQ71" s="1"/>
      <c r="VGR71" s="1"/>
      <c r="VGS71" s="1"/>
      <c r="VGT71" s="1"/>
      <c r="VGU71" s="1"/>
      <c r="VGV71" s="1"/>
      <c r="VGW71" s="1"/>
      <c r="VGX71" s="1"/>
      <c r="VGY71" s="1"/>
      <c r="VGZ71" s="1"/>
      <c r="VHA71" s="1"/>
      <c r="VHB71" s="1"/>
      <c r="VHC71" s="1"/>
      <c r="VHD71" s="1"/>
      <c r="VHE71" s="1"/>
      <c r="VHF71" s="1"/>
      <c r="VHG71" s="1"/>
      <c r="VHH71" s="1"/>
      <c r="VHI71" s="1"/>
      <c r="VHJ71" s="1"/>
      <c r="VHK71" s="1"/>
      <c r="VHL71" s="1"/>
      <c r="VHM71" s="1"/>
      <c r="VHN71" s="1"/>
      <c r="VHO71" s="1"/>
      <c r="VHP71" s="1"/>
      <c r="VHQ71" s="1"/>
      <c r="VHR71" s="1"/>
      <c r="VHS71" s="1"/>
      <c r="VHT71" s="1"/>
      <c r="VHU71" s="1"/>
      <c r="VHV71" s="1"/>
      <c r="VHW71" s="1"/>
      <c r="VHX71" s="1"/>
      <c r="VHY71" s="1"/>
      <c r="VHZ71" s="1"/>
      <c r="VIA71" s="1"/>
      <c r="VIB71" s="1"/>
      <c r="VIC71" s="1"/>
      <c r="VID71" s="1"/>
      <c r="VIE71" s="1"/>
      <c r="VIF71" s="1"/>
      <c r="VIG71" s="1"/>
      <c r="VIH71" s="1"/>
      <c r="VII71" s="1"/>
      <c r="VIJ71" s="1"/>
      <c r="VIK71" s="1"/>
      <c r="VIL71" s="1"/>
      <c r="VIM71" s="1"/>
      <c r="VIN71" s="1"/>
      <c r="VIO71" s="1"/>
      <c r="VIP71" s="1"/>
      <c r="VIQ71" s="1"/>
      <c r="VIR71" s="1"/>
      <c r="VIS71" s="1"/>
      <c r="VIT71" s="1"/>
      <c r="VIU71" s="1"/>
      <c r="VIV71" s="1"/>
      <c r="VIW71" s="1"/>
      <c r="VIX71" s="1"/>
      <c r="VIY71" s="1"/>
      <c r="VIZ71" s="1"/>
      <c r="VJA71" s="1"/>
      <c r="VJB71" s="1"/>
      <c r="VJC71" s="1"/>
      <c r="VJD71" s="1"/>
      <c r="VJE71" s="1"/>
      <c r="VJF71" s="1"/>
      <c r="VJG71" s="1"/>
      <c r="VJH71" s="1"/>
      <c r="VJI71" s="1"/>
      <c r="VJJ71" s="1"/>
      <c r="VJK71" s="1"/>
      <c r="VJL71" s="1"/>
      <c r="VJM71" s="1"/>
      <c r="VJN71" s="1"/>
      <c r="VJO71" s="1"/>
      <c r="VJP71" s="1"/>
      <c r="VJQ71" s="1"/>
      <c r="VJR71" s="1"/>
      <c r="VJS71" s="1"/>
      <c r="VJT71" s="1"/>
      <c r="VJU71" s="1"/>
      <c r="VJV71" s="1"/>
      <c r="VJW71" s="1"/>
      <c r="VJX71" s="1"/>
      <c r="VJY71" s="1"/>
      <c r="VJZ71" s="1"/>
      <c r="VKA71" s="1"/>
      <c r="VKB71" s="1"/>
      <c r="VKC71" s="1"/>
      <c r="VKD71" s="1"/>
      <c r="VKE71" s="1"/>
      <c r="VKF71" s="1"/>
      <c r="VKG71" s="1"/>
      <c r="VKH71" s="1"/>
      <c r="VKI71" s="1"/>
      <c r="VKJ71" s="1"/>
      <c r="VKK71" s="1"/>
      <c r="VKL71" s="1"/>
      <c r="VKM71" s="1"/>
      <c r="VKN71" s="1"/>
      <c r="VKO71" s="1"/>
      <c r="VKP71" s="1"/>
      <c r="VKQ71" s="1"/>
      <c r="VKR71" s="1"/>
      <c r="VKS71" s="1"/>
      <c r="VKT71" s="1"/>
      <c r="VKU71" s="1"/>
      <c r="VKV71" s="1"/>
      <c r="VKW71" s="1"/>
      <c r="VKX71" s="1"/>
      <c r="VKY71" s="1"/>
      <c r="VKZ71" s="1"/>
      <c r="VLA71" s="1"/>
      <c r="VLB71" s="1"/>
      <c r="VLC71" s="1"/>
      <c r="VLD71" s="1"/>
      <c r="VLE71" s="1"/>
      <c r="VLF71" s="1"/>
      <c r="VLG71" s="1"/>
      <c r="VLH71" s="1"/>
      <c r="VLI71" s="1"/>
      <c r="VLJ71" s="1"/>
      <c r="VLK71" s="1"/>
      <c r="VLL71" s="1"/>
      <c r="VLM71" s="1"/>
      <c r="VLN71" s="1"/>
      <c r="VLO71" s="1"/>
      <c r="VLP71" s="1"/>
      <c r="VLQ71" s="1"/>
      <c r="VLR71" s="1"/>
      <c r="VLS71" s="1"/>
      <c r="VLT71" s="1"/>
      <c r="VLU71" s="1"/>
      <c r="VLV71" s="1"/>
      <c r="VLW71" s="1"/>
      <c r="VLX71" s="1"/>
      <c r="VLY71" s="1"/>
      <c r="VLZ71" s="1"/>
      <c r="VMA71" s="1"/>
      <c r="VMB71" s="1"/>
      <c r="VMC71" s="1"/>
      <c r="VMD71" s="1"/>
      <c r="VME71" s="1"/>
      <c r="VMF71" s="1"/>
      <c r="VMG71" s="1"/>
      <c r="VMH71" s="1"/>
      <c r="VMI71" s="1"/>
      <c r="VMJ71" s="1"/>
      <c r="VMK71" s="1"/>
      <c r="VML71" s="1"/>
      <c r="VMM71" s="1"/>
      <c r="VMN71" s="1"/>
      <c r="VMO71" s="1"/>
      <c r="VMP71" s="1"/>
      <c r="VMQ71" s="1"/>
      <c r="VMR71" s="1"/>
      <c r="VMS71" s="1"/>
      <c r="VMT71" s="1"/>
      <c r="VMU71" s="1"/>
      <c r="VMV71" s="1"/>
      <c r="VMW71" s="1"/>
      <c r="VMX71" s="1"/>
      <c r="VMY71" s="1"/>
      <c r="VMZ71" s="1"/>
      <c r="VNA71" s="1"/>
      <c r="VNB71" s="1"/>
      <c r="VNC71" s="1"/>
      <c r="VND71" s="1"/>
      <c r="VNE71" s="1"/>
      <c r="VNF71" s="1"/>
      <c r="VNG71" s="1"/>
      <c r="VNH71" s="1"/>
      <c r="VNI71" s="1"/>
      <c r="VNJ71" s="1"/>
      <c r="VNK71" s="1"/>
      <c r="VNL71" s="1"/>
      <c r="VNM71" s="1"/>
      <c r="VNN71" s="1"/>
      <c r="VNO71" s="1"/>
      <c r="VNP71" s="1"/>
      <c r="VNQ71" s="1"/>
      <c r="VNR71" s="1"/>
      <c r="VNS71" s="1"/>
      <c r="VNT71" s="1"/>
      <c r="VNU71" s="1"/>
      <c r="VNV71" s="1"/>
      <c r="VNW71" s="1"/>
      <c r="VNX71" s="1"/>
      <c r="VNY71" s="1"/>
      <c r="VNZ71" s="1"/>
      <c r="VOA71" s="1"/>
      <c r="VOB71" s="1"/>
      <c r="VOC71" s="1"/>
      <c r="VOD71" s="1"/>
      <c r="VOE71" s="1"/>
      <c r="VOF71" s="1"/>
      <c r="VOG71" s="1"/>
      <c r="VOH71" s="1"/>
      <c r="VOI71" s="1"/>
      <c r="VOJ71" s="1"/>
      <c r="VOK71" s="1"/>
      <c r="VOL71" s="1"/>
      <c r="VOM71" s="1"/>
      <c r="VON71" s="1"/>
      <c r="VOO71" s="1"/>
      <c r="VOP71" s="1"/>
      <c r="VOQ71" s="1"/>
      <c r="VOR71" s="1"/>
      <c r="VOS71" s="1"/>
      <c r="VOT71" s="1"/>
      <c r="VOU71" s="1"/>
      <c r="VOV71" s="1"/>
      <c r="VOW71" s="1"/>
      <c r="VOX71" s="1"/>
      <c r="VOY71" s="1"/>
      <c r="VOZ71" s="1"/>
      <c r="VPA71" s="1"/>
      <c r="VPB71" s="1"/>
      <c r="VPC71" s="1"/>
      <c r="VPD71" s="1"/>
      <c r="VPE71" s="1"/>
      <c r="VPF71" s="1"/>
      <c r="VPG71" s="1"/>
      <c r="VPH71" s="1"/>
      <c r="VPI71" s="1"/>
      <c r="VPJ71" s="1"/>
      <c r="VPK71" s="1"/>
      <c r="VPL71" s="1"/>
      <c r="VPM71" s="1"/>
      <c r="VPN71" s="1"/>
      <c r="VPO71" s="1"/>
      <c r="VPP71" s="1"/>
      <c r="VPQ71" s="1"/>
      <c r="VPR71" s="1"/>
      <c r="VPS71" s="1"/>
      <c r="VPT71" s="1"/>
      <c r="VPU71" s="1"/>
      <c r="VPV71" s="1"/>
      <c r="VPW71" s="1"/>
      <c r="VPX71" s="1"/>
      <c r="VPY71" s="1"/>
      <c r="VPZ71" s="1"/>
      <c r="VQA71" s="1"/>
      <c r="VQB71" s="1"/>
      <c r="VQC71" s="1"/>
      <c r="VQD71" s="1"/>
      <c r="VQE71" s="1"/>
      <c r="VQF71" s="1"/>
      <c r="VQG71" s="1"/>
      <c r="VQH71" s="1"/>
      <c r="VQI71" s="1"/>
      <c r="VQJ71" s="1"/>
      <c r="VQK71" s="1"/>
      <c r="VQL71" s="1"/>
      <c r="VQM71" s="1"/>
      <c r="VQN71" s="1"/>
      <c r="VQO71" s="1"/>
      <c r="VQP71" s="1"/>
      <c r="VQQ71" s="1"/>
      <c r="VQR71" s="1"/>
      <c r="VQS71" s="1"/>
      <c r="VQT71" s="1"/>
      <c r="VQU71" s="1"/>
      <c r="VQV71" s="1"/>
      <c r="VQW71" s="1"/>
      <c r="VQX71" s="1"/>
      <c r="VQY71" s="1"/>
      <c r="VQZ71" s="1"/>
      <c r="VRA71" s="1"/>
      <c r="VRB71" s="1"/>
      <c r="VRC71" s="1"/>
      <c r="VRD71" s="1"/>
      <c r="VRE71" s="1"/>
      <c r="VRF71" s="1"/>
      <c r="VRG71" s="1"/>
      <c r="VRH71" s="1"/>
      <c r="VRI71" s="1"/>
      <c r="VRJ71" s="1"/>
      <c r="VRK71" s="1"/>
      <c r="VRL71" s="1"/>
      <c r="VRM71" s="1"/>
      <c r="VRN71" s="1"/>
      <c r="VRO71" s="1"/>
      <c r="VRP71" s="1"/>
      <c r="VRQ71" s="1"/>
      <c r="VRR71" s="1"/>
      <c r="VRS71" s="1"/>
      <c r="VRT71" s="1"/>
      <c r="VRU71" s="1"/>
      <c r="VRV71" s="1"/>
      <c r="VRW71" s="1"/>
      <c r="VRX71" s="1"/>
      <c r="VRY71" s="1"/>
      <c r="VRZ71" s="1"/>
      <c r="VSA71" s="1"/>
      <c r="VSB71" s="1"/>
      <c r="VSC71" s="1"/>
      <c r="VSD71" s="1"/>
      <c r="VSE71" s="1"/>
      <c r="VSF71" s="1"/>
      <c r="VSG71" s="1"/>
      <c r="VSH71" s="1"/>
      <c r="VSI71" s="1"/>
      <c r="VSJ71" s="1"/>
      <c r="VSK71" s="1"/>
      <c r="VSL71" s="1"/>
      <c r="VSM71" s="1"/>
      <c r="VSN71" s="1"/>
      <c r="VSO71" s="1"/>
      <c r="VSP71" s="1"/>
      <c r="VSQ71" s="1"/>
      <c r="VSR71" s="1"/>
      <c r="VSS71" s="1"/>
      <c r="VST71" s="1"/>
      <c r="VSU71" s="1"/>
      <c r="VSV71" s="1"/>
      <c r="VSW71" s="1"/>
      <c r="VSX71" s="1"/>
      <c r="VSY71" s="1"/>
      <c r="VSZ71" s="1"/>
      <c r="VTA71" s="1"/>
      <c r="VTB71" s="1"/>
      <c r="VTC71" s="1"/>
      <c r="VTD71" s="1"/>
      <c r="VTE71" s="1"/>
      <c r="VTF71" s="1"/>
      <c r="VTG71" s="1"/>
      <c r="VTH71" s="1"/>
      <c r="VTI71" s="1"/>
      <c r="VTJ71" s="1"/>
      <c r="VTK71" s="1"/>
      <c r="VTL71" s="1"/>
      <c r="VTM71" s="1"/>
      <c r="VTN71" s="1"/>
      <c r="VTO71" s="1"/>
      <c r="VTP71" s="1"/>
      <c r="VTQ71" s="1"/>
      <c r="VTR71" s="1"/>
      <c r="VTS71" s="1"/>
      <c r="VTT71" s="1"/>
      <c r="VTU71" s="1"/>
      <c r="VTV71" s="1"/>
      <c r="VTW71" s="1"/>
      <c r="VTX71" s="1"/>
      <c r="VTY71" s="1"/>
      <c r="VTZ71" s="1"/>
      <c r="VUA71" s="1"/>
      <c r="VUB71" s="1"/>
      <c r="VUC71" s="1"/>
      <c r="VUD71" s="1"/>
      <c r="VUE71" s="1"/>
      <c r="VUF71" s="1"/>
      <c r="VUG71" s="1"/>
      <c r="VUH71" s="1"/>
      <c r="VUI71" s="1"/>
      <c r="VUJ71" s="1"/>
      <c r="VUK71" s="1"/>
      <c r="VUL71" s="1"/>
      <c r="VUM71" s="1"/>
      <c r="VUN71" s="1"/>
      <c r="VUO71" s="1"/>
      <c r="VUP71" s="1"/>
      <c r="VUQ71" s="1"/>
      <c r="VUR71" s="1"/>
      <c r="VUS71" s="1"/>
      <c r="VUT71" s="1"/>
      <c r="VUU71" s="1"/>
      <c r="VUV71" s="1"/>
      <c r="VUW71" s="1"/>
      <c r="VUX71" s="1"/>
      <c r="VUY71" s="1"/>
      <c r="VUZ71" s="1"/>
      <c r="VVA71" s="1"/>
      <c r="VVB71" s="1"/>
      <c r="VVC71" s="1"/>
      <c r="VVD71" s="1"/>
      <c r="VVE71" s="1"/>
      <c r="VVF71" s="1"/>
      <c r="VVG71" s="1"/>
      <c r="VVH71" s="1"/>
      <c r="VVI71" s="1"/>
      <c r="VVJ71" s="1"/>
      <c r="VVK71" s="1"/>
      <c r="VVL71" s="1"/>
      <c r="VVM71" s="1"/>
      <c r="VVN71" s="1"/>
      <c r="VVO71" s="1"/>
      <c r="VVP71" s="1"/>
      <c r="VVQ71" s="1"/>
      <c r="VVR71" s="1"/>
      <c r="VVS71" s="1"/>
      <c r="VVT71" s="1"/>
      <c r="VVU71" s="1"/>
      <c r="VVV71" s="1"/>
      <c r="VVW71" s="1"/>
      <c r="VVX71" s="1"/>
      <c r="VVY71" s="1"/>
      <c r="VVZ71" s="1"/>
      <c r="VWA71" s="1"/>
      <c r="VWB71" s="1"/>
      <c r="VWC71" s="1"/>
      <c r="VWD71" s="1"/>
      <c r="VWE71" s="1"/>
      <c r="VWF71" s="1"/>
      <c r="VWG71" s="1"/>
      <c r="VWH71" s="1"/>
      <c r="VWI71" s="1"/>
      <c r="VWJ71" s="1"/>
      <c r="VWK71" s="1"/>
      <c r="VWL71" s="1"/>
      <c r="VWM71" s="1"/>
      <c r="VWN71" s="1"/>
      <c r="VWO71" s="1"/>
      <c r="VWP71" s="1"/>
      <c r="VWQ71" s="1"/>
      <c r="VWR71" s="1"/>
      <c r="VWS71" s="1"/>
      <c r="VWT71" s="1"/>
      <c r="VWU71" s="1"/>
      <c r="VWV71" s="1"/>
      <c r="VWW71" s="1"/>
      <c r="VWX71" s="1"/>
      <c r="VWY71" s="1"/>
      <c r="VWZ71" s="1"/>
      <c r="VXA71" s="1"/>
      <c r="VXB71" s="1"/>
      <c r="VXC71" s="1"/>
      <c r="VXD71" s="1"/>
      <c r="VXE71" s="1"/>
      <c r="VXF71" s="1"/>
      <c r="VXG71" s="1"/>
      <c r="VXH71" s="1"/>
      <c r="VXI71" s="1"/>
      <c r="VXJ71" s="1"/>
      <c r="VXK71" s="1"/>
      <c r="VXL71" s="1"/>
      <c r="VXM71" s="1"/>
      <c r="VXN71" s="1"/>
      <c r="VXO71" s="1"/>
      <c r="VXP71" s="1"/>
      <c r="VXQ71" s="1"/>
      <c r="VXR71" s="1"/>
      <c r="VXS71" s="1"/>
      <c r="VXT71" s="1"/>
      <c r="VXU71" s="1"/>
      <c r="VXV71" s="1"/>
      <c r="VXW71" s="1"/>
      <c r="VXX71" s="1"/>
      <c r="VXY71" s="1"/>
      <c r="VXZ71" s="1"/>
      <c r="VYA71" s="1"/>
      <c r="VYB71" s="1"/>
      <c r="VYC71" s="1"/>
      <c r="VYD71" s="1"/>
      <c r="VYE71" s="1"/>
      <c r="VYF71" s="1"/>
      <c r="VYG71" s="1"/>
      <c r="VYH71" s="1"/>
      <c r="VYI71" s="1"/>
      <c r="VYJ71" s="1"/>
      <c r="VYK71" s="1"/>
      <c r="VYL71" s="1"/>
      <c r="VYM71" s="1"/>
      <c r="VYN71" s="1"/>
      <c r="VYO71" s="1"/>
      <c r="VYP71" s="1"/>
      <c r="VYQ71" s="1"/>
      <c r="VYR71" s="1"/>
      <c r="VYS71" s="1"/>
      <c r="VYT71" s="1"/>
      <c r="VYU71" s="1"/>
      <c r="VYV71" s="1"/>
      <c r="VYW71" s="1"/>
      <c r="VYX71" s="1"/>
      <c r="VYY71" s="1"/>
      <c r="VYZ71" s="1"/>
      <c r="VZA71" s="1"/>
      <c r="VZB71" s="1"/>
      <c r="VZC71" s="1"/>
      <c r="VZD71" s="1"/>
      <c r="VZE71" s="1"/>
      <c r="VZF71" s="1"/>
      <c r="VZG71" s="1"/>
      <c r="VZH71" s="1"/>
      <c r="VZI71" s="1"/>
      <c r="VZJ71" s="1"/>
      <c r="VZK71" s="1"/>
      <c r="VZL71" s="1"/>
      <c r="VZM71" s="1"/>
      <c r="VZN71" s="1"/>
      <c r="VZO71" s="1"/>
      <c r="VZP71" s="1"/>
      <c r="VZQ71" s="1"/>
      <c r="VZR71" s="1"/>
      <c r="VZS71" s="1"/>
      <c r="VZT71" s="1"/>
      <c r="VZU71" s="1"/>
      <c r="VZV71" s="1"/>
      <c r="VZW71" s="1"/>
      <c r="VZX71" s="1"/>
      <c r="VZY71" s="1"/>
      <c r="VZZ71" s="1"/>
      <c r="WAA71" s="1"/>
      <c r="WAB71" s="1"/>
      <c r="WAC71" s="1"/>
      <c r="WAD71" s="1"/>
      <c r="WAE71" s="1"/>
      <c r="WAF71" s="1"/>
      <c r="WAG71" s="1"/>
      <c r="WAH71" s="1"/>
      <c r="WAI71" s="1"/>
      <c r="WAJ71" s="1"/>
      <c r="WAK71" s="1"/>
      <c r="WAL71" s="1"/>
      <c r="WAM71" s="1"/>
      <c r="WAN71" s="1"/>
      <c r="WAO71" s="1"/>
      <c r="WAP71" s="1"/>
      <c r="WAQ71" s="1"/>
      <c r="WAR71" s="1"/>
      <c r="WAS71" s="1"/>
      <c r="WAT71" s="1"/>
      <c r="WAU71" s="1"/>
      <c r="WAV71" s="1"/>
      <c r="WAW71" s="1"/>
      <c r="WAX71" s="1"/>
      <c r="WAY71" s="1"/>
      <c r="WAZ71" s="1"/>
      <c r="WBA71" s="1"/>
      <c r="WBB71" s="1"/>
      <c r="WBC71" s="1"/>
      <c r="WBD71" s="1"/>
      <c r="WBE71" s="1"/>
      <c r="WBF71" s="1"/>
      <c r="WBG71" s="1"/>
      <c r="WBH71" s="1"/>
      <c r="WBI71" s="1"/>
      <c r="WBJ71" s="1"/>
      <c r="WBK71" s="1"/>
      <c r="WBL71" s="1"/>
      <c r="WBM71" s="1"/>
      <c r="WBN71" s="1"/>
      <c r="WBO71" s="1"/>
      <c r="WBP71" s="1"/>
      <c r="WBQ71" s="1"/>
      <c r="WBR71" s="1"/>
      <c r="WBS71" s="1"/>
      <c r="WBT71" s="1"/>
      <c r="WBU71" s="1"/>
      <c r="WBV71" s="1"/>
      <c r="WBW71" s="1"/>
      <c r="WBX71" s="1"/>
      <c r="WBY71" s="1"/>
      <c r="WBZ71" s="1"/>
      <c r="WCA71" s="1"/>
      <c r="WCB71" s="1"/>
      <c r="WCC71" s="1"/>
      <c r="WCD71" s="1"/>
      <c r="WCE71" s="1"/>
      <c r="WCF71" s="1"/>
      <c r="WCG71" s="1"/>
      <c r="WCH71" s="1"/>
      <c r="WCI71" s="1"/>
      <c r="WCJ71" s="1"/>
      <c r="WCK71" s="1"/>
      <c r="WCL71" s="1"/>
      <c r="WCM71" s="1"/>
      <c r="WCN71" s="1"/>
      <c r="WCO71" s="1"/>
      <c r="WCP71" s="1"/>
      <c r="WCQ71" s="1"/>
      <c r="WCR71" s="1"/>
      <c r="WCS71" s="1"/>
      <c r="WCT71" s="1"/>
      <c r="WCU71" s="1"/>
      <c r="WCV71" s="1"/>
      <c r="WCW71" s="1"/>
      <c r="WCX71" s="1"/>
      <c r="WCY71" s="1"/>
      <c r="WCZ71" s="1"/>
      <c r="WDA71" s="1"/>
      <c r="WDB71" s="1"/>
      <c r="WDC71" s="1"/>
      <c r="WDD71" s="1"/>
      <c r="WDE71" s="1"/>
      <c r="WDF71" s="1"/>
      <c r="WDG71" s="1"/>
      <c r="WDH71" s="1"/>
      <c r="WDI71" s="1"/>
      <c r="WDJ71" s="1"/>
      <c r="WDK71" s="1"/>
      <c r="WDL71" s="1"/>
      <c r="WDM71" s="1"/>
      <c r="WDN71" s="1"/>
      <c r="WDO71" s="1"/>
      <c r="WDP71" s="1"/>
      <c r="WDQ71" s="1"/>
      <c r="WDR71" s="1"/>
      <c r="WDS71" s="1"/>
      <c r="WDT71" s="1"/>
      <c r="WDU71" s="1"/>
      <c r="WDV71" s="1"/>
      <c r="WDW71" s="1"/>
      <c r="WDX71" s="1"/>
      <c r="WDY71" s="1"/>
      <c r="WDZ71" s="1"/>
      <c r="WEA71" s="1"/>
      <c r="WEB71" s="1"/>
      <c r="WEC71" s="1"/>
      <c r="WED71" s="1"/>
      <c r="WEE71" s="1"/>
      <c r="WEF71" s="1"/>
      <c r="WEG71" s="1"/>
      <c r="WEH71" s="1"/>
      <c r="WEI71" s="1"/>
      <c r="WEJ71" s="1"/>
      <c r="WEK71" s="1"/>
      <c r="WEL71" s="1"/>
      <c r="WEM71" s="1"/>
      <c r="WEN71" s="1"/>
      <c r="WEO71" s="1"/>
      <c r="WEP71" s="1"/>
      <c r="WEQ71" s="1"/>
      <c r="WER71" s="1"/>
      <c r="WES71" s="1"/>
      <c r="WET71" s="1"/>
      <c r="WEU71" s="1"/>
      <c r="WEV71" s="1"/>
      <c r="WEW71" s="1"/>
      <c r="WEX71" s="1"/>
      <c r="WEY71" s="1"/>
      <c r="WEZ71" s="1"/>
      <c r="WFA71" s="1"/>
      <c r="WFB71" s="1"/>
      <c r="WFC71" s="1"/>
      <c r="WFD71" s="1"/>
      <c r="WFE71" s="1"/>
      <c r="WFF71" s="1"/>
      <c r="WFG71" s="1"/>
      <c r="WFH71" s="1"/>
      <c r="WFI71" s="1"/>
      <c r="WFJ71" s="1"/>
      <c r="WFK71" s="1"/>
      <c r="WFL71" s="1"/>
      <c r="WFM71" s="1"/>
      <c r="WFN71" s="1"/>
      <c r="WFO71" s="1"/>
      <c r="WFP71" s="1"/>
      <c r="WFQ71" s="1"/>
      <c r="WFR71" s="1"/>
      <c r="WFS71" s="1"/>
      <c r="WFT71" s="1"/>
      <c r="WFU71" s="1"/>
      <c r="WFV71" s="1"/>
      <c r="WFW71" s="1"/>
      <c r="WFX71" s="1"/>
      <c r="WFY71" s="1"/>
      <c r="WFZ71" s="1"/>
      <c r="WGA71" s="1"/>
      <c r="WGB71" s="1"/>
      <c r="WGC71" s="1"/>
      <c r="WGD71" s="1"/>
      <c r="WGE71" s="1"/>
      <c r="WGF71" s="1"/>
      <c r="WGG71" s="1"/>
      <c r="WGH71" s="1"/>
      <c r="WGI71" s="1"/>
      <c r="WGJ71" s="1"/>
      <c r="WGK71" s="1"/>
      <c r="WGL71" s="1"/>
      <c r="WGM71" s="1"/>
      <c r="WGN71" s="1"/>
      <c r="WGO71" s="1"/>
      <c r="WGP71" s="1"/>
      <c r="WGQ71" s="1"/>
      <c r="WGR71" s="1"/>
      <c r="WGS71" s="1"/>
      <c r="WGT71" s="1"/>
      <c r="WGU71" s="1"/>
      <c r="WGV71" s="1"/>
      <c r="WGW71" s="1"/>
      <c r="WGX71" s="1"/>
      <c r="WGY71" s="1"/>
      <c r="WGZ71" s="1"/>
      <c r="WHA71" s="1"/>
      <c r="WHB71" s="1"/>
      <c r="WHC71" s="1"/>
      <c r="WHD71" s="1"/>
      <c r="WHE71" s="1"/>
      <c r="WHF71" s="1"/>
      <c r="WHG71" s="1"/>
      <c r="WHH71" s="1"/>
      <c r="WHI71" s="1"/>
      <c r="WHJ71" s="1"/>
      <c r="WHK71" s="1"/>
      <c r="WHL71" s="1"/>
      <c r="WHM71" s="1"/>
      <c r="WHN71" s="1"/>
      <c r="WHO71" s="1"/>
      <c r="WHP71" s="1"/>
      <c r="WHQ71" s="1"/>
      <c r="WHR71" s="1"/>
      <c r="WHS71" s="1"/>
      <c r="WHT71" s="1"/>
      <c r="WHU71" s="1"/>
      <c r="WHV71" s="1"/>
      <c r="WHW71" s="1"/>
      <c r="WHX71" s="1"/>
      <c r="WHY71" s="1"/>
      <c r="WHZ71" s="1"/>
      <c r="WIA71" s="1"/>
      <c r="WIB71" s="1"/>
      <c r="WIC71" s="1"/>
      <c r="WID71" s="1"/>
      <c r="WIE71" s="1"/>
      <c r="WIF71" s="1"/>
      <c r="WIG71" s="1"/>
      <c r="WIH71" s="1"/>
      <c r="WII71" s="1"/>
      <c r="WIJ71" s="1"/>
      <c r="WIK71" s="1"/>
      <c r="WIL71" s="1"/>
      <c r="WIM71" s="1"/>
      <c r="WIN71" s="1"/>
      <c r="WIO71" s="1"/>
      <c r="WIP71" s="1"/>
      <c r="WIQ71" s="1"/>
      <c r="WIR71" s="1"/>
      <c r="WIS71" s="1"/>
      <c r="WIT71" s="1"/>
      <c r="WIU71" s="1"/>
      <c r="WIV71" s="1"/>
      <c r="WIW71" s="1"/>
      <c r="WIX71" s="1"/>
      <c r="WIY71" s="1"/>
      <c r="WIZ71" s="1"/>
      <c r="WJA71" s="1"/>
      <c r="WJB71" s="1"/>
      <c r="WJC71" s="1"/>
      <c r="WJD71" s="1"/>
      <c r="WJE71" s="1"/>
      <c r="WJF71" s="1"/>
      <c r="WJG71" s="1"/>
      <c r="WJH71" s="1"/>
      <c r="WJI71" s="1"/>
      <c r="WJJ71" s="1"/>
      <c r="WJK71" s="1"/>
      <c r="WJL71" s="1"/>
      <c r="WJM71" s="1"/>
      <c r="WJN71" s="1"/>
      <c r="WJO71" s="1"/>
      <c r="WJP71" s="1"/>
      <c r="WJQ71" s="1"/>
      <c r="WJR71" s="1"/>
      <c r="WJS71" s="1"/>
      <c r="WJT71" s="1"/>
      <c r="WJU71" s="1"/>
      <c r="WJV71" s="1"/>
      <c r="WJW71" s="1"/>
      <c r="WJX71" s="1"/>
      <c r="WJY71" s="1"/>
      <c r="WJZ71" s="1"/>
      <c r="WKA71" s="1"/>
      <c r="WKB71" s="1"/>
      <c r="WKC71" s="1"/>
      <c r="WKD71" s="1"/>
      <c r="WKE71" s="1"/>
      <c r="WKF71" s="1"/>
      <c r="WKG71" s="1"/>
      <c r="WKH71" s="1"/>
      <c r="WKI71" s="1"/>
      <c r="WKJ71" s="1"/>
      <c r="WKK71" s="1"/>
      <c r="WKL71" s="1"/>
      <c r="WKM71" s="1"/>
      <c r="WKN71" s="1"/>
      <c r="WKO71" s="1"/>
      <c r="WKP71" s="1"/>
      <c r="WKQ71" s="1"/>
      <c r="WKR71" s="1"/>
      <c r="WKS71" s="1"/>
      <c r="WKT71" s="1"/>
      <c r="WKU71" s="1"/>
      <c r="WKV71" s="1"/>
      <c r="WKW71" s="1"/>
      <c r="WKX71" s="1"/>
      <c r="WKY71" s="1"/>
      <c r="WKZ71" s="1"/>
      <c r="WLA71" s="1"/>
      <c r="WLB71" s="1"/>
      <c r="WLC71" s="1"/>
      <c r="WLD71" s="1"/>
      <c r="WLE71" s="1"/>
      <c r="WLF71" s="1"/>
      <c r="WLG71" s="1"/>
      <c r="WLH71" s="1"/>
      <c r="WLI71" s="1"/>
      <c r="WLJ71" s="1"/>
      <c r="WLK71" s="1"/>
      <c r="WLL71" s="1"/>
      <c r="WLM71" s="1"/>
      <c r="WLN71" s="1"/>
      <c r="WLO71" s="1"/>
      <c r="WLP71" s="1"/>
      <c r="WLQ71" s="1"/>
      <c r="WLR71" s="1"/>
      <c r="WLS71" s="1"/>
      <c r="WLT71" s="1"/>
      <c r="WLU71" s="1"/>
      <c r="WLV71" s="1"/>
      <c r="WLW71" s="1"/>
      <c r="WLX71" s="1"/>
      <c r="WLY71" s="1"/>
      <c r="WLZ71" s="1"/>
      <c r="WMA71" s="1"/>
      <c r="WMB71" s="1"/>
      <c r="WMC71" s="1"/>
      <c r="WMD71" s="1"/>
      <c r="WME71" s="1"/>
      <c r="WMF71" s="1"/>
      <c r="WMG71" s="1"/>
      <c r="WMH71" s="1"/>
      <c r="WMI71" s="1"/>
      <c r="WMJ71" s="1"/>
      <c r="WMK71" s="1"/>
      <c r="WML71" s="1"/>
      <c r="WMM71" s="1"/>
      <c r="WMN71" s="1"/>
      <c r="WMO71" s="1"/>
      <c r="WMP71" s="1"/>
      <c r="WMQ71" s="1"/>
      <c r="WMR71" s="1"/>
      <c r="WMS71" s="1"/>
      <c r="WMT71" s="1"/>
    </row>
    <row r="72" spans="1:13 1034:15906" ht="29.5" hidden="1" customHeight="1" thickBot="1" x14ac:dyDescent="0.4">
      <c r="A72" s="525"/>
      <c r="B72" s="173" t="s">
        <v>241</v>
      </c>
      <c r="C72" s="329" t="s">
        <v>242</v>
      </c>
      <c r="D72" s="330" t="s">
        <v>243</v>
      </c>
      <c r="E72" s="759" t="s">
        <v>244</v>
      </c>
      <c r="F72" s="760"/>
      <c r="G72" s="331"/>
      <c r="H72" s="760" t="s">
        <v>245</v>
      </c>
      <c r="I72" s="761"/>
      <c r="J72" s="380"/>
      <c r="K72" s="380"/>
      <c r="L72" s="49"/>
      <c r="M72" s="528"/>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c r="BWU72" s="1"/>
      <c r="BWV72" s="1"/>
      <c r="BWW72" s="1"/>
      <c r="BWX72" s="1"/>
      <c r="BWY72" s="1"/>
      <c r="BWZ72" s="1"/>
      <c r="BXA72" s="1"/>
      <c r="BXB72" s="1"/>
      <c r="BXC72" s="1"/>
      <c r="BXD72" s="1"/>
      <c r="BXE72" s="1"/>
      <c r="BXF72" s="1"/>
      <c r="BXG72" s="1"/>
      <c r="BXH72" s="1"/>
      <c r="BXI72" s="1"/>
      <c r="BXJ72" s="1"/>
      <c r="BXK72" s="1"/>
      <c r="BXL72" s="1"/>
      <c r="BXM72" s="1"/>
      <c r="BXN72" s="1"/>
      <c r="BXO72" s="1"/>
      <c r="BXP72" s="1"/>
      <c r="BXQ72" s="1"/>
      <c r="BXR72" s="1"/>
      <c r="BXS72" s="1"/>
      <c r="BXT72" s="1"/>
      <c r="BXU72" s="1"/>
      <c r="BXV72" s="1"/>
      <c r="BXW72" s="1"/>
      <c r="BXX72" s="1"/>
      <c r="BXY72" s="1"/>
      <c r="BXZ72" s="1"/>
      <c r="BYA72" s="1"/>
      <c r="BYB72" s="1"/>
      <c r="BYC72" s="1"/>
      <c r="BYD72" s="1"/>
      <c r="BYE72" s="1"/>
      <c r="BYF72" s="1"/>
      <c r="BYG72" s="1"/>
      <c r="BYH72" s="1"/>
      <c r="BYI72" s="1"/>
      <c r="BYJ72" s="1"/>
      <c r="BYK72" s="1"/>
      <c r="BYL72" s="1"/>
      <c r="BYM72" s="1"/>
      <c r="BYN72" s="1"/>
      <c r="BYO72" s="1"/>
      <c r="BYP72" s="1"/>
      <c r="BYQ72" s="1"/>
      <c r="BYR72" s="1"/>
      <c r="BYS72" s="1"/>
      <c r="BYT72" s="1"/>
      <c r="BYU72" s="1"/>
      <c r="BYV72" s="1"/>
      <c r="BYW72" s="1"/>
      <c r="BYX72" s="1"/>
      <c r="BYY72" s="1"/>
      <c r="BYZ72" s="1"/>
      <c r="BZA72" s="1"/>
      <c r="BZB72" s="1"/>
      <c r="BZC72" s="1"/>
      <c r="BZD72" s="1"/>
      <c r="BZE72" s="1"/>
      <c r="BZF72" s="1"/>
      <c r="BZG72" s="1"/>
      <c r="BZH72" s="1"/>
      <c r="BZI72" s="1"/>
      <c r="BZJ72" s="1"/>
      <c r="BZK72" s="1"/>
      <c r="BZL72" s="1"/>
      <c r="BZM72" s="1"/>
      <c r="BZN72" s="1"/>
      <c r="BZO72" s="1"/>
      <c r="BZP72" s="1"/>
      <c r="BZQ72" s="1"/>
      <c r="BZR72" s="1"/>
      <c r="BZS72" s="1"/>
      <c r="BZT72" s="1"/>
      <c r="BZU72" s="1"/>
      <c r="BZV72" s="1"/>
      <c r="BZW72" s="1"/>
      <c r="BZX72" s="1"/>
      <c r="BZY72" s="1"/>
      <c r="BZZ72" s="1"/>
      <c r="CAA72" s="1"/>
      <c r="CAB72" s="1"/>
      <c r="CAC72" s="1"/>
      <c r="CAD72" s="1"/>
      <c r="CAE72" s="1"/>
      <c r="CAF72" s="1"/>
      <c r="CAG72" s="1"/>
      <c r="CAH72" s="1"/>
      <c r="CAI72" s="1"/>
      <c r="CAJ72" s="1"/>
      <c r="CAK72" s="1"/>
      <c r="CAL72" s="1"/>
      <c r="CAM72" s="1"/>
      <c r="CAN72" s="1"/>
      <c r="CAO72" s="1"/>
      <c r="CAP72" s="1"/>
      <c r="CAQ72" s="1"/>
      <c r="CAR72" s="1"/>
      <c r="CAS72" s="1"/>
      <c r="CAT72" s="1"/>
      <c r="CAU72" s="1"/>
      <c r="CAV72" s="1"/>
      <c r="CAW72" s="1"/>
      <c r="CAX72" s="1"/>
      <c r="CAY72" s="1"/>
      <c r="CAZ72" s="1"/>
      <c r="CBA72" s="1"/>
      <c r="CBB72" s="1"/>
      <c r="CBC72" s="1"/>
      <c r="CBD72" s="1"/>
      <c r="CBE72" s="1"/>
      <c r="CBF72" s="1"/>
      <c r="CBG72" s="1"/>
      <c r="CBH72" s="1"/>
      <c r="CBI72" s="1"/>
      <c r="CBJ72" s="1"/>
      <c r="CBK72" s="1"/>
      <c r="CBL72" s="1"/>
      <c r="CBM72" s="1"/>
      <c r="CBN72" s="1"/>
      <c r="CBO72" s="1"/>
      <c r="CBP72" s="1"/>
      <c r="CBQ72" s="1"/>
      <c r="CBR72" s="1"/>
      <c r="CBS72" s="1"/>
      <c r="CBT72" s="1"/>
      <c r="CBU72" s="1"/>
      <c r="CBV72" s="1"/>
      <c r="CBW72" s="1"/>
      <c r="CBX72" s="1"/>
      <c r="CBY72" s="1"/>
      <c r="CBZ72" s="1"/>
      <c r="CCA72" s="1"/>
      <c r="CCB72" s="1"/>
      <c r="CCC72" s="1"/>
      <c r="CCD72" s="1"/>
      <c r="CCE72" s="1"/>
      <c r="CCF72" s="1"/>
      <c r="CCG72" s="1"/>
      <c r="CCH72" s="1"/>
      <c r="CCI72" s="1"/>
      <c r="CCJ72" s="1"/>
      <c r="CCK72" s="1"/>
      <c r="CCL72" s="1"/>
      <c r="CCM72" s="1"/>
      <c r="CCN72" s="1"/>
      <c r="CCO72" s="1"/>
      <c r="CCP72" s="1"/>
      <c r="CCQ72" s="1"/>
      <c r="CCR72" s="1"/>
      <c r="CCS72" s="1"/>
      <c r="CCT72" s="1"/>
      <c r="CCU72" s="1"/>
      <c r="CCV72" s="1"/>
      <c r="CCW72" s="1"/>
      <c r="CCX72" s="1"/>
      <c r="CCY72" s="1"/>
      <c r="CCZ72" s="1"/>
      <c r="CDA72" s="1"/>
      <c r="CDB72" s="1"/>
      <c r="CDC72" s="1"/>
      <c r="CDD72" s="1"/>
      <c r="CDE72" s="1"/>
      <c r="CDF72" s="1"/>
      <c r="CDG72" s="1"/>
      <c r="CDH72" s="1"/>
      <c r="CDI72" s="1"/>
      <c r="CDJ72" s="1"/>
      <c r="CDK72" s="1"/>
      <c r="CDL72" s="1"/>
      <c r="CDM72" s="1"/>
      <c r="CDN72" s="1"/>
      <c r="CDO72" s="1"/>
      <c r="CDP72" s="1"/>
      <c r="CDQ72" s="1"/>
      <c r="CDR72" s="1"/>
      <c r="CDS72" s="1"/>
      <c r="CDT72" s="1"/>
      <c r="CDU72" s="1"/>
      <c r="CDV72" s="1"/>
      <c r="CDW72" s="1"/>
      <c r="CDX72" s="1"/>
      <c r="CDY72" s="1"/>
      <c r="CDZ72" s="1"/>
      <c r="CEA72" s="1"/>
      <c r="CEB72" s="1"/>
      <c r="CEC72" s="1"/>
      <c r="CED72" s="1"/>
      <c r="CEE72" s="1"/>
      <c r="CEF72" s="1"/>
      <c r="CEG72" s="1"/>
      <c r="CEH72" s="1"/>
      <c r="CEI72" s="1"/>
      <c r="CEJ72" s="1"/>
      <c r="CEK72" s="1"/>
      <c r="CEL72" s="1"/>
      <c r="CEM72" s="1"/>
      <c r="CEN72" s="1"/>
      <c r="CEO72" s="1"/>
      <c r="CEP72" s="1"/>
      <c r="CEQ72" s="1"/>
      <c r="CER72" s="1"/>
      <c r="CES72" s="1"/>
      <c r="CET72" s="1"/>
      <c r="CEU72" s="1"/>
      <c r="CEV72" s="1"/>
      <c r="CEW72" s="1"/>
      <c r="CEX72" s="1"/>
      <c r="CEY72" s="1"/>
      <c r="CEZ72" s="1"/>
      <c r="CFA72" s="1"/>
      <c r="CFB72" s="1"/>
      <c r="CFC72" s="1"/>
      <c r="CFD72" s="1"/>
      <c r="CFE72" s="1"/>
      <c r="CFF72" s="1"/>
      <c r="CFG72" s="1"/>
      <c r="CFH72" s="1"/>
      <c r="CFI72" s="1"/>
      <c r="CFJ72" s="1"/>
      <c r="CFK72" s="1"/>
      <c r="CFL72" s="1"/>
      <c r="CFM72" s="1"/>
      <c r="CFN72" s="1"/>
      <c r="CFO72" s="1"/>
      <c r="CFP72" s="1"/>
      <c r="CFQ72" s="1"/>
      <c r="CFR72" s="1"/>
      <c r="CFS72" s="1"/>
      <c r="CFT72" s="1"/>
      <c r="CFU72" s="1"/>
      <c r="CFV72" s="1"/>
      <c r="CFW72" s="1"/>
      <c r="CFX72" s="1"/>
      <c r="CFY72" s="1"/>
      <c r="CFZ72" s="1"/>
      <c r="CGA72" s="1"/>
      <c r="CGB72" s="1"/>
      <c r="CGC72" s="1"/>
      <c r="CGD72" s="1"/>
      <c r="CGE72" s="1"/>
      <c r="CGF72" s="1"/>
      <c r="CGG72" s="1"/>
      <c r="CGH72" s="1"/>
      <c r="CGI72" s="1"/>
      <c r="CGJ72" s="1"/>
      <c r="CGK72" s="1"/>
      <c r="CGL72" s="1"/>
      <c r="CGM72" s="1"/>
      <c r="CGN72" s="1"/>
      <c r="CGO72" s="1"/>
      <c r="CGP72" s="1"/>
      <c r="CGQ72" s="1"/>
      <c r="CGR72" s="1"/>
      <c r="CGS72" s="1"/>
      <c r="CGT72" s="1"/>
      <c r="CGU72" s="1"/>
      <c r="CGV72" s="1"/>
      <c r="CGW72" s="1"/>
      <c r="CGX72" s="1"/>
      <c r="CGY72" s="1"/>
      <c r="CGZ72" s="1"/>
      <c r="CHA72" s="1"/>
      <c r="CHB72" s="1"/>
      <c r="CHC72" s="1"/>
      <c r="CHD72" s="1"/>
      <c r="CHE72" s="1"/>
      <c r="CHF72" s="1"/>
      <c r="CHG72" s="1"/>
      <c r="CHH72" s="1"/>
      <c r="CHI72" s="1"/>
      <c r="CHJ72" s="1"/>
      <c r="CHK72" s="1"/>
      <c r="CHL72" s="1"/>
      <c r="CHM72" s="1"/>
      <c r="CHN72" s="1"/>
      <c r="CHO72" s="1"/>
      <c r="CHP72" s="1"/>
      <c r="CHQ72" s="1"/>
      <c r="CHR72" s="1"/>
      <c r="CHS72" s="1"/>
      <c r="CHT72" s="1"/>
      <c r="CHU72" s="1"/>
      <c r="CHV72" s="1"/>
      <c r="CHW72" s="1"/>
      <c r="CHX72" s="1"/>
      <c r="CHY72" s="1"/>
      <c r="CHZ72" s="1"/>
      <c r="CIA72" s="1"/>
      <c r="CIB72" s="1"/>
      <c r="CIC72" s="1"/>
      <c r="CID72" s="1"/>
      <c r="CIE72" s="1"/>
      <c r="CIF72" s="1"/>
      <c r="CIG72" s="1"/>
      <c r="CIH72" s="1"/>
      <c r="CII72" s="1"/>
      <c r="CIJ72" s="1"/>
      <c r="CIK72" s="1"/>
      <c r="CIL72" s="1"/>
      <c r="CIM72" s="1"/>
      <c r="CIN72" s="1"/>
      <c r="CIO72" s="1"/>
      <c r="CIP72" s="1"/>
      <c r="CIQ72" s="1"/>
      <c r="CIR72" s="1"/>
      <c r="CIS72" s="1"/>
      <c r="CIT72" s="1"/>
      <c r="CIU72" s="1"/>
      <c r="CIV72" s="1"/>
      <c r="CIW72" s="1"/>
      <c r="CIX72" s="1"/>
      <c r="CIY72" s="1"/>
      <c r="CIZ72" s="1"/>
      <c r="CJA72" s="1"/>
      <c r="CJB72" s="1"/>
      <c r="CJC72" s="1"/>
      <c r="CJD72" s="1"/>
      <c r="CJE72" s="1"/>
      <c r="CJF72" s="1"/>
      <c r="CJG72" s="1"/>
      <c r="CJH72" s="1"/>
      <c r="CJI72" s="1"/>
      <c r="CJJ72" s="1"/>
      <c r="CJK72" s="1"/>
      <c r="CJL72" s="1"/>
      <c r="CJM72" s="1"/>
      <c r="CJN72" s="1"/>
      <c r="CJO72" s="1"/>
      <c r="CJP72" s="1"/>
      <c r="CJQ72" s="1"/>
      <c r="CJR72" s="1"/>
      <c r="CJS72" s="1"/>
      <c r="CJT72" s="1"/>
      <c r="CJU72" s="1"/>
      <c r="CJV72" s="1"/>
      <c r="CJW72" s="1"/>
      <c r="CJX72" s="1"/>
      <c r="CJY72" s="1"/>
      <c r="CJZ72" s="1"/>
      <c r="CKA72" s="1"/>
      <c r="CKB72" s="1"/>
      <c r="CKC72" s="1"/>
      <c r="CKD72" s="1"/>
      <c r="CKE72" s="1"/>
      <c r="CKF72" s="1"/>
      <c r="CKG72" s="1"/>
      <c r="CKH72" s="1"/>
      <c r="CKI72" s="1"/>
      <c r="CKJ72" s="1"/>
      <c r="CKK72" s="1"/>
      <c r="CKL72" s="1"/>
      <c r="CKM72" s="1"/>
      <c r="CKN72" s="1"/>
      <c r="CKO72" s="1"/>
      <c r="CKP72" s="1"/>
      <c r="CKQ72" s="1"/>
      <c r="CKR72" s="1"/>
      <c r="CKS72" s="1"/>
      <c r="CKT72" s="1"/>
      <c r="CKU72" s="1"/>
      <c r="CKV72" s="1"/>
      <c r="CKW72" s="1"/>
      <c r="CKX72" s="1"/>
      <c r="CKY72" s="1"/>
      <c r="CKZ72" s="1"/>
      <c r="CLA72" s="1"/>
      <c r="CLB72" s="1"/>
      <c r="CLC72" s="1"/>
      <c r="CLD72" s="1"/>
      <c r="CLE72" s="1"/>
      <c r="CLF72" s="1"/>
      <c r="CLG72" s="1"/>
      <c r="CLH72" s="1"/>
      <c r="CLI72" s="1"/>
      <c r="CLJ72" s="1"/>
      <c r="CLK72" s="1"/>
      <c r="CLL72" s="1"/>
      <c r="CLM72" s="1"/>
      <c r="CLN72" s="1"/>
      <c r="CLO72" s="1"/>
      <c r="CLP72" s="1"/>
      <c r="CLQ72" s="1"/>
      <c r="CLR72" s="1"/>
      <c r="CLS72" s="1"/>
      <c r="CLT72" s="1"/>
      <c r="CLU72" s="1"/>
      <c r="CLV72" s="1"/>
      <c r="CLW72" s="1"/>
      <c r="CLX72" s="1"/>
      <c r="CLY72" s="1"/>
      <c r="CLZ72" s="1"/>
      <c r="CMA72" s="1"/>
      <c r="CMB72" s="1"/>
      <c r="CMC72" s="1"/>
      <c r="CMD72" s="1"/>
      <c r="CME72" s="1"/>
      <c r="CMF72" s="1"/>
      <c r="CMG72" s="1"/>
      <c r="CMH72" s="1"/>
      <c r="CMI72" s="1"/>
      <c r="CMJ72" s="1"/>
      <c r="CMK72" s="1"/>
      <c r="CML72" s="1"/>
      <c r="CMM72" s="1"/>
      <c r="CMN72" s="1"/>
      <c r="CMO72" s="1"/>
      <c r="CMP72" s="1"/>
      <c r="CMQ72" s="1"/>
      <c r="CMR72" s="1"/>
      <c r="CMS72" s="1"/>
      <c r="CMT72" s="1"/>
      <c r="CMU72" s="1"/>
      <c r="CMV72" s="1"/>
      <c r="CMW72" s="1"/>
      <c r="CMX72" s="1"/>
      <c r="CMY72" s="1"/>
      <c r="CMZ72" s="1"/>
      <c r="CNA72" s="1"/>
      <c r="CNB72" s="1"/>
      <c r="CNC72" s="1"/>
      <c r="CND72" s="1"/>
      <c r="CNE72" s="1"/>
      <c r="CNF72" s="1"/>
      <c r="CNG72" s="1"/>
      <c r="CNH72" s="1"/>
      <c r="CNI72" s="1"/>
      <c r="CNJ72" s="1"/>
      <c r="CNK72" s="1"/>
      <c r="CNL72" s="1"/>
      <c r="CNM72" s="1"/>
      <c r="CNN72" s="1"/>
      <c r="CNO72" s="1"/>
      <c r="CNP72" s="1"/>
      <c r="CNQ72" s="1"/>
      <c r="CNR72" s="1"/>
      <c r="CNS72" s="1"/>
      <c r="CNT72" s="1"/>
      <c r="CNU72" s="1"/>
      <c r="CNV72" s="1"/>
      <c r="CNW72" s="1"/>
      <c r="CNX72" s="1"/>
      <c r="CNY72" s="1"/>
      <c r="CNZ72" s="1"/>
      <c r="COA72" s="1"/>
      <c r="COB72" s="1"/>
      <c r="COC72" s="1"/>
      <c r="COD72" s="1"/>
      <c r="COE72" s="1"/>
      <c r="COF72" s="1"/>
      <c r="COG72" s="1"/>
      <c r="COH72" s="1"/>
      <c r="COI72" s="1"/>
      <c r="COJ72" s="1"/>
      <c r="COK72" s="1"/>
      <c r="COL72" s="1"/>
      <c r="COM72" s="1"/>
      <c r="CON72" s="1"/>
      <c r="COO72" s="1"/>
      <c r="COP72" s="1"/>
      <c r="COQ72" s="1"/>
      <c r="COR72" s="1"/>
      <c r="COS72" s="1"/>
      <c r="COT72" s="1"/>
      <c r="COU72" s="1"/>
      <c r="COV72" s="1"/>
      <c r="COW72" s="1"/>
      <c r="COX72" s="1"/>
      <c r="COY72" s="1"/>
      <c r="COZ72" s="1"/>
      <c r="CPA72" s="1"/>
      <c r="CPB72" s="1"/>
      <c r="CPC72" s="1"/>
      <c r="CPD72" s="1"/>
      <c r="CPE72" s="1"/>
      <c r="CPF72" s="1"/>
      <c r="CPG72" s="1"/>
      <c r="CPH72" s="1"/>
      <c r="CPI72" s="1"/>
      <c r="CPJ72" s="1"/>
      <c r="CPK72" s="1"/>
      <c r="CPL72" s="1"/>
      <c r="CPM72" s="1"/>
      <c r="CPN72" s="1"/>
      <c r="CPO72" s="1"/>
      <c r="CPP72" s="1"/>
      <c r="CPQ72" s="1"/>
      <c r="CPR72" s="1"/>
      <c r="CPS72" s="1"/>
      <c r="CPT72" s="1"/>
      <c r="CPU72" s="1"/>
      <c r="CPV72" s="1"/>
      <c r="CPW72" s="1"/>
      <c r="CPX72" s="1"/>
      <c r="CPY72" s="1"/>
      <c r="CPZ72" s="1"/>
      <c r="CQA72" s="1"/>
      <c r="CQB72" s="1"/>
      <c r="CQC72" s="1"/>
      <c r="CQD72" s="1"/>
      <c r="CQE72" s="1"/>
      <c r="CQF72" s="1"/>
      <c r="CQG72" s="1"/>
      <c r="CQH72" s="1"/>
      <c r="CQI72" s="1"/>
      <c r="CQJ72" s="1"/>
      <c r="CQK72" s="1"/>
      <c r="CQL72" s="1"/>
      <c r="CQM72" s="1"/>
      <c r="CQN72" s="1"/>
      <c r="CQO72" s="1"/>
      <c r="CQP72" s="1"/>
      <c r="CQQ72" s="1"/>
      <c r="CQR72" s="1"/>
      <c r="CQS72" s="1"/>
      <c r="CQT72" s="1"/>
      <c r="CQU72" s="1"/>
      <c r="CQV72" s="1"/>
      <c r="CQW72" s="1"/>
      <c r="CQX72" s="1"/>
      <c r="CQY72" s="1"/>
      <c r="CQZ72" s="1"/>
      <c r="CRA72" s="1"/>
      <c r="CRB72" s="1"/>
      <c r="CRC72" s="1"/>
      <c r="CRD72" s="1"/>
      <c r="CRE72" s="1"/>
      <c r="CRF72" s="1"/>
      <c r="CRG72" s="1"/>
      <c r="CRH72" s="1"/>
      <c r="CRI72" s="1"/>
      <c r="CRJ72" s="1"/>
      <c r="CRK72" s="1"/>
      <c r="CRL72" s="1"/>
      <c r="CRM72" s="1"/>
      <c r="CRN72" s="1"/>
      <c r="CRO72" s="1"/>
      <c r="CRP72" s="1"/>
      <c r="CRQ72" s="1"/>
      <c r="CRR72" s="1"/>
      <c r="CRS72" s="1"/>
      <c r="CRT72" s="1"/>
      <c r="CRU72" s="1"/>
      <c r="CRV72" s="1"/>
      <c r="CRW72" s="1"/>
      <c r="CRX72" s="1"/>
      <c r="CRY72" s="1"/>
      <c r="CRZ72" s="1"/>
      <c r="CSA72" s="1"/>
      <c r="CSB72" s="1"/>
      <c r="CSC72" s="1"/>
      <c r="CSD72" s="1"/>
      <c r="CSE72" s="1"/>
      <c r="CSF72" s="1"/>
      <c r="CSG72" s="1"/>
      <c r="CSH72" s="1"/>
      <c r="CSI72" s="1"/>
      <c r="CSJ72" s="1"/>
      <c r="CSK72" s="1"/>
      <c r="CSL72" s="1"/>
      <c r="CSM72" s="1"/>
      <c r="CSN72" s="1"/>
      <c r="CSO72" s="1"/>
      <c r="CSP72" s="1"/>
      <c r="CSQ72" s="1"/>
      <c r="CSR72" s="1"/>
      <c r="CSS72" s="1"/>
      <c r="CST72" s="1"/>
      <c r="CSU72" s="1"/>
      <c r="CSV72" s="1"/>
      <c r="CSW72" s="1"/>
      <c r="CSX72" s="1"/>
      <c r="CSY72" s="1"/>
      <c r="CSZ72" s="1"/>
      <c r="CTA72" s="1"/>
      <c r="CTB72" s="1"/>
      <c r="CTC72" s="1"/>
      <c r="CTD72" s="1"/>
      <c r="CTE72" s="1"/>
      <c r="CTF72" s="1"/>
      <c r="CTG72" s="1"/>
      <c r="CTH72" s="1"/>
      <c r="CTI72" s="1"/>
      <c r="CTJ72" s="1"/>
      <c r="CTK72" s="1"/>
      <c r="CTL72" s="1"/>
      <c r="CTM72" s="1"/>
      <c r="CTN72" s="1"/>
      <c r="CTO72" s="1"/>
      <c r="CTP72" s="1"/>
      <c r="CTQ72" s="1"/>
      <c r="CTR72" s="1"/>
      <c r="CTS72" s="1"/>
      <c r="CTT72" s="1"/>
      <c r="CTU72" s="1"/>
      <c r="CTV72" s="1"/>
      <c r="CTW72" s="1"/>
      <c r="CTX72" s="1"/>
      <c r="CTY72" s="1"/>
      <c r="CTZ72" s="1"/>
      <c r="CUA72" s="1"/>
      <c r="CUB72" s="1"/>
      <c r="CUC72" s="1"/>
      <c r="CUD72" s="1"/>
      <c r="CUE72" s="1"/>
      <c r="CUF72" s="1"/>
      <c r="CUG72" s="1"/>
      <c r="CUH72" s="1"/>
      <c r="CUI72" s="1"/>
      <c r="CUJ72" s="1"/>
      <c r="CUK72" s="1"/>
      <c r="CUL72" s="1"/>
      <c r="CUM72" s="1"/>
      <c r="CUN72" s="1"/>
      <c r="CUO72" s="1"/>
      <c r="CUP72" s="1"/>
      <c r="CUQ72" s="1"/>
      <c r="CUR72" s="1"/>
      <c r="CUS72" s="1"/>
      <c r="CUT72" s="1"/>
      <c r="CUU72" s="1"/>
      <c r="CUV72" s="1"/>
      <c r="CUW72" s="1"/>
      <c r="CUX72" s="1"/>
      <c r="CUY72" s="1"/>
      <c r="CUZ72" s="1"/>
      <c r="CVA72" s="1"/>
      <c r="CVB72" s="1"/>
      <c r="CVC72" s="1"/>
      <c r="CVD72" s="1"/>
      <c r="CVE72" s="1"/>
      <c r="CVF72" s="1"/>
      <c r="CVG72" s="1"/>
      <c r="CVH72" s="1"/>
      <c r="CVI72" s="1"/>
      <c r="CVJ72" s="1"/>
      <c r="CVK72" s="1"/>
      <c r="CVL72" s="1"/>
      <c r="CVM72" s="1"/>
      <c r="CVN72" s="1"/>
      <c r="CVO72" s="1"/>
      <c r="CVP72" s="1"/>
      <c r="CVQ72" s="1"/>
      <c r="CVR72" s="1"/>
      <c r="CVS72" s="1"/>
      <c r="CVT72" s="1"/>
      <c r="CVU72" s="1"/>
      <c r="CVV72" s="1"/>
      <c r="CVW72" s="1"/>
      <c r="CVX72" s="1"/>
      <c r="CVY72" s="1"/>
      <c r="CVZ72" s="1"/>
      <c r="CWA72" s="1"/>
      <c r="CWB72" s="1"/>
      <c r="CWC72" s="1"/>
      <c r="CWD72" s="1"/>
      <c r="CWE72" s="1"/>
      <c r="CWF72" s="1"/>
      <c r="CWG72" s="1"/>
      <c r="CWH72" s="1"/>
      <c r="CWI72" s="1"/>
      <c r="CWJ72" s="1"/>
      <c r="CWK72" s="1"/>
      <c r="CWL72" s="1"/>
      <c r="CWM72" s="1"/>
      <c r="CWN72" s="1"/>
      <c r="CWO72" s="1"/>
      <c r="CWP72" s="1"/>
      <c r="CWQ72" s="1"/>
      <c r="CWR72" s="1"/>
      <c r="CWS72" s="1"/>
      <c r="CWT72" s="1"/>
      <c r="CWU72" s="1"/>
      <c r="CWV72" s="1"/>
      <c r="CWW72" s="1"/>
      <c r="CWX72" s="1"/>
      <c r="CWY72" s="1"/>
      <c r="CWZ72" s="1"/>
      <c r="CXA72" s="1"/>
      <c r="CXB72" s="1"/>
      <c r="CXC72" s="1"/>
      <c r="CXD72" s="1"/>
      <c r="CXE72" s="1"/>
      <c r="CXF72" s="1"/>
      <c r="CXG72" s="1"/>
      <c r="CXH72" s="1"/>
      <c r="CXI72" s="1"/>
      <c r="CXJ72" s="1"/>
      <c r="CXK72" s="1"/>
      <c r="CXL72" s="1"/>
      <c r="CXM72" s="1"/>
      <c r="CXN72" s="1"/>
      <c r="CXO72" s="1"/>
      <c r="CXP72" s="1"/>
      <c r="CXQ72" s="1"/>
      <c r="CXR72" s="1"/>
      <c r="CXS72" s="1"/>
      <c r="CXT72" s="1"/>
      <c r="CXU72" s="1"/>
      <c r="CXV72" s="1"/>
      <c r="CXW72" s="1"/>
      <c r="CXX72" s="1"/>
      <c r="CXY72" s="1"/>
      <c r="CXZ72" s="1"/>
      <c r="CYA72" s="1"/>
      <c r="CYB72" s="1"/>
      <c r="CYC72" s="1"/>
      <c r="CYD72" s="1"/>
      <c r="CYE72" s="1"/>
      <c r="CYF72" s="1"/>
      <c r="CYG72" s="1"/>
      <c r="CYH72" s="1"/>
      <c r="CYI72" s="1"/>
      <c r="CYJ72" s="1"/>
      <c r="CYK72" s="1"/>
      <c r="CYL72" s="1"/>
      <c r="CYM72" s="1"/>
      <c r="CYN72" s="1"/>
      <c r="CYO72" s="1"/>
      <c r="CYP72" s="1"/>
      <c r="CYQ72" s="1"/>
      <c r="CYR72" s="1"/>
      <c r="CYS72" s="1"/>
      <c r="CYT72" s="1"/>
      <c r="CYU72" s="1"/>
      <c r="CYV72" s="1"/>
      <c r="CYW72" s="1"/>
      <c r="CYX72" s="1"/>
      <c r="CYY72" s="1"/>
      <c r="CYZ72" s="1"/>
      <c r="CZA72" s="1"/>
      <c r="CZB72" s="1"/>
      <c r="CZC72" s="1"/>
      <c r="CZD72" s="1"/>
      <c r="CZE72" s="1"/>
      <c r="CZF72" s="1"/>
      <c r="CZG72" s="1"/>
      <c r="CZH72" s="1"/>
      <c r="CZI72" s="1"/>
      <c r="CZJ72" s="1"/>
      <c r="CZK72" s="1"/>
      <c r="CZL72" s="1"/>
      <c r="CZM72" s="1"/>
      <c r="CZN72" s="1"/>
      <c r="CZO72" s="1"/>
      <c r="CZP72" s="1"/>
      <c r="CZQ72" s="1"/>
      <c r="CZR72" s="1"/>
      <c r="CZS72" s="1"/>
      <c r="CZT72" s="1"/>
      <c r="CZU72" s="1"/>
      <c r="CZV72" s="1"/>
      <c r="CZW72" s="1"/>
      <c r="CZX72" s="1"/>
      <c r="CZY72" s="1"/>
      <c r="CZZ72" s="1"/>
      <c r="DAA72" s="1"/>
      <c r="DAB72" s="1"/>
      <c r="DAC72" s="1"/>
      <c r="DAD72" s="1"/>
      <c r="DAE72" s="1"/>
      <c r="DAF72" s="1"/>
      <c r="DAG72" s="1"/>
      <c r="DAH72" s="1"/>
      <c r="DAI72" s="1"/>
      <c r="DAJ72" s="1"/>
      <c r="DAK72" s="1"/>
      <c r="DAL72" s="1"/>
      <c r="DAM72" s="1"/>
      <c r="DAN72" s="1"/>
      <c r="DAO72" s="1"/>
      <c r="DAP72" s="1"/>
      <c r="DAQ72" s="1"/>
      <c r="DAR72" s="1"/>
      <c r="DAS72" s="1"/>
      <c r="DAT72" s="1"/>
      <c r="DAU72" s="1"/>
      <c r="DAV72" s="1"/>
      <c r="DAW72" s="1"/>
      <c r="DAX72" s="1"/>
      <c r="DAY72" s="1"/>
      <c r="DAZ72" s="1"/>
      <c r="DBA72" s="1"/>
      <c r="DBB72" s="1"/>
      <c r="DBC72" s="1"/>
      <c r="DBD72" s="1"/>
      <c r="DBE72" s="1"/>
      <c r="DBF72" s="1"/>
      <c r="DBG72" s="1"/>
      <c r="DBH72" s="1"/>
      <c r="DBI72" s="1"/>
      <c r="DBJ72" s="1"/>
      <c r="DBK72" s="1"/>
      <c r="DBL72" s="1"/>
      <c r="DBM72" s="1"/>
      <c r="DBN72" s="1"/>
      <c r="DBO72" s="1"/>
      <c r="DBP72" s="1"/>
      <c r="DBQ72" s="1"/>
      <c r="DBR72" s="1"/>
      <c r="DBS72" s="1"/>
      <c r="DBT72" s="1"/>
      <c r="DBU72" s="1"/>
      <c r="DBV72" s="1"/>
      <c r="DBW72" s="1"/>
      <c r="DBX72" s="1"/>
      <c r="DBY72" s="1"/>
      <c r="DBZ72" s="1"/>
      <c r="DCA72" s="1"/>
      <c r="DCB72" s="1"/>
      <c r="DCC72" s="1"/>
      <c r="DCD72" s="1"/>
      <c r="DCE72" s="1"/>
      <c r="DCF72" s="1"/>
      <c r="DCG72" s="1"/>
      <c r="DCH72" s="1"/>
      <c r="DCI72" s="1"/>
      <c r="DCJ72" s="1"/>
      <c r="DCK72" s="1"/>
      <c r="DCL72" s="1"/>
      <c r="DCM72" s="1"/>
      <c r="DCN72" s="1"/>
      <c r="DCO72" s="1"/>
      <c r="DCP72" s="1"/>
      <c r="DCQ72" s="1"/>
      <c r="DCR72" s="1"/>
      <c r="DCS72" s="1"/>
      <c r="DCT72" s="1"/>
      <c r="DCU72" s="1"/>
      <c r="DCV72" s="1"/>
      <c r="DCW72" s="1"/>
      <c r="DCX72" s="1"/>
      <c r="DCY72" s="1"/>
      <c r="DCZ72" s="1"/>
      <c r="DDA72" s="1"/>
      <c r="DDB72" s="1"/>
      <c r="DDC72" s="1"/>
      <c r="DDD72" s="1"/>
      <c r="DDE72" s="1"/>
      <c r="DDF72" s="1"/>
      <c r="DDG72" s="1"/>
      <c r="DDH72" s="1"/>
      <c r="DDI72" s="1"/>
      <c r="DDJ72" s="1"/>
      <c r="DDK72" s="1"/>
      <c r="DDL72" s="1"/>
      <c r="DDM72" s="1"/>
      <c r="DDN72" s="1"/>
      <c r="DDO72" s="1"/>
      <c r="DDP72" s="1"/>
      <c r="DDQ72" s="1"/>
      <c r="DDR72" s="1"/>
      <c r="DDS72" s="1"/>
      <c r="DDT72" s="1"/>
      <c r="DDU72" s="1"/>
      <c r="DDV72" s="1"/>
      <c r="DDW72" s="1"/>
      <c r="DDX72" s="1"/>
      <c r="DDY72" s="1"/>
      <c r="DDZ72" s="1"/>
      <c r="DEA72" s="1"/>
      <c r="DEB72" s="1"/>
      <c r="DEC72" s="1"/>
      <c r="DED72" s="1"/>
      <c r="DEE72" s="1"/>
      <c r="DEF72" s="1"/>
      <c r="DEG72" s="1"/>
      <c r="DEH72" s="1"/>
      <c r="DEI72" s="1"/>
      <c r="DEJ72" s="1"/>
      <c r="DEK72" s="1"/>
      <c r="DEL72" s="1"/>
      <c r="DEM72" s="1"/>
      <c r="DEN72" s="1"/>
      <c r="DEO72" s="1"/>
      <c r="DEP72" s="1"/>
      <c r="DEQ72" s="1"/>
      <c r="DER72" s="1"/>
      <c r="DES72" s="1"/>
      <c r="DET72" s="1"/>
      <c r="DEU72" s="1"/>
      <c r="DEV72" s="1"/>
      <c r="DEW72" s="1"/>
      <c r="DEX72" s="1"/>
      <c r="DEY72" s="1"/>
      <c r="DEZ72" s="1"/>
      <c r="DFA72" s="1"/>
      <c r="DFB72" s="1"/>
      <c r="DFC72" s="1"/>
      <c r="DFD72" s="1"/>
      <c r="DFE72" s="1"/>
      <c r="DFF72" s="1"/>
      <c r="DFG72" s="1"/>
      <c r="DFH72" s="1"/>
      <c r="DFI72" s="1"/>
      <c r="DFJ72" s="1"/>
      <c r="DFK72" s="1"/>
      <c r="DFL72" s="1"/>
      <c r="DFM72" s="1"/>
      <c r="DFN72" s="1"/>
      <c r="DFO72" s="1"/>
      <c r="DFP72" s="1"/>
      <c r="DFQ72" s="1"/>
      <c r="DFR72" s="1"/>
      <c r="DFS72" s="1"/>
      <c r="DFT72" s="1"/>
      <c r="DFU72" s="1"/>
      <c r="DFV72" s="1"/>
      <c r="DFW72" s="1"/>
      <c r="DFX72" s="1"/>
      <c r="DFY72" s="1"/>
      <c r="DFZ72" s="1"/>
      <c r="DGA72" s="1"/>
      <c r="DGB72" s="1"/>
      <c r="DGC72" s="1"/>
      <c r="DGD72" s="1"/>
      <c r="DGE72" s="1"/>
      <c r="DGF72" s="1"/>
      <c r="DGG72" s="1"/>
      <c r="DGH72" s="1"/>
      <c r="DGI72" s="1"/>
      <c r="DGJ72" s="1"/>
      <c r="DGK72" s="1"/>
      <c r="DGL72" s="1"/>
      <c r="DGM72" s="1"/>
      <c r="DGN72" s="1"/>
      <c r="DGO72" s="1"/>
      <c r="DGP72" s="1"/>
      <c r="DGQ72" s="1"/>
      <c r="DGR72" s="1"/>
      <c r="DGS72" s="1"/>
      <c r="DGT72" s="1"/>
      <c r="DGU72" s="1"/>
      <c r="DGV72" s="1"/>
      <c r="DGW72" s="1"/>
      <c r="DGX72" s="1"/>
      <c r="DGY72" s="1"/>
      <c r="DGZ72" s="1"/>
      <c r="DHA72" s="1"/>
      <c r="DHB72" s="1"/>
      <c r="DHC72" s="1"/>
      <c r="DHD72" s="1"/>
      <c r="DHE72" s="1"/>
      <c r="DHF72" s="1"/>
      <c r="DHG72" s="1"/>
      <c r="DHH72" s="1"/>
      <c r="DHI72" s="1"/>
      <c r="DHJ72" s="1"/>
      <c r="DHK72" s="1"/>
      <c r="DHL72" s="1"/>
      <c r="DHM72" s="1"/>
      <c r="DHN72" s="1"/>
      <c r="DHO72" s="1"/>
      <c r="DHP72" s="1"/>
      <c r="DHQ72" s="1"/>
      <c r="DHR72" s="1"/>
      <c r="DHS72" s="1"/>
      <c r="DHT72" s="1"/>
      <c r="DHU72" s="1"/>
      <c r="DHV72" s="1"/>
      <c r="DHW72" s="1"/>
      <c r="DHX72" s="1"/>
      <c r="DHY72" s="1"/>
      <c r="DHZ72" s="1"/>
      <c r="DIA72" s="1"/>
      <c r="DIB72" s="1"/>
      <c r="DIC72" s="1"/>
      <c r="DID72" s="1"/>
      <c r="DIE72" s="1"/>
      <c r="DIF72" s="1"/>
      <c r="DIG72" s="1"/>
      <c r="DIH72" s="1"/>
      <c r="DII72" s="1"/>
      <c r="DIJ72" s="1"/>
      <c r="DIK72" s="1"/>
      <c r="DIL72" s="1"/>
      <c r="DIM72" s="1"/>
      <c r="DIN72" s="1"/>
      <c r="DIO72" s="1"/>
      <c r="DIP72" s="1"/>
      <c r="DIQ72" s="1"/>
      <c r="DIR72" s="1"/>
      <c r="DIS72" s="1"/>
      <c r="DIT72" s="1"/>
      <c r="DIU72" s="1"/>
      <c r="DIV72" s="1"/>
      <c r="DIW72" s="1"/>
      <c r="DIX72" s="1"/>
      <c r="DIY72" s="1"/>
      <c r="DIZ72" s="1"/>
      <c r="DJA72" s="1"/>
      <c r="DJB72" s="1"/>
      <c r="DJC72" s="1"/>
      <c r="DJD72" s="1"/>
      <c r="DJE72" s="1"/>
      <c r="DJF72" s="1"/>
      <c r="DJG72" s="1"/>
      <c r="DJH72" s="1"/>
      <c r="DJI72" s="1"/>
      <c r="DJJ72" s="1"/>
      <c r="DJK72" s="1"/>
      <c r="DJL72" s="1"/>
      <c r="DJM72" s="1"/>
      <c r="DJN72" s="1"/>
      <c r="DJO72" s="1"/>
      <c r="DJP72" s="1"/>
      <c r="DJQ72" s="1"/>
      <c r="DJR72" s="1"/>
      <c r="DJS72" s="1"/>
      <c r="DJT72" s="1"/>
      <c r="DJU72" s="1"/>
      <c r="DJV72" s="1"/>
      <c r="DJW72" s="1"/>
      <c r="DJX72" s="1"/>
      <c r="DJY72" s="1"/>
      <c r="DJZ72" s="1"/>
      <c r="DKA72" s="1"/>
      <c r="DKB72" s="1"/>
      <c r="DKC72" s="1"/>
      <c r="DKD72" s="1"/>
      <c r="DKE72" s="1"/>
      <c r="DKF72" s="1"/>
      <c r="DKG72" s="1"/>
      <c r="DKH72" s="1"/>
      <c r="DKI72" s="1"/>
      <c r="DKJ72" s="1"/>
      <c r="DKK72" s="1"/>
      <c r="DKL72" s="1"/>
      <c r="DKM72" s="1"/>
      <c r="DKN72" s="1"/>
      <c r="DKO72" s="1"/>
      <c r="DKP72" s="1"/>
      <c r="DKQ72" s="1"/>
      <c r="DKR72" s="1"/>
      <c r="DKS72" s="1"/>
      <c r="DKT72" s="1"/>
      <c r="DKU72" s="1"/>
      <c r="DKV72" s="1"/>
      <c r="DKW72" s="1"/>
      <c r="DKX72" s="1"/>
      <c r="DKY72" s="1"/>
      <c r="DKZ72" s="1"/>
      <c r="DLA72" s="1"/>
      <c r="DLB72" s="1"/>
      <c r="DLC72" s="1"/>
      <c r="DLD72" s="1"/>
      <c r="DLE72" s="1"/>
      <c r="DLF72" s="1"/>
      <c r="DLG72" s="1"/>
      <c r="DLH72" s="1"/>
      <c r="DLI72" s="1"/>
      <c r="DLJ72" s="1"/>
      <c r="DLK72" s="1"/>
      <c r="DLL72" s="1"/>
      <c r="DLM72" s="1"/>
      <c r="DLN72" s="1"/>
      <c r="DLO72" s="1"/>
      <c r="DLP72" s="1"/>
      <c r="DLQ72" s="1"/>
      <c r="DLR72" s="1"/>
      <c r="DLS72" s="1"/>
      <c r="DLT72" s="1"/>
      <c r="DLU72" s="1"/>
      <c r="DLV72" s="1"/>
      <c r="DLW72" s="1"/>
      <c r="DLX72" s="1"/>
      <c r="DLY72" s="1"/>
      <c r="DLZ72" s="1"/>
      <c r="DMA72" s="1"/>
      <c r="DMB72" s="1"/>
      <c r="DMC72" s="1"/>
      <c r="DMD72" s="1"/>
      <c r="DME72" s="1"/>
      <c r="DMF72" s="1"/>
      <c r="DMG72" s="1"/>
      <c r="DMH72" s="1"/>
      <c r="DMI72" s="1"/>
      <c r="DMJ72" s="1"/>
      <c r="DMK72" s="1"/>
      <c r="DML72" s="1"/>
      <c r="DMM72" s="1"/>
      <c r="DMN72" s="1"/>
      <c r="DMO72" s="1"/>
      <c r="DMP72" s="1"/>
      <c r="DMQ72" s="1"/>
      <c r="DMR72" s="1"/>
      <c r="DMS72" s="1"/>
      <c r="DMT72" s="1"/>
      <c r="DMU72" s="1"/>
      <c r="DMV72" s="1"/>
      <c r="DMW72" s="1"/>
      <c r="DMX72" s="1"/>
      <c r="DMY72" s="1"/>
      <c r="DMZ72" s="1"/>
      <c r="DNA72" s="1"/>
      <c r="DNB72" s="1"/>
      <c r="DNC72" s="1"/>
      <c r="DND72" s="1"/>
      <c r="DNE72" s="1"/>
      <c r="DNF72" s="1"/>
      <c r="DNG72" s="1"/>
      <c r="DNH72" s="1"/>
      <c r="DNI72" s="1"/>
      <c r="DNJ72" s="1"/>
      <c r="DNK72" s="1"/>
      <c r="DNL72" s="1"/>
      <c r="DNM72" s="1"/>
      <c r="DNN72" s="1"/>
      <c r="DNO72" s="1"/>
      <c r="DNP72" s="1"/>
      <c r="DNQ72" s="1"/>
      <c r="DNR72" s="1"/>
      <c r="DNS72" s="1"/>
      <c r="DNT72" s="1"/>
      <c r="DNU72" s="1"/>
      <c r="DNV72" s="1"/>
      <c r="DNW72" s="1"/>
      <c r="DNX72" s="1"/>
      <c r="DNY72" s="1"/>
      <c r="DNZ72" s="1"/>
      <c r="DOA72" s="1"/>
      <c r="DOB72" s="1"/>
      <c r="DOC72" s="1"/>
      <c r="DOD72" s="1"/>
      <c r="DOE72" s="1"/>
      <c r="DOF72" s="1"/>
      <c r="DOG72" s="1"/>
      <c r="DOH72" s="1"/>
      <c r="DOI72" s="1"/>
      <c r="DOJ72" s="1"/>
      <c r="DOK72" s="1"/>
      <c r="DOL72" s="1"/>
      <c r="DOM72" s="1"/>
      <c r="DON72" s="1"/>
      <c r="DOO72" s="1"/>
      <c r="DOP72" s="1"/>
      <c r="DOQ72" s="1"/>
      <c r="DOR72" s="1"/>
      <c r="DOS72" s="1"/>
      <c r="DOT72" s="1"/>
      <c r="DOU72" s="1"/>
      <c r="DOV72" s="1"/>
      <c r="DOW72" s="1"/>
      <c r="DOX72" s="1"/>
      <c r="DOY72" s="1"/>
      <c r="DOZ72" s="1"/>
      <c r="DPA72" s="1"/>
      <c r="DPB72" s="1"/>
      <c r="DPC72" s="1"/>
      <c r="DPD72" s="1"/>
      <c r="DPE72" s="1"/>
      <c r="DPF72" s="1"/>
      <c r="DPG72" s="1"/>
      <c r="DPH72" s="1"/>
      <c r="DPI72" s="1"/>
      <c r="DPJ72" s="1"/>
      <c r="DPK72" s="1"/>
      <c r="DPL72" s="1"/>
      <c r="DPM72" s="1"/>
      <c r="DPN72" s="1"/>
      <c r="DPO72" s="1"/>
      <c r="DPP72" s="1"/>
      <c r="DPQ72" s="1"/>
      <c r="DPR72" s="1"/>
      <c r="DPS72" s="1"/>
      <c r="DPT72" s="1"/>
      <c r="DPU72" s="1"/>
      <c r="DPV72" s="1"/>
      <c r="DPW72" s="1"/>
      <c r="DPX72" s="1"/>
      <c r="DPY72" s="1"/>
      <c r="DPZ72" s="1"/>
      <c r="DQA72" s="1"/>
      <c r="DQB72" s="1"/>
      <c r="DQC72" s="1"/>
      <c r="DQD72" s="1"/>
      <c r="DQE72" s="1"/>
      <c r="DQF72" s="1"/>
      <c r="DQG72" s="1"/>
      <c r="DQH72" s="1"/>
      <c r="DQI72" s="1"/>
      <c r="DQJ72" s="1"/>
      <c r="DQK72" s="1"/>
      <c r="DQL72" s="1"/>
      <c r="DQM72" s="1"/>
      <c r="DQN72" s="1"/>
      <c r="DQO72" s="1"/>
      <c r="DQP72" s="1"/>
      <c r="DQQ72" s="1"/>
      <c r="DQR72" s="1"/>
      <c r="DQS72" s="1"/>
      <c r="DQT72" s="1"/>
      <c r="DQU72" s="1"/>
      <c r="DQV72" s="1"/>
      <c r="DQW72" s="1"/>
      <c r="DQX72" s="1"/>
      <c r="DQY72" s="1"/>
      <c r="DQZ72" s="1"/>
      <c r="DRA72" s="1"/>
      <c r="DRB72" s="1"/>
      <c r="DRC72" s="1"/>
      <c r="DRD72" s="1"/>
      <c r="DRE72" s="1"/>
      <c r="DRF72" s="1"/>
      <c r="DRG72" s="1"/>
      <c r="DRH72" s="1"/>
      <c r="DRI72" s="1"/>
      <c r="DRJ72" s="1"/>
      <c r="DRK72" s="1"/>
      <c r="DRL72" s="1"/>
      <c r="DRM72" s="1"/>
      <c r="DRN72" s="1"/>
      <c r="DRO72" s="1"/>
      <c r="DRP72" s="1"/>
      <c r="DRQ72" s="1"/>
      <c r="DRR72" s="1"/>
      <c r="DRS72" s="1"/>
      <c r="DRT72" s="1"/>
      <c r="DRU72" s="1"/>
      <c r="DRV72" s="1"/>
      <c r="DRW72" s="1"/>
      <c r="DRX72" s="1"/>
      <c r="DRY72" s="1"/>
      <c r="DRZ72" s="1"/>
      <c r="DSA72" s="1"/>
      <c r="DSB72" s="1"/>
      <c r="DSC72" s="1"/>
      <c r="DSD72" s="1"/>
      <c r="DSE72" s="1"/>
      <c r="DSF72" s="1"/>
      <c r="DSG72" s="1"/>
      <c r="DSH72" s="1"/>
      <c r="DSI72" s="1"/>
      <c r="DSJ72" s="1"/>
      <c r="DSK72" s="1"/>
      <c r="DSL72" s="1"/>
      <c r="DSM72" s="1"/>
      <c r="DSN72" s="1"/>
      <c r="DSO72" s="1"/>
      <c r="DSP72" s="1"/>
      <c r="DSQ72" s="1"/>
      <c r="DSR72" s="1"/>
      <c r="DSS72" s="1"/>
      <c r="DST72" s="1"/>
      <c r="DSU72" s="1"/>
      <c r="DSV72" s="1"/>
      <c r="DSW72" s="1"/>
      <c r="DSX72" s="1"/>
      <c r="DSY72" s="1"/>
      <c r="DSZ72" s="1"/>
      <c r="DTA72" s="1"/>
      <c r="DTB72" s="1"/>
      <c r="DTC72" s="1"/>
      <c r="DTD72" s="1"/>
      <c r="DTE72" s="1"/>
      <c r="DTF72" s="1"/>
      <c r="DTG72" s="1"/>
      <c r="DTH72" s="1"/>
      <c r="DTI72" s="1"/>
      <c r="DTJ72" s="1"/>
      <c r="DTK72" s="1"/>
      <c r="DTL72" s="1"/>
      <c r="DTM72" s="1"/>
      <c r="DTN72" s="1"/>
      <c r="DTO72" s="1"/>
      <c r="DTP72" s="1"/>
      <c r="DTQ72" s="1"/>
      <c r="DTR72" s="1"/>
      <c r="DTS72" s="1"/>
      <c r="DTT72" s="1"/>
      <c r="DTU72" s="1"/>
      <c r="DTV72" s="1"/>
      <c r="DTW72" s="1"/>
      <c r="DTX72" s="1"/>
      <c r="DTY72" s="1"/>
      <c r="DTZ72" s="1"/>
      <c r="DUA72" s="1"/>
      <c r="DUB72" s="1"/>
      <c r="DUC72" s="1"/>
      <c r="DUD72" s="1"/>
      <c r="DUE72" s="1"/>
      <c r="DUF72" s="1"/>
      <c r="DUG72" s="1"/>
      <c r="DUH72" s="1"/>
      <c r="DUI72" s="1"/>
      <c r="DUJ72" s="1"/>
      <c r="DUK72" s="1"/>
      <c r="DUL72" s="1"/>
      <c r="DUM72" s="1"/>
      <c r="DUN72" s="1"/>
      <c r="DUO72" s="1"/>
      <c r="DUP72" s="1"/>
      <c r="DUQ72" s="1"/>
      <c r="DUR72" s="1"/>
      <c r="DUS72" s="1"/>
      <c r="DUT72" s="1"/>
      <c r="DUU72" s="1"/>
      <c r="DUV72" s="1"/>
      <c r="DUW72" s="1"/>
      <c r="DUX72" s="1"/>
      <c r="DUY72" s="1"/>
      <c r="DUZ72" s="1"/>
      <c r="DVA72" s="1"/>
      <c r="DVB72" s="1"/>
      <c r="DVC72" s="1"/>
      <c r="DVD72" s="1"/>
      <c r="DVE72" s="1"/>
      <c r="DVF72" s="1"/>
      <c r="DVG72" s="1"/>
      <c r="DVH72" s="1"/>
      <c r="DVI72" s="1"/>
      <c r="DVJ72" s="1"/>
      <c r="DVK72" s="1"/>
      <c r="DVL72" s="1"/>
      <c r="DVM72" s="1"/>
      <c r="DVN72" s="1"/>
      <c r="DVO72" s="1"/>
      <c r="DVP72" s="1"/>
      <c r="DVQ72" s="1"/>
      <c r="DVR72" s="1"/>
      <c r="DVS72" s="1"/>
      <c r="DVT72" s="1"/>
      <c r="DVU72" s="1"/>
      <c r="DVV72" s="1"/>
      <c r="DVW72" s="1"/>
      <c r="DVX72" s="1"/>
      <c r="DVY72" s="1"/>
      <c r="DVZ72" s="1"/>
      <c r="DWA72" s="1"/>
      <c r="DWB72" s="1"/>
      <c r="DWC72" s="1"/>
      <c r="DWD72" s="1"/>
      <c r="DWE72" s="1"/>
      <c r="DWF72" s="1"/>
      <c r="DWG72" s="1"/>
      <c r="DWH72" s="1"/>
      <c r="DWI72" s="1"/>
      <c r="DWJ72" s="1"/>
      <c r="DWK72" s="1"/>
      <c r="DWL72" s="1"/>
      <c r="DWM72" s="1"/>
      <c r="DWN72" s="1"/>
      <c r="DWO72" s="1"/>
      <c r="DWP72" s="1"/>
      <c r="DWQ72" s="1"/>
      <c r="DWR72" s="1"/>
      <c r="DWS72" s="1"/>
      <c r="DWT72" s="1"/>
      <c r="DWU72" s="1"/>
      <c r="DWV72" s="1"/>
      <c r="DWW72" s="1"/>
      <c r="DWX72" s="1"/>
      <c r="DWY72" s="1"/>
      <c r="DWZ72" s="1"/>
      <c r="DXA72" s="1"/>
      <c r="DXB72" s="1"/>
      <c r="DXC72" s="1"/>
      <c r="DXD72" s="1"/>
      <c r="DXE72" s="1"/>
      <c r="DXF72" s="1"/>
      <c r="DXG72" s="1"/>
      <c r="DXH72" s="1"/>
      <c r="DXI72" s="1"/>
      <c r="DXJ72" s="1"/>
      <c r="DXK72" s="1"/>
      <c r="DXL72" s="1"/>
      <c r="DXM72" s="1"/>
      <c r="DXN72" s="1"/>
      <c r="DXO72" s="1"/>
      <c r="DXP72" s="1"/>
      <c r="DXQ72" s="1"/>
      <c r="DXR72" s="1"/>
      <c r="DXS72" s="1"/>
      <c r="DXT72" s="1"/>
      <c r="DXU72" s="1"/>
      <c r="DXV72" s="1"/>
      <c r="DXW72" s="1"/>
      <c r="DXX72" s="1"/>
      <c r="DXY72" s="1"/>
      <c r="DXZ72" s="1"/>
      <c r="DYA72" s="1"/>
      <c r="DYB72" s="1"/>
      <c r="DYC72" s="1"/>
      <c r="DYD72" s="1"/>
      <c r="DYE72" s="1"/>
      <c r="DYF72" s="1"/>
      <c r="DYG72" s="1"/>
      <c r="DYH72" s="1"/>
      <c r="DYI72" s="1"/>
      <c r="DYJ72" s="1"/>
      <c r="DYK72" s="1"/>
      <c r="DYL72" s="1"/>
      <c r="DYM72" s="1"/>
      <c r="DYN72" s="1"/>
      <c r="DYO72" s="1"/>
      <c r="DYP72" s="1"/>
      <c r="DYQ72" s="1"/>
      <c r="DYR72" s="1"/>
      <c r="DYS72" s="1"/>
      <c r="DYT72" s="1"/>
      <c r="DYU72" s="1"/>
      <c r="DYV72" s="1"/>
      <c r="DYW72" s="1"/>
      <c r="DYX72" s="1"/>
      <c r="DYY72" s="1"/>
      <c r="DYZ72" s="1"/>
      <c r="DZA72" s="1"/>
      <c r="DZB72" s="1"/>
      <c r="DZC72" s="1"/>
      <c r="DZD72" s="1"/>
      <c r="DZE72" s="1"/>
      <c r="DZF72" s="1"/>
      <c r="DZG72" s="1"/>
      <c r="DZH72" s="1"/>
      <c r="DZI72" s="1"/>
      <c r="DZJ72" s="1"/>
      <c r="DZK72" s="1"/>
      <c r="DZL72" s="1"/>
      <c r="DZM72" s="1"/>
      <c r="DZN72" s="1"/>
      <c r="DZO72" s="1"/>
      <c r="DZP72" s="1"/>
      <c r="DZQ72" s="1"/>
      <c r="DZR72" s="1"/>
      <c r="DZS72" s="1"/>
      <c r="DZT72" s="1"/>
      <c r="DZU72" s="1"/>
      <c r="DZV72" s="1"/>
      <c r="DZW72" s="1"/>
      <c r="DZX72" s="1"/>
      <c r="DZY72" s="1"/>
      <c r="DZZ72" s="1"/>
      <c r="EAA72" s="1"/>
      <c r="EAB72" s="1"/>
      <c r="EAC72" s="1"/>
      <c r="EAD72" s="1"/>
      <c r="EAE72" s="1"/>
      <c r="EAF72" s="1"/>
      <c r="EAG72" s="1"/>
      <c r="EAH72" s="1"/>
      <c r="EAI72" s="1"/>
      <c r="EAJ72" s="1"/>
      <c r="EAK72" s="1"/>
      <c r="EAL72" s="1"/>
      <c r="EAM72" s="1"/>
      <c r="EAN72" s="1"/>
      <c r="EAO72" s="1"/>
      <c r="EAP72" s="1"/>
      <c r="EAQ72" s="1"/>
      <c r="EAR72" s="1"/>
      <c r="EAS72" s="1"/>
      <c r="EAT72" s="1"/>
      <c r="EAU72" s="1"/>
      <c r="EAV72" s="1"/>
      <c r="EAW72" s="1"/>
      <c r="EAX72" s="1"/>
      <c r="EAY72" s="1"/>
      <c r="EAZ72" s="1"/>
      <c r="EBA72" s="1"/>
      <c r="EBB72" s="1"/>
      <c r="EBC72" s="1"/>
      <c r="EBD72" s="1"/>
      <c r="EBE72" s="1"/>
      <c r="EBF72" s="1"/>
      <c r="EBG72" s="1"/>
      <c r="EBH72" s="1"/>
      <c r="EBI72" s="1"/>
      <c r="EBJ72" s="1"/>
      <c r="EBK72" s="1"/>
      <c r="EBL72" s="1"/>
      <c r="EBM72" s="1"/>
      <c r="EBN72" s="1"/>
      <c r="EBO72" s="1"/>
      <c r="EBP72" s="1"/>
      <c r="EBQ72" s="1"/>
      <c r="EBR72" s="1"/>
      <c r="EBS72" s="1"/>
      <c r="EBT72" s="1"/>
      <c r="EBU72" s="1"/>
      <c r="EBV72" s="1"/>
      <c r="EBW72" s="1"/>
      <c r="EBX72" s="1"/>
      <c r="EBY72" s="1"/>
      <c r="EBZ72" s="1"/>
      <c r="ECA72" s="1"/>
      <c r="ECB72" s="1"/>
      <c r="ECC72" s="1"/>
      <c r="ECD72" s="1"/>
      <c r="ECE72" s="1"/>
      <c r="ECF72" s="1"/>
      <c r="ECG72" s="1"/>
      <c r="ECH72" s="1"/>
      <c r="ECI72" s="1"/>
      <c r="ECJ72" s="1"/>
      <c r="ECK72" s="1"/>
      <c r="ECL72" s="1"/>
      <c r="ECM72" s="1"/>
      <c r="ECN72" s="1"/>
      <c r="ECO72" s="1"/>
      <c r="ECP72" s="1"/>
      <c r="ECQ72" s="1"/>
      <c r="ECR72" s="1"/>
      <c r="ECS72" s="1"/>
      <c r="ECT72" s="1"/>
      <c r="ECU72" s="1"/>
      <c r="ECV72" s="1"/>
      <c r="ECW72" s="1"/>
      <c r="ECX72" s="1"/>
      <c r="ECY72" s="1"/>
      <c r="ECZ72" s="1"/>
      <c r="EDA72" s="1"/>
      <c r="EDB72" s="1"/>
      <c r="EDC72" s="1"/>
      <c r="EDD72" s="1"/>
      <c r="EDE72" s="1"/>
      <c r="EDF72" s="1"/>
      <c r="EDG72" s="1"/>
      <c r="EDH72" s="1"/>
      <c r="EDI72" s="1"/>
      <c r="EDJ72" s="1"/>
      <c r="EDK72" s="1"/>
      <c r="EDL72" s="1"/>
      <c r="EDM72" s="1"/>
      <c r="EDN72" s="1"/>
      <c r="EDO72" s="1"/>
      <c r="EDP72" s="1"/>
      <c r="EDQ72" s="1"/>
      <c r="EDR72" s="1"/>
      <c r="EDS72" s="1"/>
      <c r="EDT72" s="1"/>
      <c r="EDU72" s="1"/>
      <c r="EDV72" s="1"/>
      <c r="EDW72" s="1"/>
      <c r="EDX72" s="1"/>
      <c r="EDY72" s="1"/>
      <c r="EDZ72" s="1"/>
      <c r="EEA72" s="1"/>
      <c r="EEB72" s="1"/>
      <c r="EEC72" s="1"/>
      <c r="EED72" s="1"/>
      <c r="EEE72" s="1"/>
      <c r="EEF72" s="1"/>
      <c r="EEG72" s="1"/>
      <c r="EEH72" s="1"/>
      <c r="EEI72" s="1"/>
      <c r="EEJ72" s="1"/>
      <c r="EEK72" s="1"/>
      <c r="EEL72" s="1"/>
      <c r="EEM72" s="1"/>
      <c r="EEN72" s="1"/>
      <c r="EEO72" s="1"/>
      <c r="EEP72" s="1"/>
      <c r="EEQ72" s="1"/>
      <c r="EER72" s="1"/>
      <c r="EES72" s="1"/>
      <c r="EET72" s="1"/>
      <c r="EEU72" s="1"/>
      <c r="EEV72" s="1"/>
      <c r="EEW72" s="1"/>
      <c r="EEX72" s="1"/>
      <c r="EEY72" s="1"/>
      <c r="EEZ72" s="1"/>
      <c r="EFA72" s="1"/>
      <c r="EFB72" s="1"/>
      <c r="EFC72" s="1"/>
      <c r="EFD72" s="1"/>
      <c r="EFE72" s="1"/>
      <c r="EFF72" s="1"/>
      <c r="EFG72" s="1"/>
      <c r="EFH72" s="1"/>
      <c r="EFI72" s="1"/>
      <c r="EFJ72" s="1"/>
      <c r="EFK72" s="1"/>
      <c r="EFL72" s="1"/>
      <c r="EFM72" s="1"/>
      <c r="EFN72" s="1"/>
      <c r="EFO72" s="1"/>
      <c r="EFP72" s="1"/>
      <c r="EFQ72" s="1"/>
      <c r="EFR72" s="1"/>
      <c r="EFS72" s="1"/>
      <c r="EFT72" s="1"/>
      <c r="EFU72" s="1"/>
      <c r="EFV72" s="1"/>
      <c r="EFW72" s="1"/>
      <c r="EFX72" s="1"/>
      <c r="EFY72" s="1"/>
      <c r="EFZ72" s="1"/>
      <c r="EGA72" s="1"/>
      <c r="EGB72" s="1"/>
      <c r="EGC72" s="1"/>
      <c r="EGD72" s="1"/>
      <c r="EGE72" s="1"/>
      <c r="EGF72" s="1"/>
      <c r="EGG72" s="1"/>
      <c r="EGH72" s="1"/>
      <c r="EGI72" s="1"/>
      <c r="EGJ72" s="1"/>
      <c r="EGK72" s="1"/>
      <c r="EGL72" s="1"/>
      <c r="EGM72" s="1"/>
      <c r="EGN72" s="1"/>
      <c r="EGO72" s="1"/>
      <c r="EGP72" s="1"/>
      <c r="EGQ72" s="1"/>
      <c r="EGR72" s="1"/>
      <c r="EGS72" s="1"/>
      <c r="EGT72" s="1"/>
      <c r="EGU72" s="1"/>
      <c r="EGV72" s="1"/>
      <c r="EGW72" s="1"/>
      <c r="EGX72" s="1"/>
      <c r="EGY72" s="1"/>
      <c r="EGZ72" s="1"/>
      <c r="EHA72" s="1"/>
      <c r="EHB72" s="1"/>
      <c r="EHC72" s="1"/>
      <c r="EHD72" s="1"/>
      <c r="EHE72" s="1"/>
      <c r="EHF72" s="1"/>
      <c r="EHG72" s="1"/>
      <c r="EHH72" s="1"/>
      <c r="EHI72" s="1"/>
      <c r="EHJ72" s="1"/>
      <c r="EHK72" s="1"/>
      <c r="EHL72" s="1"/>
      <c r="EHM72" s="1"/>
      <c r="EHN72" s="1"/>
      <c r="EHO72" s="1"/>
      <c r="EHP72" s="1"/>
      <c r="EHQ72" s="1"/>
      <c r="EHR72" s="1"/>
      <c r="EHS72" s="1"/>
      <c r="EHT72" s="1"/>
      <c r="EHU72" s="1"/>
      <c r="EHV72" s="1"/>
      <c r="EHW72" s="1"/>
      <c r="EHX72" s="1"/>
      <c r="EHY72" s="1"/>
      <c r="EHZ72" s="1"/>
      <c r="EIA72" s="1"/>
      <c r="EIB72" s="1"/>
      <c r="EIC72" s="1"/>
      <c r="EID72" s="1"/>
      <c r="EIE72" s="1"/>
      <c r="EIF72" s="1"/>
      <c r="EIG72" s="1"/>
      <c r="EIH72" s="1"/>
      <c r="EII72" s="1"/>
      <c r="EIJ72" s="1"/>
      <c r="EIK72" s="1"/>
      <c r="EIL72" s="1"/>
      <c r="EIM72" s="1"/>
      <c r="EIN72" s="1"/>
      <c r="EIO72" s="1"/>
      <c r="EIP72" s="1"/>
      <c r="EIQ72" s="1"/>
      <c r="EIR72" s="1"/>
      <c r="EIS72" s="1"/>
      <c r="EIT72" s="1"/>
      <c r="EIU72" s="1"/>
      <c r="EIV72" s="1"/>
      <c r="EIW72" s="1"/>
      <c r="EIX72" s="1"/>
      <c r="EIY72" s="1"/>
      <c r="EIZ72" s="1"/>
      <c r="EJA72" s="1"/>
      <c r="EJB72" s="1"/>
      <c r="EJC72" s="1"/>
      <c r="EJD72" s="1"/>
      <c r="EJE72" s="1"/>
      <c r="EJF72" s="1"/>
      <c r="EJG72" s="1"/>
      <c r="EJH72" s="1"/>
      <c r="EJI72" s="1"/>
      <c r="EJJ72" s="1"/>
      <c r="EJK72" s="1"/>
      <c r="EJL72" s="1"/>
      <c r="EJM72" s="1"/>
      <c r="EJN72" s="1"/>
      <c r="EJO72" s="1"/>
      <c r="EJP72" s="1"/>
      <c r="EJQ72" s="1"/>
      <c r="EJR72" s="1"/>
      <c r="EJS72" s="1"/>
      <c r="EJT72" s="1"/>
      <c r="EJU72" s="1"/>
      <c r="EJV72" s="1"/>
      <c r="EJW72" s="1"/>
      <c r="EJX72" s="1"/>
      <c r="EJY72" s="1"/>
      <c r="EJZ72" s="1"/>
      <c r="EKA72" s="1"/>
      <c r="EKB72" s="1"/>
      <c r="EKC72" s="1"/>
      <c r="EKD72" s="1"/>
      <c r="EKE72" s="1"/>
      <c r="EKF72" s="1"/>
      <c r="EKG72" s="1"/>
      <c r="EKH72" s="1"/>
      <c r="EKI72" s="1"/>
      <c r="EKJ72" s="1"/>
      <c r="EKK72" s="1"/>
      <c r="EKL72" s="1"/>
      <c r="EKM72" s="1"/>
      <c r="EKN72" s="1"/>
      <c r="EKO72" s="1"/>
      <c r="EKP72" s="1"/>
      <c r="EKQ72" s="1"/>
      <c r="EKR72" s="1"/>
      <c r="EKS72" s="1"/>
      <c r="EKT72" s="1"/>
      <c r="EKU72" s="1"/>
      <c r="EKV72" s="1"/>
      <c r="EKW72" s="1"/>
      <c r="EKX72" s="1"/>
      <c r="EKY72" s="1"/>
      <c r="EKZ72" s="1"/>
      <c r="ELA72" s="1"/>
      <c r="ELB72" s="1"/>
      <c r="ELC72" s="1"/>
      <c r="ELD72" s="1"/>
      <c r="ELE72" s="1"/>
      <c r="ELF72" s="1"/>
      <c r="ELG72" s="1"/>
      <c r="ELH72" s="1"/>
      <c r="ELI72" s="1"/>
      <c r="ELJ72" s="1"/>
      <c r="ELK72" s="1"/>
      <c r="ELL72" s="1"/>
      <c r="ELM72" s="1"/>
      <c r="ELN72" s="1"/>
      <c r="ELO72" s="1"/>
      <c r="ELP72" s="1"/>
      <c r="ELQ72" s="1"/>
      <c r="ELR72" s="1"/>
      <c r="ELS72" s="1"/>
      <c r="ELT72" s="1"/>
      <c r="ELU72" s="1"/>
      <c r="ELV72" s="1"/>
      <c r="ELW72" s="1"/>
      <c r="ELX72" s="1"/>
      <c r="ELY72" s="1"/>
      <c r="ELZ72" s="1"/>
      <c r="EMA72" s="1"/>
      <c r="EMB72" s="1"/>
      <c r="EMC72" s="1"/>
      <c r="EMD72" s="1"/>
      <c r="EME72" s="1"/>
      <c r="EMF72" s="1"/>
      <c r="EMG72" s="1"/>
      <c r="EMH72" s="1"/>
      <c r="EMI72" s="1"/>
      <c r="EMJ72" s="1"/>
      <c r="EMK72" s="1"/>
      <c r="EML72" s="1"/>
      <c r="EMM72" s="1"/>
      <c r="EMN72" s="1"/>
      <c r="EMO72" s="1"/>
      <c r="EMP72" s="1"/>
      <c r="EMQ72" s="1"/>
      <c r="EMR72" s="1"/>
      <c r="EMS72" s="1"/>
      <c r="EMT72" s="1"/>
      <c r="EMU72" s="1"/>
      <c r="EMV72" s="1"/>
      <c r="EMW72" s="1"/>
      <c r="EMX72" s="1"/>
      <c r="EMY72" s="1"/>
      <c r="EMZ72" s="1"/>
      <c r="ENA72" s="1"/>
      <c r="ENB72" s="1"/>
      <c r="ENC72" s="1"/>
      <c r="END72" s="1"/>
      <c r="ENE72" s="1"/>
      <c r="ENF72" s="1"/>
      <c r="ENG72" s="1"/>
      <c r="ENH72" s="1"/>
      <c r="ENI72" s="1"/>
      <c r="ENJ72" s="1"/>
      <c r="ENK72" s="1"/>
      <c r="ENL72" s="1"/>
      <c r="ENM72" s="1"/>
      <c r="ENN72" s="1"/>
      <c r="ENO72" s="1"/>
      <c r="ENP72" s="1"/>
      <c r="ENQ72" s="1"/>
      <c r="ENR72" s="1"/>
      <c r="ENS72" s="1"/>
      <c r="ENT72" s="1"/>
      <c r="ENU72" s="1"/>
      <c r="ENV72" s="1"/>
      <c r="ENW72" s="1"/>
      <c r="ENX72" s="1"/>
      <c r="ENY72" s="1"/>
      <c r="ENZ72" s="1"/>
      <c r="EOA72" s="1"/>
      <c r="EOB72" s="1"/>
      <c r="EOC72" s="1"/>
      <c r="EOD72" s="1"/>
      <c r="EOE72" s="1"/>
      <c r="EOF72" s="1"/>
      <c r="EOG72" s="1"/>
      <c r="EOH72" s="1"/>
      <c r="EOI72" s="1"/>
      <c r="EOJ72" s="1"/>
      <c r="EOK72" s="1"/>
      <c r="EOL72" s="1"/>
      <c r="EOM72" s="1"/>
      <c r="EON72" s="1"/>
      <c r="EOO72" s="1"/>
      <c r="EOP72" s="1"/>
      <c r="EOQ72" s="1"/>
      <c r="EOR72" s="1"/>
      <c r="EOS72" s="1"/>
      <c r="EOT72" s="1"/>
      <c r="EOU72" s="1"/>
      <c r="EOV72" s="1"/>
      <c r="EOW72" s="1"/>
      <c r="EOX72" s="1"/>
      <c r="EOY72" s="1"/>
      <c r="EOZ72" s="1"/>
      <c r="EPA72" s="1"/>
      <c r="EPB72" s="1"/>
      <c r="EPC72" s="1"/>
      <c r="EPD72" s="1"/>
      <c r="EPE72" s="1"/>
      <c r="EPF72" s="1"/>
      <c r="EPG72" s="1"/>
      <c r="EPH72" s="1"/>
      <c r="EPI72" s="1"/>
      <c r="EPJ72" s="1"/>
      <c r="EPK72" s="1"/>
      <c r="EPL72" s="1"/>
      <c r="EPM72" s="1"/>
      <c r="EPN72" s="1"/>
      <c r="EPO72" s="1"/>
      <c r="EPP72" s="1"/>
      <c r="EPQ72" s="1"/>
      <c r="EPR72" s="1"/>
      <c r="EPS72" s="1"/>
      <c r="EPT72" s="1"/>
      <c r="EPU72" s="1"/>
      <c r="EPV72" s="1"/>
      <c r="EPW72" s="1"/>
      <c r="EPX72" s="1"/>
      <c r="EPY72" s="1"/>
      <c r="EPZ72" s="1"/>
      <c r="EQA72" s="1"/>
      <c r="EQB72" s="1"/>
      <c r="EQC72" s="1"/>
      <c r="EQD72" s="1"/>
      <c r="EQE72" s="1"/>
      <c r="EQF72" s="1"/>
      <c r="EQG72" s="1"/>
      <c r="EQH72" s="1"/>
      <c r="EQI72" s="1"/>
      <c r="EQJ72" s="1"/>
      <c r="EQK72" s="1"/>
      <c r="EQL72" s="1"/>
      <c r="EQM72" s="1"/>
      <c r="EQN72" s="1"/>
      <c r="EQO72" s="1"/>
      <c r="EQP72" s="1"/>
      <c r="EQQ72" s="1"/>
      <c r="EQR72" s="1"/>
      <c r="EQS72" s="1"/>
      <c r="EQT72" s="1"/>
      <c r="EQU72" s="1"/>
      <c r="EQV72" s="1"/>
      <c r="EQW72" s="1"/>
      <c r="EQX72" s="1"/>
      <c r="EQY72" s="1"/>
      <c r="EQZ72" s="1"/>
      <c r="ERA72" s="1"/>
      <c r="ERB72" s="1"/>
      <c r="ERC72" s="1"/>
      <c r="ERD72" s="1"/>
      <c r="ERE72" s="1"/>
      <c r="ERF72" s="1"/>
      <c r="ERG72" s="1"/>
      <c r="ERH72" s="1"/>
      <c r="ERI72" s="1"/>
      <c r="ERJ72" s="1"/>
      <c r="ERK72" s="1"/>
      <c r="ERL72" s="1"/>
      <c r="ERM72" s="1"/>
      <c r="ERN72" s="1"/>
      <c r="ERO72" s="1"/>
      <c r="ERP72" s="1"/>
      <c r="ERQ72" s="1"/>
      <c r="ERR72" s="1"/>
      <c r="ERS72" s="1"/>
      <c r="ERT72" s="1"/>
      <c r="ERU72" s="1"/>
      <c r="ERV72" s="1"/>
      <c r="ERW72" s="1"/>
      <c r="ERX72" s="1"/>
      <c r="ERY72" s="1"/>
      <c r="ERZ72" s="1"/>
      <c r="ESA72" s="1"/>
      <c r="ESB72" s="1"/>
      <c r="ESC72" s="1"/>
      <c r="ESD72" s="1"/>
      <c r="ESE72" s="1"/>
      <c r="ESF72" s="1"/>
      <c r="ESG72" s="1"/>
      <c r="ESH72" s="1"/>
      <c r="ESI72" s="1"/>
      <c r="ESJ72" s="1"/>
      <c r="ESK72" s="1"/>
      <c r="ESL72" s="1"/>
      <c r="ESM72" s="1"/>
      <c r="ESN72" s="1"/>
      <c r="ESO72" s="1"/>
      <c r="ESP72" s="1"/>
      <c r="ESQ72" s="1"/>
      <c r="ESR72" s="1"/>
      <c r="ESS72" s="1"/>
      <c r="EST72" s="1"/>
      <c r="ESU72" s="1"/>
      <c r="ESV72" s="1"/>
      <c r="ESW72" s="1"/>
      <c r="ESX72" s="1"/>
      <c r="ESY72" s="1"/>
      <c r="ESZ72" s="1"/>
      <c r="ETA72" s="1"/>
      <c r="ETB72" s="1"/>
      <c r="ETC72" s="1"/>
      <c r="ETD72" s="1"/>
      <c r="ETE72" s="1"/>
      <c r="ETF72" s="1"/>
      <c r="ETG72" s="1"/>
      <c r="ETH72" s="1"/>
      <c r="ETI72" s="1"/>
      <c r="ETJ72" s="1"/>
      <c r="ETK72" s="1"/>
      <c r="ETL72" s="1"/>
      <c r="ETM72" s="1"/>
      <c r="ETN72" s="1"/>
      <c r="ETO72" s="1"/>
      <c r="ETP72" s="1"/>
      <c r="ETQ72" s="1"/>
      <c r="ETR72" s="1"/>
      <c r="ETS72" s="1"/>
      <c r="ETT72" s="1"/>
      <c r="ETU72" s="1"/>
      <c r="ETV72" s="1"/>
      <c r="ETW72" s="1"/>
      <c r="ETX72" s="1"/>
      <c r="ETY72" s="1"/>
      <c r="ETZ72" s="1"/>
      <c r="EUA72" s="1"/>
      <c r="EUB72" s="1"/>
      <c r="EUC72" s="1"/>
      <c r="EUD72" s="1"/>
      <c r="EUE72" s="1"/>
      <c r="EUF72" s="1"/>
      <c r="EUG72" s="1"/>
      <c r="EUH72" s="1"/>
      <c r="EUI72" s="1"/>
      <c r="EUJ72" s="1"/>
      <c r="EUK72" s="1"/>
      <c r="EUL72" s="1"/>
      <c r="EUM72" s="1"/>
      <c r="EUN72" s="1"/>
      <c r="EUO72" s="1"/>
      <c r="EUP72" s="1"/>
      <c r="EUQ72" s="1"/>
      <c r="EUR72" s="1"/>
      <c r="EUS72" s="1"/>
      <c r="EUT72" s="1"/>
      <c r="EUU72" s="1"/>
      <c r="EUV72" s="1"/>
      <c r="EUW72" s="1"/>
      <c r="EUX72" s="1"/>
      <c r="EUY72" s="1"/>
      <c r="EUZ72" s="1"/>
      <c r="EVA72" s="1"/>
      <c r="EVB72" s="1"/>
      <c r="EVC72" s="1"/>
      <c r="EVD72" s="1"/>
      <c r="EVE72" s="1"/>
      <c r="EVF72" s="1"/>
      <c r="EVG72" s="1"/>
      <c r="EVH72" s="1"/>
      <c r="EVI72" s="1"/>
      <c r="EVJ72" s="1"/>
      <c r="EVK72" s="1"/>
      <c r="EVL72" s="1"/>
      <c r="EVM72" s="1"/>
      <c r="EVN72" s="1"/>
      <c r="EVO72" s="1"/>
      <c r="EVP72" s="1"/>
      <c r="EVQ72" s="1"/>
      <c r="EVR72" s="1"/>
      <c r="EVS72" s="1"/>
      <c r="EVT72" s="1"/>
      <c r="EVU72" s="1"/>
      <c r="EVV72" s="1"/>
      <c r="EVW72" s="1"/>
      <c r="EVX72" s="1"/>
      <c r="EVY72" s="1"/>
      <c r="EVZ72" s="1"/>
      <c r="EWA72" s="1"/>
      <c r="EWB72" s="1"/>
      <c r="EWC72" s="1"/>
      <c r="EWD72" s="1"/>
      <c r="EWE72" s="1"/>
      <c r="EWF72" s="1"/>
      <c r="EWG72" s="1"/>
      <c r="EWH72" s="1"/>
      <c r="EWI72" s="1"/>
      <c r="EWJ72" s="1"/>
      <c r="EWK72" s="1"/>
      <c r="EWL72" s="1"/>
      <c r="EWM72" s="1"/>
      <c r="EWN72" s="1"/>
      <c r="EWO72" s="1"/>
      <c r="EWP72" s="1"/>
      <c r="EWQ72" s="1"/>
      <c r="EWR72" s="1"/>
      <c r="EWS72" s="1"/>
      <c r="EWT72" s="1"/>
      <c r="EWU72" s="1"/>
      <c r="EWV72" s="1"/>
      <c r="EWW72" s="1"/>
      <c r="EWX72" s="1"/>
      <c r="EWY72" s="1"/>
      <c r="EWZ72" s="1"/>
      <c r="EXA72" s="1"/>
      <c r="EXB72" s="1"/>
      <c r="EXC72" s="1"/>
      <c r="EXD72" s="1"/>
      <c r="EXE72" s="1"/>
      <c r="EXF72" s="1"/>
      <c r="EXG72" s="1"/>
      <c r="EXH72" s="1"/>
      <c r="EXI72" s="1"/>
      <c r="EXJ72" s="1"/>
      <c r="EXK72" s="1"/>
      <c r="EXL72" s="1"/>
      <c r="EXM72" s="1"/>
      <c r="EXN72" s="1"/>
      <c r="EXO72" s="1"/>
      <c r="EXP72" s="1"/>
      <c r="EXQ72" s="1"/>
      <c r="EXR72" s="1"/>
      <c r="EXS72" s="1"/>
      <c r="EXT72" s="1"/>
      <c r="EXU72" s="1"/>
      <c r="EXV72" s="1"/>
      <c r="EXW72" s="1"/>
      <c r="EXX72" s="1"/>
      <c r="EXY72" s="1"/>
      <c r="EXZ72" s="1"/>
      <c r="EYA72" s="1"/>
      <c r="EYB72" s="1"/>
      <c r="EYC72" s="1"/>
      <c r="EYD72" s="1"/>
      <c r="EYE72" s="1"/>
      <c r="EYF72" s="1"/>
      <c r="EYG72" s="1"/>
      <c r="EYH72" s="1"/>
      <c r="EYI72" s="1"/>
      <c r="EYJ72" s="1"/>
      <c r="EYK72" s="1"/>
      <c r="EYL72" s="1"/>
      <c r="EYM72" s="1"/>
      <c r="EYN72" s="1"/>
      <c r="EYO72" s="1"/>
      <c r="EYP72" s="1"/>
      <c r="EYQ72" s="1"/>
      <c r="EYR72" s="1"/>
      <c r="EYS72" s="1"/>
      <c r="EYT72" s="1"/>
      <c r="EYU72" s="1"/>
      <c r="EYV72" s="1"/>
      <c r="EYW72" s="1"/>
      <c r="EYX72" s="1"/>
      <c r="EYY72" s="1"/>
      <c r="EYZ72" s="1"/>
      <c r="EZA72" s="1"/>
      <c r="EZB72" s="1"/>
      <c r="EZC72" s="1"/>
      <c r="EZD72" s="1"/>
      <c r="EZE72" s="1"/>
      <c r="EZF72" s="1"/>
      <c r="EZG72" s="1"/>
      <c r="EZH72" s="1"/>
      <c r="EZI72" s="1"/>
      <c r="EZJ72" s="1"/>
      <c r="EZK72" s="1"/>
      <c r="EZL72" s="1"/>
      <c r="EZM72" s="1"/>
      <c r="EZN72" s="1"/>
      <c r="EZO72" s="1"/>
      <c r="EZP72" s="1"/>
      <c r="EZQ72" s="1"/>
      <c r="EZR72" s="1"/>
      <c r="EZS72" s="1"/>
      <c r="EZT72" s="1"/>
      <c r="EZU72" s="1"/>
      <c r="EZV72" s="1"/>
      <c r="EZW72" s="1"/>
      <c r="EZX72" s="1"/>
      <c r="EZY72" s="1"/>
      <c r="EZZ72" s="1"/>
      <c r="FAA72" s="1"/>
      <c r="FAB72" s="1"/>
      <c r="FAC72" s="1"/>
      <c r="FAD72" s="1"/>
      <c r="FAE72" s="1"/>
      <c r="FAF72" s="1"/>
      <c r="FAG72" s="1"/>
      <c r="FAH72" s="1"/>
      <c r="FAI72" s="1"/>
      <c r="FAJ72" s="1"/>
      <c r="FAK72" s="1"/>
      <c r="FAL72" s="1"/>
      <c r="FAM72" s="1"/>
      <c r="FAN72" s="1"/>
      <c r="FAO72" s="1"/>
      <c r="FAP72" s="1"/>
      <c r="FAQ72" s="1"/>
      <c r="FAR72" s="1"/>
      <c r="FAS72" s="1"/>
      <c r="FAT72" s="1"/>
      <c r="FAU72" s="1"/>
      <c r="FAV72" s="1"/>
      <c r="FAW72" s="1"/>
      <c r="FAX72" s="1"/>
      <c r="FAY72" s="1"/>
      <c r="FAZ72" s="1"/>
      <c r="FBA72" s="1"/>
      <c r="FBB72" s="1"/>
      <c r="FBC72" s="1"/>
      <c r="FBD72" s="1"/>
      <c r="FBE72" s="1"/>
      <c r="FBF72" s="1"/>
      <c r="FBG72" s="1"/>
      <c r="FBH72" s="1"/>
      <c r="FBI72" s="1"/>
      <c r="FBJ72" s="1"/>
      <c r="FBK72" s="1"/>
      <c r="FBL72" s="1"/>
      <c r="FBM72" s="1"/>
      <c r="FBN72" s="1"/>
      <c r="FBO72" s="1"/>
      <c r="FBP72" s="1"/>
      <c r="FBQ72" s="1"/>
      <c r="FBR72" s="1"/>
      <c r="FBS72" s="1"/>
      <c r="FBT72" s="1"/>
      <c r="FBU72" s="1"/>
      <c r="FBV72" s="1"/>
      <c r="FBW72" s="1"/>
      <c r="FBX72" s="1"/>
      <c r="FBY72" s="1"/>
      <c r="FBZ72" s="1"/>
      <c r="FCA72" s="1"/>
      <c r="FCB72" s="1"/>
      <c r="FCC72" s="1"/>
      <c r="FCD72" s="1"/>
      <c r="FCE72" s="1"/>
      <c r="FCF72" s="1"/>
      <c r="FCG72" s="1"/>
      <c r="FCH72" s="1"/>
      <c r="FCI72" s="1"/>
      <c r="FCJ72" s="1"/>
      <c r="FCK72" s="1"/>
      <c r="FCL72" s="1"/>
      <c r="FCM72" s="1"/>
      <c r="FCN72" s="1"/>
      <c r="FCO72" s="1"/>
      <c r="FCP72" s="1"/>
      <c r="FCQ72" s="1"/>
      <c r="FCR72" s="1"/>
      <c r="FCS72" s="1"/>
      <c r="FCT72" s="1"/>
      <c r="FCU72" s="1"/>
      <c r="FCV72" s="1"/>
      <c r="FCW72" s="1"/>
      <c r="FCX72" s="1"/>
      <c r="FCY72" s="1"/>
      <c r="FCZ72" s="1"/>
      <c r="FDA72" s="1"/>
      <c r="FDB72" s="1"/>
      <c r="FDC72" s="1"/>
      <c r="FDD72" s="1"/>
      <c r="FDE72" s="1"/>
      <c r="FDF72" s="1"/>
      <c r="FDG72" s="1"/>
      <c r="FDH72" s="1"/>
      <c r="FDI72" s="1"/>
      <c r="FDJ72" s="1"/>
      <c r="FDK72" s="1"/>
      <c r="FDL72" s="1"/>
      <c r="FDM72" s="1"/>
      <c r="FDN72" s="1"/>
      <c r="FDO72" s="1"/>
      <c r="FDP72" s="1"/>
      <c r="FDQ72" s="1"/>
      <c r="FDR72" s="1"/>
      <c r="FDS72" s="1"/>
      <c r="FDT72" s="1"/>
      <c r="FDU72" s="1"/>
      <c r="FDV72" s="1"/>
      <c r="FDW72" s="1"/>
      <c r="FDX72" s="1"/>
      <c r="FDY72" s="1"/>
      <c r="FDZ72" s="1"/>
      <c r="FEA72" s="1"/>
      <c r="FEB72" s="1"/>
      <c r="FEC72" s="1"/>
      <c r="FED72" s="1"/>
      <c r="FEE72" s="1"/>
      <c r="FEF72" s="1"/>
      <c r="FEG72" s="1"/>
      <c r="FEH72" s="1"/>
      <c r="FEI72" s="1"/>
      <c r="FEJ72" s="1"/>
      <c r="FEK72" s="1"/>
      <c r="FEL72" s="1"/>
      <c r="FEM72" s="1"/>
      <c r="FEN72" s="1"/>
      <c r="FEO72" s="1"/>
      <c r="FEP72" s="1"/>
      <c r="FEQ72" s="1"/>
      <c r="FER72" s="1"/>
      <c r="FES72" s="1"/>
      <c r="FET72" s="1"/>
      <c r="FEU72" s="1"/>
      <c r="FEV72" s="1"/>
      <c r="FEW72" s="1"/>
      <c r="FEX72" s="1"/>
      <c r="FEY72" s="1"/>
      <c r="FEZ72" s="1"/>
      <c r="FFA72" s="1"/>
      <c r="FFB72" s="1"/>
      <c r="FFC72" s="1"/>
      <c r="FFD72" s="1"/>
      <c r="FFE72" s="1"/>
      <c r="FFF72" s="1"/>
      <c r="FFG72" s="1"/>
      <c r="FFH72" s="1"/>
      <c r="FFI72" s="1"/>
      <c r="FFJ72" s="1"/>
      <c r="FFK72" s="1"/>
      <c r="FFL72" s="1"/>
      <c r="FFM72" s="1"/>
      <c r="FFN72" s="1"/>
      <c r="FFO72" s="1"/>
      <c r="FFP72" s="1"/>
      <c r="FFQ72" s="1"/>
      <c r="FFR72" s="1"/>
      <c r="FFS72" s="1"/>
      <c r="FFT72" s="1"/>
      <c r="FFU72" s="1"/>
      <c r="FFV72" s="1"/>
      <c r="FFW72" s="1"/>
      <c r="FFX72" s="1"/>
      <c r="FFY72" s="1"/>
      <c r="FFZ72" s="1"/>
      <c r="FGA72" s="1"/>
      <c r="FGB72" s="1"/>
      <c r="FGC72" s="1"/>
      <c r="FGD72" s="1"/>
      <c r="FGE72" s="1"/>
      <c r="FGF72" s="1"/>
      <c r="FGG72" s="1"/>
      <c r="FGH72" s="1"/>
      <c r="FGI72" s="1"/>
      <c r="FGJ72" s="1"/>
      <c r="FGK72" s="1"/>
      <c r="FGL72" s="1"/>
      <c r="FGM72" s="1"/>
      <c r="FGN72" s="1"/>
      <c r="FGO72" s="1"/>
      <c r="FGP72" s="1"/>
      <c r="FGQ72" s="1"/>
      <c r="FGR72" s="1"/>
      <c r="FGS72" s="1"/>
      <c r="FGT72" s="1"/>
      <c r="FGU72" s="1"/>
      <c r="FGV72" s="1"/>
      <c r="FGW72" s="1"/>
      <c r="FGX72" s="1"/>
      <c r="FGY72" s="1"/>
      <c r="FGZ72" s="1"/>
      <c r="FHA72" s="1"/>
      <c r="FHB72" s="1"/>
      <c r="FHC72" s="1"/>
      <c r="FHD72" s="1"/>
      <c r="FHE72" s="1"/>
      <c r="FHF72" s="1"/>
      <c r="FHG72" s="1"/>
      <c r="FHH72" s="1"/>
      <c r="FHI72" s="1"/>
      <c r="FHJ72" s="1"/>
      <c r="FHK72" s="1"/>
      <c r="FHL72" s="1"/>
      <c r="FHM72" s="1"/>
      <c r="FHN72" s="1"/>
      <c r="FHO72" s="1"/>
      <c r="FHP72" s="1"/>
      <c r="FHQ72" s="1"/>
      <c r="FHR72" s="1"/>
      <c r="FHS72" s="1"/>
      <c r="FHT72" s="1"/>
      <c r="FHU72" s="1"/>
      <c r="FHV72" s="1"/>
      <c r="FHW72" s="1"/>
      <c r="FHX72" s="1"/>
      <c r="FHY72" s="1"/>
      <c r="FHZ72" s="1"/>
      <c r="FIA72" s="1"/>
      <c r="FIB72" s="1"/>
      <c r="FIC72" s="1"/>
      <c r="FID72" s="1"/>
      <c r="FIE72" s="1"/>
      <c r="FIF72" s="1"/>
      <c r="FIG72" s="1"/>
      <c r="FIH72" s="1"/>
      <c r="FII72" s="1"/>
      <c r="FIJ72" s="1"/>
      <c r="FIK72" s="1"/>
      <c r="FIL72" s="1"/>
      <c r="FIM72" s="1"/>
      <c r="FIN72" s="1"/>
      <c r="FIO72" s="1"/>
      <c r="FIP72" s="1"/>
      <c r="FIQ72" s="1"/>
      <c r="FIR72" s="1"/>
      <c r="FIS72" s="1"/>
      <c r="FIT72" s="1"/>
      <c r="FIU72" s="1"/>
      <c r="FIV72" s="1"/>
      <c r="FIW72" s="1"/>
      <c r="FIX72" s="1"/>
      <c r="FIY72" s="1"/>
      <c r="FIZ72" s="1"/>
      <c r="FJA72" s="1"/>
      <c r="FJB72" s="1"/>
      <c r="FJC72" s="1"/>
      <c r="FJD72" s="1"/>
      <c r="FJE72" s="1"/>
      <c r="FJF72" s="1"/>
      <c r="FJG72" s="1"/>
      <c r="FJH72" s="1"/>
      <c r="FJI72" s="1"/>
      <c r="FJJ72" s="1"/>
      <c r="FJK72" s="1"/>
      <c r="FJL72" s="1"/>
      <c r="FJM72" s="1"/>
      <c r="FJN72" s="1"/>
      <c r="FJO72" s="1"/>
      <c r="FJP72" s="1"/>
      <c r="FJQ72" s="1"/>
      <c r="FJR72" s="1"/>
      <c r="FJS72" s="1"/>
      <c r="FJT72" s="1"/>
      <c r="FJU72" s="1"/>
      <c r="FJV72" s="1"/>
      <c r="FJW72" s="1"/>
      <c r="FJX72" s="1"/>
      <c r="FJY72" s="1"/>
      <c r="FJZ72" s="1"/>
      <c r="FKA72" s="1"/>
      <c r="FKB72" s="1"/>
      <c r="FKC72" s="1"/>
      <c r="FKD72" s="1"/>
      <c r="FKE72" s="1"/>
      <c r="FKF72" s="1"/>
      <c r="FKG72" s="1"/>
      <c r="FKH72" s="1"/>
      <c r="FKI72" s="1"/>
      <c r="FKJ72" s="1"/>
      <c r="FKK72" s="1"/>
      <c r="FKL72" s="1"/>
      <c r="FKM72" s="1"/>
      <c r="FKN72" s="1"/>
      <c r="FKO72" s="1"/>
      <c r="FKP72" s="1"/>
      <c r="FKQ72" s="1"/>
      <c r="FKR72" s="1"/>
      <c r="FKS72" s="1"/>
      <c r="FKT72" s="1"/>
      <c r="FKU72" s="1"/>
      <c r="FKV72" s="1"/>
      <c r="FKW72" s="1"/>
      <c r="FKX72" s="1"/>
      <c r="FKY72" s="1"/>
      <c r="FKZ72" s="1"/>
      <c r="FLA72" s="1"/>
      <c r="FLB72" s="1"/>
      <c r="FLC72" s="1"/>
      <c r="FLD72" s="1"/>
      <c r="FLE72" s="1"/>
      <c r="FLF72" s="1"/>
      <c r="FLG72" s="1"/>
      <c r="FLH72" s="1"/>
      <c r="FLI72" s="1"/>
      <c r="FLJ72" s="1"/>
      <c r="FLK72" s="1"/>
      <c r="FLL72" s="1"/>
      <c r="FLM72" s="1"/>
      <c r="FLN72" s="1"/>
      <c r="FLO72" s="1"/>
      <c r="FLP72" s="1"/>
      <c r="FLQ72" s="1"/>
      <c r="FLR72" s="1"/>
      <c r="FLS72" s="1"/>
      <c r="FLT72" s="1"/>
      <c r="FLU72" s="1"/>
      <c r="FLV72" s="1"/>
      <c r="FLW72" s="1"/>
      <c r="FLX72" s="1"/>
      <c r="FLY72" s="1"/>
      <c r="FLZ72" s="1"/>
      <c r="FMA72" s="1"/>
      <c r="FMB72" s="1"/>
      <c r="FMC72" s="1"/>
      <c r="FMD72" s="1"/>
      <c r="FME72" s="1"/>
      <c r="FMF72" s="1"/>
      <c r="FMG72" s="1"/>
      <c r="FMH72" s="1"/>
      <c r="FMI72" s="1"/>
      <c r="FMJ72" s="1"/>
      <c r="FMK72" s="1"/>
      <c r="FML72" s="1"/>
      <c r="FMM72" s="1"/>
      <c r="FMN72" s="1"/>
      <c r="FMO72" s="1"/>
      <c r="FMP72" s="1"/>
      <c r="FMQ72" s="1"/>
      <c r="FMR72" s="1"/>
      <c r="FMS72" s="1"/>
      <c r="FMT72" s="1"/>
      <c r="FMU72" s="1"/>
      <c r="FMV72" s="1"/>
      <c r="FMW72" s="1"/>
      <c r="FMX72" s="1"/>
      <c r="FMY72" s="1"/>
      <c r="FMZ72" s="1"/>
      <c r="FNA72" s="1"/>
      <c r="FNB72" s="1"/>
      <c r="FNC72" s="1"/>
      <c r="FND72" s="1"/>
      <c r="FNE72" s="1"/>
      <c r="FNF72" s="1"/>
      <c r="FNG72" s="1"/>
      <c r="FNH72" s="1"/>
      <c r="FNI72" s="1"/>
      <c r="FNJ72" s="1"/>
      <c r="FNK72" s="1"/>
      <c r="FNL72" s="1"/>
      <c r="FNM72" s="1"/>
      <c r="FNN72" s="1"/>
      <c r="FNO72" s="1"/>
      <c r="FNP72" s="1"/>
      <c r="FNQ72" s="1"/>
      <c r="FNR72" s="1"/>
      <c r="FNS72" s="1"/>
      <c r="FNT72" s="1"/>
      <c r="FNU72" s="1"/>
      <c r="FNV72" s="1"/>
      <c r="FNW72" s="1"/>
      <c r="FNX72" s="1"/>
      <c r="FNY72" s="1"/>
      <c r="FNZ72" s="1"/>
      <c r="FOA72" s="1"/>
      <c r="FOB72" s="1"/>
      <c r="FOC72" s="1"/>
      <c r="FOD72" s="1"/>
      <c r="FOE72" s="1"/>
      <c r="FOF72" s="1"/>
      <c r="FOG72" s="1"/>
      <c r="FOH72" s="1"/>
      <c r="FOI72" s="1"/>
      <c r="FOJ72" s="1"/>
      <c r="FOK72" s="1"/>
      <c r="FOL72" s="1"/>
      <c r="FOM72" s="1"/>
      <c r="FON72" s="1"/>
      <c r="FOO72" s="1"/>
      <c r="FOP72" s="1"/>
      <c r="FOQ72" s="1"/>
      <c r="FOR72" s="1"/>
      <c r="FOS72" s="1"/>
      <c r="FOT72" s="1"/>
      <c r="FOU72" s="1"/>
      <c r="FOV72" s="1"/>
      <c r="FOW72" s="1"/>
      <c r="FOX72" s="1"/>
      <c r="FOY72" s="1"/>
      <c r="FOZ72" s="1"/>
      <c r="FPA72" s="1"/>
      <c r="FPB72" s="1"/>
      <c r="FPC72" s="1"/>
      <c r="FPD72" s="1"/>
      <c r="FPE72" s="1"/>
      <c r="FPF72" s="1"/>
      <c r="FPG72" s="1"/>
      <c r="FPH72" s="1"/>
      <c r="FPI72" s="1"/>
      <c r="FPJ72" s="1"/>
      <c r="FPK72" s="1"/>
      <c r="FPL72" s="1"/>
      <c r="FPM72" s="1"/>
      <c r="FPN72" s="1"/>
      <c r="FPO72" s="1"/>
      <c r="FPP72" s="1"/>
      <c r="FPQ72" s="1"/>
      <c r="FPR72" s="1"/>
      <c r="FPS72" s="1"/>
      <c r="FPT72" s="1"/>
      <c r="FPU72" s="1"/>
      <c r="FPV72" s="1"/>
      <c r="FPW72" s="1"/>
      <c r="FPX72" s="1"/>
      <c r="FPY72" s="1"/>
      <c r="FPZ72" s="1"/>
      <c r="FQA72" s="1"/>
      <c r="FQB72" s="1"/>
      <c r="FQC72" s="1"/>
      <c r="FQD72" s="1"/>
      <c r="FQE72" s="1"/>
      <c r="FQF72" s="1"/>
      <c r="FQG72" s="1"/>
      <c r="FQH72" s="1"/>
      <c r="FQI72" s="1"/>
      <c r="FQJ72" s="1"/>
      <c r="FQK72" s="1"/>
      <c r="FQL72" s="1"/>
      <c r="FQM72" s="1"/>
      <c r="FQN72" s="1"/>
      <c r="FQO72" s="1"/>
      <c r="FQP72" s="1"/>
      <c r="FQQ72" s="1"/>
      <c r="FQR72" s="1"/>
      <c r="FQS72" s="1"/>
      <c r="FQT72" s="1"/>
      <c r="FQU72" s="1"/>
      <c r="FQV72" s="1"/>
      <c r="FQW72" s="1"/>
      <c r="FQX72" s="1"/>
      <c r="FQY72" s="1"/>
      <c r="FQZ72" s="1"/>
      <c r="FRA72" s="1"/>
      <c r="FRB72" s="1"/>
      <c r="FRC72" s="1"/>
      <c r="FRD72" s="1"/>
      <c r="FRE72" s="1"/>
      <c r="FRF72" s="1"/>
      <c r="FRG72" s="1"/>
      <c r="FRH72" s="1"/>
      <c r="FRI72" s="1"/>
      <c r="FRJ72" s="1"/>
      <c r="FRK72" s="1"/>
      <c r="FRL72" s="1"/>
      <c r="FRM72" s="1"/>
      <c r="FRN72" s="1"/>
      <c r="FRO72" s="1"/>
      <c r="FRP72" s="1"/>
      <c r="FRQ72" s="1"/>
      <c r="FRR72" s="1"/>
      <c r="FRS72" s="1"/>
      <c r="FRT72" s="1"/>
      <c r="FRU72" s="1"/>
      <c r="FRV72" s="1"/>
      <c r="FRW72" s="1"/>
      <c r="FRX72" s="1"/>
      <c r="FRY72" s="1"/>
      <c r="FRZ72" s="1"/>
      <c r="FSA72" s="1"/>
      <c r="FSB72" s="1"/>
      <c r="FSC72" s="1"/>
      <c r="FSD72" s="1"/>
      <c r="FSE72" s="1"/>
      <c r="FSF72" s="1"/>
      <c r="FSG72" s="1"/>
      <c r="FSH72" s="1"/>
      <c r="FSI72" s="1"/>
      <c r="FSJ72" s="1"/>
      <c r="FSK72" s="1"/>
      <c r="FSL72" s="1"/>
      <c r="FSM72" s="1"/>
      <c r="FSN72" s="1"/>
      <c r="FSO72" s="1"/>
      <c r="FSP72" s="1"/>
      <c r="FSQ72" s="1"/>
      <c r="FSR72" s="1"/>
      <c r="FSS72" s="1"/>
      <c r="FST72" s="1"/>
      <c r="FSU72" s="1"/>
      <c r="FSV72" s="1"/>
      <c r="FSW72" s="1"/>
      <c r="FSX72" s="1"/>
      <c r="FSY72" s="1"/>
      <c r="FSZ72" s="1"/>
      <c r="FTA72" s="1"/>
      <c r="FTB72" s="1"/>
      <c r="FTC72" s="1"/>
      <c r="FTD72" s="1"/>
      <c r="FTE72" s="1"/>
      <c r="FTF72" s="1"/>
      <c r="FTG72" s="1"/>
      <c r="FTH72" s="1"/>
      <c r="FTI72" s="1"/>
      <c r="FTJ72" s="1"/>
      <c r="FTK72" s="1"/>
      <c r="FTL72" s="1"/>
      <c r="FTM72" s="1"/>
      <c r="FTN72" s="1"/>
      <c r="FTO72" s="1"/>
      <c r="FTP72" s="1"/>
      <c r="FTQ72" s="1"/>
      <c r="FTR72" s="1"/>
      <c r="FTS72" s="1"/>
      <c r="FTT72" s="1"/>
      <c r="FTU72" s="1"/>
      <c r="FTV72" s="1"/>
      <c r="FTW72" s="1"/>
      <c r="FTX72" s="1"/>
      <c r="FTY72" s="1"/>
      <c r="FTZ72" s="1"/>
      <c r="FUA72" s="1"/>
      <c r="FUB72" s="1"/>
      <c r="FUC72" s="1"/>
      <c r="FUD72" s="1"/>
      <c r="FUE72" s="1"/>
      <c r="FUF72" s="1"/>
      <c r="FUG72" s="1"/>
      <c r="FUH72" s="1"/>
      <c r="FUI72" s="1"/>
      <c r="FUJ72" s="1"/>
      <c r="FUK72" s="1"/>
      <c r="FUL72" s="1"/>
      <c r="FUM72" s="1"/>
      <c r="FUN72" s="1"/>
      <c r="FUO72" s="1"/>
      <c r="FUP72" s="1"/>
      <c r="FUQ72" s="1"/>
      <c r="FUR72" s="1"/>
      <c r="FUS72" s="1"/>
      <c r="FUT72" s="1"/>
      <c r="FUU72" s="1"/>
      <c r="FUV72" s="1"/>
      <c r="FUW72" s="1"/>
      <c r="FUX72" s="1"/>
      <c r="FUY72" s="1"/>
      <c r="FUZ72" s="1"/>
      <c r="FVA72" s="1"/>
      <c r="FVB72" s="1"/>
      <c r="FVC72" s="1"/>
      <c r="FVD72" s="1"/>
      <c r="FVE72" s="1"/>
      <c r="FVF72" s="1"/>
      <c r="FVG72" s="1"/>
      <c r="FVH72" s="1"/>
      <c r="FVI72" s="1"/>
      <c r="FVJ72" s="1"/>
      <c r="FVK72" s="1"/>
      <c r="FVL72" s="1"/>
      <c r="FVM72" s="1"/>
      <c r="FVN72" s="1"/>
      <c r="FVO72" s="1"/>
      <c r="FVP72" s="1"/>
      <c r="FVQ72" s="1"/>
      <c r="FVR72" s="1"/>
      <c r="FVS72" s="1"/>
      <c r="FVT72" s="1"/>
      <c r="FVU72" s="1"/>
      <c r="FVV72" s="1"/>
      <c r="FVW72" s="1"/>
      <c r="FVX72" s="1"/>
      <c r="FVY72" s="1"/>
      <c r="FVZ72" s="1"/>
      <c r="FWA72" s="1"/>
      <c r="FWB72" s="1"/>
      <c r="FWC72" s="1"/>
      <c r="FWD72" s="1"/>
      <c r="FWE72" s="1"/>
      <c r="FWF72" s="1"/>
      <c r="FWG72" s="1"/>
      <c r="FWH72" s="1"/>
      <c r="FWI72" s="1"/>
      <c r="FWJ72" s="1"/>
      <c r="FWK72" s="1"/>
      <c r="FWL72" s="1"/>
      <c r="FWM72" s="1"/>
      <c r="FWN72" s="1"/>
      <c r="FWO72" s="1"/>
      <c r="FWP72" s="1"/>
      <c r="FWQ72" s="1"/>
      <c r="FWR72" s="1"/>
      <c r="FWS72" s="1"/>
      <c r="FWT72" s="1"/>
      <c r="FWU72" s="1"/>
      <c r="FWV72" s="1"/>
      <c r="FWW72" s="1"/>
      <c r="FWX72" s="1"/>
      <c r="FWY72" s="1"/>
      <c r="FWZ72" s="1"/>
      <c r="FXA72" s="1"/>
      <c r="FXB72" s="1"/>
      <c r="FXC72" s="1"/>
      <c r="FXD72" s="1"/>
      <c r="FXE72" s="1"/>
      <c r="FXF72" s="1"/>
      <c r="FXG72" s="1"/>
      <c r="FXH72" s="1"/>
      <c r="FXI72" s="1"/>
      <c r="FXJ72" s="1"/>
      <c r="FXK72" s="1"/>
      <c r="FXL72" s="1"/>
      <c r="FXM72" s="1"/>
      <c r="FXN72" s="1"/>
      <c r="FXO72" s="1"/>
      <c r="FXP72" s="1"/>
      <c r="FXQ72" s="1"/>
      <c r="FXR72" s="1"/>
      <c r="FXS72" s="1"/>
      <c r="FXT72" s="1"/>
      <c r="FXU72" s="1"/>
      <c r="FXV72" s="1"/>
      <c r="FXW72" s="1"/>
      <c r="FXX72" s="1"/>
      <c r="FXY72" s="1"/>
      <c r="FXZ72" s="1"/>
      <c r="FYA72" s="1"/>
      <c r="FYB72" s="1"/>
      <c r="FYC72" s="1"/>
      <c r="FYD72" s="1"/>
      <c r="FYE72" s="1"/>
      <c r="FYF72" s="1"/>
      <c r="FYG72" s="1"/>
      <c r="FYH72" s="1"/>
      <c r="FYI72" s="1"/>
      <c r="FYJ72" s="1"/>
      <c r="FYK72" s="1"/>
      <c r="FYL72" s="1"/>
      <c r="FYM72" s="1"/>
      <c r="FYN72" s="1"/>
      <c r="FYO72" s="1"/>
      <c r="FYP72" s="1"/>
      <c r="FYQ72" s="1"/>
      <c r="FYR72" s="1"/>
      <c r="FYS72" s="1"/>
      <c r="FYT72" s="1"/>
      <c r="FYU72" s="1"/>
      <c r="FYV72" s="1"/>
      <c r="FYW72" s="1"/>
      <c r="FYX72" s="1"/>
      <c r="FYY72" s="1"/>
      <c r="FYZ72" s="1"/>
      <c r="FZA72" s="1"/>
      <c r="FZB72" s="1"/>
      <c r="FZC72" s="1"/>
      <c r="FZD72" s="1"/>
      <c r="FZE72" s="1"/>
      <c r="FZF72" s="1"/>
      <c r="FZG72" s="1"/>
      <c r="FZH72" s="1"/>
      <c r="FZI72" s="1"/>
      <c r="FZJ72" s="1"/>
      <c r="FZK72" s="1"/>
      <c r="FZL72" s="1"/>
      <c r="FZM72" s="1"/>
      <c r="FZN72" s="1"/>
      <c r="FZO72" s="1"/>
      <c r="FZP72" s="1"/>
      <c r="FZQ72" s="1"/>
      <c r="FZR72" s="1"/>
      <c r="FZS72" s="1"/>
      <c r="FZT72" s="1"/>
      <c r="FZU72" s="1"/>
      <c r="FZV72" s="1"/>
      <c r="FZW72" s="1"/>
      <c r="FZX72" s="1"/>
      <c r="FZY72" s="1"/>
      <c r="FZZ72" s="1"/>
      <c r="GAA72" s="1"/>
      <c r="GAB72" s="1"/>
      <c r="GAC72" s="1"/>
      <c r="GAD72" s="1"/>
      <c r="GAE72" s="1"/>
      <c r="GAF72" s="1"/>
      <c r="GAG72" s="1"/>
      <c r="GAH72" s="1"/>
      <c r="GAI72" s="1"/>
      <c r="GAJ72" s="1"/>
      <c r="GAK72" s="1"/>
      <c r="GAL72" s="1"/>
      <c r="GAM72" s="1"/>
      <c r="GAN72" s="1"/>
      <c r="GAO72" s="1"/>
      <c r="GAP72" s="1"/>
      <c r="GAQ72" s="1"/>
      <c r="GAR72" s="1"/>
      <c r="GAS72" s="1"/>
      <c r="GAT72" s="1"/>
      <c r="GAU72" s="1"/>
      <c r="GAV72" s="1"/>
      <c r="GAW72" s="1"/>
      <c r="GAX72" s="1"/>
      <c r="GAY72" s="1"/>
      <c r="GAZ72" s="1"/>
      <c r="GBA72" s="1"/>
      <c r="GBB72" s="1"/>
      <c r="GBC72" s="1"/>
      <c r="GBD72" s="1"/>
      <c r="GBE72" s="1"/>
      <c r="GBF72" s="1"/>
      <c r="GBG72" s="1"/>
      <c r="GBH72" s="1"/>
      <c r="GBI72" s="1"/>
      <c r="GBJ72" s="1"/>
      <c r="GBK72" s="1"/>
      <c r="GBL72" s="1"/>
      <c r="GBM72" s="1"/>
      <c r="GBN72" s="1"/>
      <c r="GBO72" s="1"/>
      <c r="GBP72" s="1"/>
      <c r="GBQ72" s="1"/>
      <c r="GBR72" s="1"/>
      <c r="GBS72" s="1"/>
      <c r="GBT72" s="1"/>
      <c r="GBU72" s="1"/>
      <c r="GBV72" s="1"/>
      <c r="GBW72" s="1"/>
      <c r="GBX72" s="1"/>
      <c r="GBY72" s="1"/>
      <c r="GBZ72" s="1"/>
      <c r="GCA72" s="1"/>
      <c r="GCB72" s="1"/>
      <c r="GCC72" s="1"/>
      <c r="GCD72" s="1"/>
      <c r="GCE72" s="1"/>
      <c r="GCF72" s="1"/>
      <c r="GCG72" s="1"/>
      <c r="GCH72" s="1"/>
      <c r="GCI72" s="1"/>
      <c r="GCJ72" s="1"/>
      <c r="GCK72" s="1"/>
      <c r="GCL72" s="1"/>
      <c r="GCM72" s="1"/>
      <c r="GCN72" s="1"/>
      <c r="GCO72" s="1"/>
      <c r="GCP72" s="1"/>
      <c r="GCQ72" s="1"/>
      <c r="GCR72" s="1"/>
      <c r="GCS72" s="1"/>
      <c r="GCT72" s="1"/>
      <c r="GCU72" s="1"/>
      <c r="GCV72" s="1"/>
      <c r="GCW72" s="1"/>
      <c r="GCX72" s="1"/>
      <c r="GCY72" s="1"/>
      <c r="GCZ72" s="1"/>
      <c r="GDA72" s="1"/>
      <c r="GDB72" s="1"/>
      <c r="GDC72" s="1"/>
      <c r="GDD72" s="1"/>
      <c r="GDE72" s="1"/>
      <c r="GDF72" s="1"/>
      <c r="GDG72" s="1"/>
      <c r="GDH72" s="1"/>
      <c r="GDI72" s="1"/>
      <c r="GDJ72" s="1"/>
      <c r="GDK72" s="1"/>
      <c r="GDL72" s="1"/>
      <c r="GDM72" s="1"/>
      <c r="GDN72" s="1"/>
      <c r="GDO72" s="1"/>
      <c r="GDP72" s="1"/>
      <c r="GDQ72" s="1"/>
      <c r="GDR72" s="1"/>
      <c r="GDS72" s="1"/>
      <c r="GDT72" s="1"/>
      <c r="GDU72" s="1"/>
      <c r="GDV72" s="1"/>
      <c r="GDW72" s="1"/>
      <c r="GDX72" s="1"/>
      <c r="GDY72" s="1"/>
      <c r="GDZ72" s="1"/>
      <c r="GEA72" s="1"/>
      <c r="GEB72" s="1"/>
      <c r="GEC72" s="1"/>
      <c r="GED72" s="1"/>
      <c r="GEE72" s="1"/>
      <c r="GEF72" s="1"/>
      <c r="GEG72" s="1"/>
      <c r="GEH72" s="1"/>
      <c r="GEI72" s="1"/>
      <c r="GEJ72" s="1"/>
      <c r="GEK72" s="1"/>
      <c r="GEL72" s="1"/>
      <c r="GEM72" s="1"/>
      <c r="GEN72" s="1"/>
      <c r="GEO72" s="1"/>
      <c r="GEP72" s="1"/>
      <c r="GEQ72" s="1"/>
      <c r="GER72" s="1"/>
      <c r="GES72" s="1"/>
      <c r="GET72" s="1"/>
      <c r="GEU72" s="1"/>
      <c r="GEV72" s="1"/>
      <c r="GEW72" s="1"/>
      <c r="GEX72" s="1"/>
      <c r="GEY72" s="1"/>
      <c r="GEZ72" s="1"/>
      <c r="GFA72" s="1"/>
      <c r="GFB72" s="1"/>
      <c r="GFC72" s="1"/>
      <c r="GFD72" s="1"/>
      <c r="GFE72" s="1"/>
      <c r="GFF72" s="1"/>
      <c r="GFG72" s="1"/>
      <c r="GFH72" s="1"/>
      <c r="GFI72" s="1"/>
      <c r="GFJ72" s="1"/>
      <c r="GFK72" s="1"/>
      <c r="GFL72" s="1"/>
      <c r="GFM72" s="1"/>
      <c r="GFN72" s="1"/>
      <c r="GFO72" s="1"/>
      <c r="GFP72" s="1"/>
      <c r="GFQ72" s="1"/>
      <c r="GFR72" s="1"/>
      <c r="GFS72" s="1"/>
      <c r="GFT72" s="1"/>
      <c r="GFU72" s="1"/>
      <c r="GFV72" s="1"/>
      <c r="GFW72" s="1"/>
      <c r="GFX72" s="1"/>
      <c r="GFY72" s="1"/>
      <c r="GFZ72" s="1"/>
      <c r="GGA72" s="1"/>
      <c r="GGB72" s="1"/>
      <c r="GGC72" s="1"/>
      <c r="GGD72" s="1"/>
      <c r="GGE72" s="1"/>
      <c r="GGF72" s="1"/>
      <c r="GGG72" s="1"/>
      <c r="GGH72" s="1"/>
      <c r="GGI72" s="1"/>
      <c r="GGJ72" s="1"/>
      <c r="GGK72" s="1"/>
      <c r="GGL72" s="1"/>
      <c r="GGM72" s="1"/>
      <c r="GGN72" s="1"/>
      <c r="GGO72" s="1"/>
      <c r="GGP72" s="1"/>
      <c r="GGQ72" s="1"/>
      <c r="GGR72" s="1"/>
      <c r="GGS72" s="1"/>
      <c r="GGT72" s="1"/>
      <c r="GGU72" s="1"/>
      <c r="GGV72" s="1"/>
      <c r="GGW72" s="1"/>
      <c r="GGX72" s="1"/>
      <c r="GGY72" s="1"/>
      <c r="GGZ72" s="1"/>
      <c r="GHA72" s="1"/>
      <c r="GHB72" s="1"/>
      <c r="GHC72" s="1"/>
      <c r="GHD72" s="1"/>
      <c r="GHE72" s="1"/>
      <c r="GHF72" s="1"/>
      <c r="GHG72" s="1"/>
      <c r="GHH72" s="1"/>
      <c r="GHI72" s="1"/>
      <c r="GHJ72" s="1"/>
      <c r="GHK72" s="1"/>
      <c r="GHL72" s="1"/>
      <c r="GHM72" s="1"/>
      <c r="GHN72" s="1"/>
      <c r="GHO72" s="1"/>
      <c r="GHP72" s="1"/>
      <c r="GHQ72" s="1"/>
      <c r="GHR72" s="1"/>
      <c r="GHS72" s="1"/>
      <c r="GHT72" s="1"/>
      <c r="GHU72" s="1"/>
      <c r="GHV72" s="1"/>
      <c r="GHW72" s="1"/>
      <c r="GHX72" s="1"/>
      <c r="GHY72" s="1"/>
      <c r="GHZ72" s="1"/>
      <c r="GIA72" s="1"/>
      <c r="GIB72" s="1"/>
      <c r="GIC72" s="1"/>
      <c r="GID72" s="1"/>
      <c r="GIE72" s="1"/>
      <c r="GIF72" s="1"/>
      <c r="GIG72" s="1"/>
      <c r="GIH72" s="1"/>
      <c r="GII72" s="1"/>
      <c r="GIJ72" s="1"/>
      <c r="GIK72" s="1"/>
      <c r="GIL72" s="1"/>
      <c r="GIM72" s="1"/>
      <c r="GIN72" s="1"/>
      <c r="GIO72" s="1"/>
      <c r="GIP72" s="1"/>
      <c r="GIQ72" s="1"/>
      <c r="GIR72" s="1"/>
      <c r="GIS72" s="1"/>
      <c r="GIT72" s="1"/>
      <c r="GIU72" s="1"/>
      <c r="GIV72" s="1"/>
      <c r="GIW72" s="1"/>
      <c r="GIX72" s="1"/>
      <c r="GIY72" s="1"/>
      <c r="GIZ72" s="1"/>
      <c r="GJA72" s="1"/>
      <c r="GJB72" s="1"/>
      <c r="GJC72" s="1"/>
      <c r="GJD72" s="1"/>
      <c r="GJE72" s="1"/>
      <c r="GJF72" s="1"/>
      <c r="GJG72" s="1"/>
      <c r="GJH72" s="1"/>
      <c r="GJI72" s="1"/>
      <c r="GJJ72" s="1"/>
      <c r="GJK72" s="1"/>
      <c r="GJL72" s="1"/>
      <c r="GJM72" s="1"/>
      <c r="GJN72" s="1"/>
      <c r="GJO72" s="1"/>
      <c r="GJP72" s="1"/>
      <c r="GJQ72" s="1"/>
      <c r="GJR72" s="1"/>
      <c r="GJS72" s="1"/>
      <c r="GJT72" s="1"/>
      <c r="GJU72" s="1"/>
      <c r="GJV72" s="1"/>
      <c r="GJW72" s="1"/>
      <c r="GJX72" s="1"/>
      <c r="GJY72" s="1"/>
      <c r="GJZ72" s="1"/>
      <c r="GKA72" s="1"/>
      <c r="GKB72" s="1"/>
      <c r="GKC72" s="1"/>
      <c r="GKD72" s="1"/>
      <c r="GKE72" s="1"/>
      <c r="GKF72" s="1"/>
      <c r="GKG72" s="1"/>
      <c r="GKH72" s="1"/>
      <c r="GKI72" s="1"/>
      <c r="GKJ72" s="1"/>
      <c r="GKK72" s="1"/>
      <c r="GKL72" s="1"/>
      <c r="GKM72" s="1"/>
      <c r="GKN72" s="1"/>
      <c r="GKO72" s="1"/>
      <c r="GKP72" s="1"/>
      <c r="GKQ72" s="1"/>
      <c r="GKR72" s="1"/>
      <c r="GKS72" s="1"/>
      <c r="GKT72" s="1"/>
      <c r="GKU72" s="1"/>
      <c r="GKV72" s="1"/>
      <c r="GKW72" s="1"/>
      <c r="GKX72" s="1"/>
      <c r="GKY72" s="1"/>
      <c r="GKZ72" s="1"/>
      <c r="GLA72" s="1"/>
      <c r="GLB72" s="1"/>
      <c r="GLC72" s="1"/>
      <c r="GLD72" s="1"/>
      <c r="GLE72" s="1"/>
      <c r="GLF72" s="1"/>
      <c r="GLG72" s="1"/>
      <c r="GLH72" s="1"/>
      <c r="GLI72" s="1"/>
      <c r="GLJ72" s="1"/>
      <c r="GLK72" s="1"/>
      <c r="GLL72" s="1"/>
      <c r="GLM72" s="1"/>
      <c r="GLN72" s="1"/>
      <c r="GLO72" s="1"/>
      <c r="GLP72" s="1"/>
      <c r="GLQ72" s="1"/>
      <c r="GLR72" s="1"/>
      <c r="GLS72" s="1"/>
      <c r="GLT72" s="1"/>
      <c r="GLU72" s="1"/>
      <c r="GLV72" s="1"/>
      <c r="GLW72" s="1"/>
      <c r="GLX72" s="1"/>
      <c r="GLY72" s="1"/>
      <c r="GLZ72" s="1"/>
      <c r="GMA72" s="1"/>
      <c r="GMB72" s="1"/>
      <c r="GMC72" s="1"/>
      <c r="GMD72" s="1"/>
      <c r="GME72" s="1"/>
      <c r="GMF72" s="1"/>
      <c r="GMG72" s="1"/>
      <c r="GMH72" s="1"/>
      <c r="GMI72" s="1"/>
      <c r="GMJ72" s="1"/>
      <c r="GMK72" s="1"/>
      <c r="GML72" s="1"/>
      <c r="GMM72" s="1"/>
      <c r="GMN72" s="1"/>
      <c r="GMO72" s="1"/>
      <c r="GMP72" s="1"/>
      <c r="GMQ72" s="1"/>
      <c r="GMR72" s="1"/>
      <c r="GMS72" s="1"/>
      <c r="GMT72" s="1"/>
      <c r="GMU72" s="1"/>
      <c r="GMV72" s="1"/>
      <c r="GMW72" s="1"/>
      <c r="GMX72" s="1"/>
      <c r="GMY72" s="1"/>
      <c r="GMZ72" s="1"/>
      <c r="GNA72" s="1"/>
      <c r="GNB72" s="1"/>
      <c r="GNC72" s="1"/>
      <c r="GND72" s="1"/>
      <c r="GNE72" s="1"/>
      <c r="GNF72" s="1"/>
      <c r="GNG72" s="1"/>
      <c r="GNH72" s="1"/>
      <c r="GNI72" s="1"/>
      <c r="GNJ72" s="1"/>
      <c r="GNK72" s="1"/>
      <c r="GNL72" s="1"/>
      <c r="GNM72" s="1"/>
      <c r="GNN72" s="1"/>
      <c r="GNO72" s="1"/>
      <c r="GNP72" s="1"/>
      <c r="GNQ72" s="1"/>
      <c r="GNR72" s="1"/>
      <c r="GNS72" s="1"/>
      <c r="GNT72" s="1"/>
      <c r="GNU72" s="1"/>
      <c r="GNV72" s="1"/>
      <c r="GNW72" s="1"/>
      <c r="GNX72" s="1"/>
      <c r="GNY72" s="1"/>
      <c r="GNZ72" s="1"/>
      <c r="GOA72" s="1"/>
      <c r="GOB72" s="1"/>
      <c r="GOC72" s="1"/>
      <c r="GOD72" s="1"/>
      <c r="GOE72" s="1"/>
      <c r="GOF72" s="1"/>
      <c r="GOG72" s="1"/>
      <c r="GOH72" s="1"/>
      <c r="GOI72" s="1"/>
      <c r="GOJ72" s="1"/>
      <c r="GOK72" s="1"/>
      <c r="GOL72" s="1"/>
      <c r="GOM72" s="1"/>
      <c r="GON72" s="1"/>
      <c r="GOO72" s="1"/>
      <c r="GOP72" s="1"/>
      <c r="GOQ72" s="1"/>
      <c r="GOR72" s="1"/>
      <c r="GOS72" s="1"/>
      <c r="GOT72" s="1"/>
      <c r="GOU72" s="1"/>
      <c r="GOV72" s="1"/>
      <c r="GOW72" s="1"/>
      <c r="GOX72" s="1"/>
      <c r="GOY72" s="1"/>
      <c r="GOZ72" s="1"/>
      <c r="GPA72" s="1"/>
      <c r="GPB72" s="1"/>
      <c r="GPC72" s="1"/>
      <c r="GPD72" s="1"/>
      <c r="GPE72" s="1"/>
      <c r="GPF72" s="1"/>
      <c r="GPG72" s="1"/>
      <c r="GPH72" s="1"/>
      <c r="GPI72" s="1"/>
      <c r="GPJ72" s="1"/>
      <c r="GPK72" s="1"/>
      <c r="GPL72" s="1"/>
      <c r="GPM72" s="1"/>
      <c r="GPN72" s="1"/>
      <c r="GPO72" s="1"/>
      <c r="GPP72" s="1"/>
      <c r="GPQ72" s="1"/>
      <c r="GPR72" s="1"/>
      <c r="GPS72" s="1"/>
      <c r="GPT72" s="1"/>
      <c r="GPU72" s="1"/>
      <c r="GPV72" s="1"/>
      <c r="GPW72" s="1"/>
      <c r="GPX72" s="1"/>
      <c r="GPY72" s="1"/>
      <c r="GPZ72" s="1"/>
      <c r="GQA72" s="1"/>
      <c r="GQB72" s="1"/>
      <c r="GQC72" s="1"/>
      <c r="GQD72" s="1"/>
      <c r="GQE72" s="1"/>
      <c r="GQF72" s="1"/>
      <c r="GQG72" s="1"/>
      <c r="GQH72" s="1"/>
      <c r="GQI72" s="1"/>
      <c r="GQJ72" s="1"/>
      <c r="GQK72" s="1"/>
      <c r="GQL72" s="1"/>
      <c r="GQM72" s="1"/>
      <c r="GQN72" s="1"/>
      <c r="GQO72" s="1"/>
      <c r="GQP72" s="1"/>
      <c r="GQQ72" s="1"/>
      <c r="GQR72" s="1"/>
      <c r="GQS72" s="1"/>
      <c r="GQT72" s="1"/>
      <c r="GQU72" s="1"/>
      <c r="GQV72" s="1"/>
      <c r="GQW72" s="1"/>
      <c r="GQX72" s="1"/>
      <c r="GQY72" s="1"/>
      <c r="GQZ72" s="1"/>
      <c r="GRA72" s="1"/>
      <c r="GRB72" s="1"/>
      <c r="GRC72" s="1"/>
      <c r="GRD72" s="1"/>
      <c r="GRE72" s="1"/>
      <c r="GRF72" s="1"/>
      <c r="GRG72" s="1"/>
      <c r="GRH72" s="1"/>
      <c r="GRI72" s="1"/>
      <c r="GRJ72" s="1"/>
      <c r="GRK72" s="1"/>
      <c r="GRL72" s="1"/>
      <c r="GRM72" s="1"/>
      <c r="GRN72" s="1"/>
      <c r="GRO72" s="1"/>
      <c r="GRP72" s="1"/>
      <c r="GRQ72" s="1"/>
      <c r="GRR72" s="1"/>
      <c r="GRS72" s="1"/>
      <c r="GRT72" s="1"/>
      <c r="GRU72" s="1"/>
      <c r="GRV72" s="1"/>
      <c r="GRW72" s="1"/>
      <c r="GRX72" s="1"/>
      <c r="GRY72" s="1"/>
      <c r="GRZ72" s="1"/>
      <c r="GSA72" s="1"/>
      <c r="GSB72" s="1"/>
      <c r="GSC72" s="1"/>
      <c r="GSD72" s="1"/>
      <c r="GSE72" s="1"/>
      <c r="GSF72" s="1"/>
      <c r="GSG72" s="1"/>
      <c r="GSH72" s="1"/>
      <c r="GSI72" s="1"/>
      <c r="GSJ72" s="1"/>
      <c r="GSK72" s="1"/>
      <c r="GSL72" s="1"/>
      <c r="GSM72" s="1"/>
      <c r="GSN72" s="1"/>
      <c r="GSO72" s="1"/>
      <c r="GSP72" s="1"/>
      <c r="GSQ72" s="1"/>
      <c r="GSR72" s="1"/>
      <c r="GSS72" s="1"/>
      <c r="GST72" s="1"/>
      <c r="GSU72" s="1"/>
      <c r="GSV72" s="1"/>
      <c r="GSW72" s="1"/>
      <c r="GSX72" s="1"/>
      <c r="GSY72" s="1"/>
      <c r="GSZ72" s="1"/>
      <c r="GTA72" s="1"/>
      <c r="GTB72" s="1"/>
      <c r="GTC72" s="1"/>
      <c r="GTD72" s="1"/>
      <c r="GTE72" s="1"/>
      <c r="GTF72" s="1"/>
      <c r="GTG72" s="1"/>
      <c r="GTH72" s="1"/>
      <c r="GTI72" s="1"/>
      <c r="GTJ72" s="1"/>
      <c r="GTK72" s="1"/>
      <c r="GTL72" s="1"/>
      <c r="GTM72" s="1"/>
      <c r="GTN72" s="1"/>
      <c r="GTO72" s="1"/>
      <c r="GTP72" s="1"/>
      <c r="GTQ72" s="1"/>
      <c r="GTR72" s="1"/>
      <c r="GTS72" s="1"/>
      <c r="GTT72" s="1"/>
      <c r="GTU72" s="1"/>
      <c r="GTV72" s="1"/>
      <c r="GTW72" s="1"/>
      <c r="GTX72" s="1"/>
      <c r="GTY72" s="1"/>
      <c r="GTZ72" s="1"/>
      <c r="GUA72" s="1"/>
      <c r="GUB72" s="1"/>
      <c r="GUC72" s="1"/>
      <c r="GUD72" s="1"/>
      <c r="GUE72" s="1"/>
      <c r="GUF72" s="1"/>
      <c r="GUG72" s="1"/>
      <c r="GUH72" s="1"/>
      <c r="GUI72" s="1"/>
      <c r="GUJ72" s="1"/>
      <c r="GUK72" s="1"/>
      <c r="GUL72" s="1"/>
      <c r="GUM72" s="1"/>
      <c r="GUN72" s="1"/>
      <c r="GUO72" s="1"/>
      <c r="GUP72" s="1"/>
      <c r="GUQ72" s="1"/>
      <c r="GUR72" s="1"/>
      <c r="GUS72" s="1"/>
      <c r="GUT72" s="1"/>
      <c r="GUU72" s="1"/>
      <c r="GUV72" s="1"/>
      <c r="GUW72" s="1"/>
      <c r="GUX72" s="1"/>
      <c r="GUY72" s="1"/>
      <c r="GUZ72" s="1"/>
      <c r="GVA72" s="1"/>
      <c r="GVB72" s="1"/>
      <c r="GVC72" s="1"/>
      <c r="GVD72" s="1"/>
      <c r="GVE72" s="1"/>
      <c r="GVF72" s="1"/>
      <c r="GVG72" s="1"/>
      <c r="GVH72" s="1"/>
      <c r="GVI72" s="1"/>
      <c r="GVJ72" s="1"/>
      <c r="GVK72" s="1"/>
      <c r="GVL72" s="1"/>
      <c r="GVM72" s="1"/>
      <c r="GVN72" s="1"/>
      <c r="GVO72" s="1"/>
      <c r="GVP72" s="1"/>
      <c r="GVQ72" s="1"/>
      <c r="GVR72" s="1"/>
      <c r="GVS72" s="1"/>
      <c r="GVT72" s="1"/>
      <c r="GVU72" s="1"/>
      <c r="GVV72" s="1"/>
      <c r="GVW72" s="1"/>
      <c r="GVX72" s="1"/>
      <c r="GVY72" s="1"/>
      <c r="GVZ72" s="1"/>
      <c r="GWA72" s="1"/>
      <c r="GWB72" s="1"/>
      <c r="GWC72" s="1"/>
      <c r="GWD72" s="1"/>
      <c r="GWE72" s="1"/>
      <c r="GWF72" s="1"/>
      <c r="GWG72" s="1"/>
      <c r="GWH72" s="1"/>
      <c r="GWI72" s="1"/>
      <c r="GWJ72" s="1"/>
      <c r="GWK72" s="1"/>
      <c r="GWL72" s="1"/>
      <c r="GWM72" s="1"/>
      <c r="GWN72" s="1"/>
      <c r="GWO72" s="1"/>
      <c r="GWP72" s="1"/>
      <c r="GWQ72" s="1"/>
      <c r="GWR72" s="1"/>
      <c r="GWS72" s="1"/>
      <c r="GWT72" s="1"/>
      <c r="GWU72" s="1"/>
      <c r="GWV72" s="1"/>
      <c r="GWW72" s="1"/>
      <c r="GWX72" s="1"/>
      <c r="GWY72" s="1"/>
      <c r="GWZ72" s="1"/>
      <c r="GXA72" s="1"/>
      <c r="GXB72" s="1"/>
      <c r="GXC72" s="1"/>
      <c r="GXD72" s="1"/>
      <c r="GXE72" s="1"/>
      <c r="GXF72" s="1"/>
      <c r="GXG72" s="1"/>
      <c r="GXH72" s="1"/>
      <c r="GXI72" s="1"/>
      <c r="GXJ72" s="1"/>
      <c r="GXK72" s="1"/>
      <c r="GXL72" s="1"/>
      <c r="GXM72" s="1"/>
      <c r="GXN72" s="1"/>
      <c r="GXO72" s="1"/>
      <c r="GXP72" s="1"/>
      <c r="GXQ72" s="1"/>
      <c r="GXR72" s="1"/>
      <c r="GXS72" s="1"/>
      <c r="GXT72" s="1"/>
      <c r="GXU72" s="1"/>
      <c r="GXV72" s="1"/>
      <c r="GXW72" s="1"/>
      <c r="GXX72" s="1"/>
      <c r="GXY72" s="1"/>
      <c r="GXZ72" s="1"/>
      <c r="GYA72" s="1"/>
      <c r="GYB72" s="1"/>
      <c r="GYC72" s="1"/>
      <c r="GYD72" s="1"/>
      <c r="GYE72" s="1"/>
      <c r="GYF72" s="1"/>
      <c r="GYG72" s="1"/>
      <c r="GYH72" s="1"/>
      <c r="GYI72" s="1"/>
      <c r="GYJ72" s="1"/>
      <c r="GYK72" s="1"/>
      <c r="GYL72" s="1"/>
      <c r="GYM72" s="1"/>
      <c r="GYN72" s="1"/>
      <c r="GYO72" s="1"/>
      <c r="GYP72" s="1"/>
      <c r="GYQ72" s="1"/>
      <c r="GYR72" s="1"/>
      <c r="GYS72" s="1"/>
      <c r="GYT72" s="1"/>
      <c r="GYU72" s="1"/>
      <c r="GYV72" s="1"/>
      <c r="GYW72" s="1"/>
      <c r="GYX72" s="1"/>
      <c r="GYY72" s="1"/>
      <c r="GYZ72" s="1"/>
      <c r="GZA72" s="1"/>
      <c r="GZB72" s="1"/>
      <c r="GZC72" s="1"/>
      <c r="GZD72" s="1"/>
      <c r="GZE72" s="1"/>
      <c r="GZF72" s="1"/>
      <c r="GZG72" s="1"/>
      <c r="GZH72" s="1"/>
      <c r="GZI72" s="1"/>
      <c r="GZJ72" s="1"/>
      <c r="GZK72" s="1"/>
      <c r="GZL72" s="1"/>
      <c r="GZM72" s="1"/>
      <c r="GZN72" s="1"/>
      <c r="GZO72" s="1"/>
      <c r="GZP72" s="1"/>
      <c r="GZQ72" s="1"/>
      <c r="GZR72" s="1"/>
      <c r="GZS72" s="1"/>
      <c r="GZT72" s="1"/>
      <c r="GZU72" s="1"/>
      <c r="GZV72" s="1"/>
      <c r="GZW72" s="1"/>
      <c r="GZX72" s="1"/>
      <c r="GZY72" s="1"/>
      <c r="GZZ72" s="1"/>
      <c r="HAA72" s="1"/>
      <c r="HAB72" s="1"/>
      <c r="HAC72" s="1"/>
      <c r="HAD72" s="1"/>
      <c r="HAE72" s="1"/>
      <c r="HAF72" s="1"/>
      <c r="HAG72" s="1"/>
      <c r="HAH72" s="1"/>
      <c r="HAI72" s="1"/>
      <c r="HAJ72" s="1"/>
      <c r="HAK72" s="1"/>
      <c r="HAL72" s="1"/>
      <c r="HAM72" s="1"/>
      <c r="HAN72" s="1"/>
      <c r="HAO72" s="1"/>
      <c r="HAP72" s="1"/>
      <c r="HAQ72" s="1"/>
      <c r="HAR72" s="1"/>
      <c r="HAS72" s="1"/>
      <c r="HAT72" s="1"/>
      <c r="HAU72" s="1"/>
      <c r="HAV72" s="1"/>
      <c r="HAW72" s="1"/>
      <c r="HAX72" s="1"/>
      <c r="HAY72" s="1"/>
      <c r="HAZ72" s="1"/>
      <c r="HBA72" s="1"/>
      <c r="HBB72" s="1"/>
      <c r="HBC72" s="1"/>
      <c r="HBD72" s="1"/>
      <c r="HBE72" s="1"/>
      <c r="HBF72" s="1"/>
      <c r="HBG72" s="1"/>
      <c r="HBH72" s="1"/>
      <c r="HBI72" s="1"/>
      <c r="HBJ72" s="1"/>
      <c r="HBK72" s="1"/>
      <c r="HBL72" s="1"/>
      <c r="HBM72" s="1"/>
      <c r="HBN72" s="1"/>
      <c r="HBO72" s="1"/>
      <c r="HBP72" s="1"/>
      <c r="HBQ72" s="1"/>
      <c r="HBR72" s="1"/>
      <c r="HBS72" s="1"/>
      <c r="HBT72" s="1"/>
      <c r="HBU72" s="1"/>
      <c r="HBV72" s="1"/>
      <c r="HBW72" s="1"/>
      <c r="HBX72" s="1"/>
      <c r="HBY72" s="1"/>
      <c r="HBZ72" s="1"/>
      <c r="HCA72" s="1"/>
      <c r="HCB72" s="1"/>
      <c r="HCC72" s="1"/>
      <c r="HCD72" s="1"/>
      <c r="HCE72" s="1"/>
      <c r="HCF72" s="1"/>
      <c r="HCG72" s="1"/>
      <c r="HCH72" s="1"/>
      <c r="HCI72" s="1"/>
      <c r="HCJ72" s="1"/>
      <c r="HCK72" s="1"/>
      <c r="HCL72" s="1"/>
      <c r="HCM72" s="1"/>
      <c r="HCN72" s="1"/>
      <c r="HCO72" s="1"/>
      <c r="HCP72" s="1"/>
      <c r="HCQ72" s="1"/>
      <c r="HCR72" s="1"/>
      <c r="HCS72" s="1"/>
      <c r="HCT72" s="1"/>
      <c r="HCU72" s="1"/>
      <c r="HCV72" s="1"/>
      <c r="HCW72" s="1"/>
      <c r="HCX72" s="1"/>
      <c r="HCY72" s="1"/>
      <c r="HCZ72" s="1"/>
      <c r="HDA72" s="1"/>
      <c r="HDB72" s="1"/>
      <c r="HDC72" s="1"/>
      <c r="HDD72" s="1"/>
      <c r="HDE72" s="1"/>
      <c r="HDF72" s="1"/>
      <c r="HDG72" s="1"/>
      <c r="HDH72" s="1"/>
      <c r="HDI72" s="1"/>
      <c r="HDJ72" s="1"/>
      <c r="HDK72" s="1"/>
      <c r="HDL72" s="1"/>
      <c r="HDM72" s="1"/>
      <c r="HDN72" s="1"/>
      <c r="HDO72" s="1"/>
      <c r="HDP72" s="1"/>
      <c r="HDQ72" s="1"/>
      <c r="HDR72" s="1"/>
      <c r="HDS72" s="1"/>
      <c r="HDT72" s="1"/>
      <c r="HDU72" s="1"/>
      <c r="HDV72" s="1"/>
      <c r="HDW72" s="1"/>
      <c r="HDX72" s="1"/>
      <c r="HDY72" s="1"/>
      <c r="HDZ72" s="1"/>
      <c r="HEA72" s="1"/>
      <c r="HEB72" s="1"/>
      <c r="HEC72" s="1"/>
      <c r="HED72" s="1"/>
      <c r="HEE72" s="1"/>
      <c r="HEF72" s="1"/>
      <c r="HEG72" s="1"/>
      <c r="HEH72" s="1"/>
      <c r="HEI72" s="1"/>
      <c r="HEJ72" s="1"/>
      <c r="HEK72" s="1"/>
      <c r="HEL72" s="1"/>
      <c r="HEM72" s="1"/>
      <c r="HEN72" s="1"/>
      <c r="HEO72" s="1"/>
      <c r="HEP72" s="1"/>
      <c r="HEQ72" s="1"/>
      <c r="HER72" s="1"/>
      <c r="HES72" s="1"/>
      <c r="HET72" s="1"/>
      <c r="HEU72" s="1"/>
      <c r="HEV72" s="1"/>
      <c r="HEW72" s="1"/>
      <c r="HEX72" s="1"/>
      <c r="HEY72" s="1"/>
      <c r="HEZ72" s="1"/>
      <c r="HFA72" s="1"/>
      <c r="HFB72" s="1"/>
      <c r="HFC72" s="1"/>
      <c r="HFD72" s="1"/>
      <c r="HFE72" s="1"/>
      <c r="HFF72" s="1"/>
      <c r="HFG72" s="1"/>
      <c r="HFH72" s="1"/>
      <c r="HFI72" s="1"/>
      <c r="HFJ72" s="1"/>
      <c r="HFK72" s="1"/>
      <c r="HFL72" s="1"/>
      <c r="HFM72" s="1"/>
      <c r="HFN72" s="1"/>
      <c r="HFO72" s="1"/>
      <c r="HFP72" s="1"/>
      <c r="HFQ72" s="1"/>
      <c r="HFR72" s="1"/>
      <c r="HFS72" s="1"/>
      <c r="HFT72" s="1"/>
      <c r="HFU72" s="1"/>
      <c r="HFV72" s="1"/>
      <c r="HFW72" s="1"/>
      <c r="HFX72" s="1"/>
      <c r="HFY72" s="1"/>
      <c r="HFZ72" s="1"/>
      <c r="HGA72" s="1"/>
      <c r="HGB72" s="1"/>
      <c r="HGC72" s="1"/>
      <c r="HGD72" s="1"/>
      <c r="HGE72" s="1"/>
      <c r="HGF72" s="1"/>
      <c r="HGG72" s="1"/>
      <c r="HGH72" s="1"/>
      <c r="HGI72" s="1"/>
      <c r="HGJ72" s="1"/>
      <c r="HGK72" s="1"/>
      <c r="HGL72" s="1"/>
      <c r="HGM72" s="1"/>
      <c r="HGN72" s="1"/>
      <c r="HGO72" s="1"/>
      <c r="HGP72" s="1"/>
      <c r="HGQ72" s="1"/>
      <c r="HGR72" s="1"/>
      <c r="HGS72" s="1"/>
      <c r="HGT72" s="1"/>
      <c r="HGU72" s="1"/>
      <c r="HGV72" s="1"/>
      <c r="HGW72" s="1"/>
      <c r="HGX72" s="1"/>
      <c r="HGY72" s="1"/>
      <c r="HGZ72" s="1"/>
      <c r="HHA72" s="1"/>
      <c r="HHB72" s="1"/>
      <c r="HHC72" s="1"/>
      <c r="HHD72" s="1"/>
      <c r="HHE72" s="1"/>
      <c r="HHF72" s="1"/>
      <c r="HHG72" s="1"/>
      <c r="HHH72" s="1"/>
      <c r="HHI72" s="1"/>
      <c r="HHJ72" s="1"/>
      <c r="HHK72" s="1"/>
      <c r="HHL72" s="1"/>
      <c r="HHM72" s="1"/>
      <c r="HHN72" s="1"/>
      <c r="HHO72" s="1"/>
      <c r="HHP72" s="1"/>
      <c r="HHQ72" s="1"/>
      <c r="HHR72" s="1"/>
      <c r="HHS72" s="1"/>
      <c r="HHT72" s="1"/>
      <c r="HHU72" s="1"/>
      <c r="HHV72" s="1"/>
      <c r="HHW72" s="1"/>
      <c r="HHX72" s="1"/>
      <c r="HHY72" s="1"/>
      <c r="HHZ72" s="1"/>
      <c r="HIA72" s="1"/>
      <c r="HIB72" s="1"/>
      <c r="HIC72" s="1"/>
      <c r="HID72" s="1"/>
      <c r="HIE72" s="1"/>
      <c r="HIF72" s="1"/>
      <c r="HIG72" s="1"/>
      <c r="HIH72" s="1"/>
      <c r="HII72" s="1"/>
      <c r="HIJ72" s="1"/>
      <c r="HIK72" s="1"/>
      <c r="HIL72" s="1"/>
      <c r="HIM72" s="1"/>
      <c r="HIN72" s="1"/>
      <c r="HIO72" s="1"/>
      <c r="HIP72" s="1"/>
      <c r="HIQ72" s="1"/>
      <c r="HIR72" s="1"/>
      <c r="HIS72" s="1"/>
      <c r="HIT72" s="1"/>
      <c r="HIU72" s="1"/>
      <c r="HIV72" s="1"/>
      <c r="HIW72" s="1"/>
      <c r="HIX72" s="1"/>
      <c r="HIY72" s="1"/>
      <c r="HIZ72" s="1"/>
      <c r="HJA72" s="1"/>
      <c r="HJB72" s="1"/>
      <c r="HJC72" s="1"/>
      <c r="HJD72" s="1"/>
      <c r="HJE72" s="1"/>
      <c r="HJF72" s="1"/>
      <c r="HJG72" s="1"/>
      <c r="HJH72" s="1"/>
      <c r="HJI72" s="1"/>
      <c r="HJJ72" s="1"/>
      <c r="HJK72" s="1"/>
      <c r="HJL72" s="1"/>
      <c r="HJM72" s="1"/>
      <c r="HJN72" s="1"/>
      <c r="HJO72" s="1"/>
      <c r="HJP72" s="1"/>
      <c r="HJQ72" s="1"/>
      <c r="HJR72" s="1"/>
      <c r="HJS72" s="1"/>
      <c r="HJT72" s="1"/>
      <c r="HJU72" s="1"/>
      <c r="HJV72" s="1"/>
      <c r="HJW72" s="1"/>
      <c r="HJX72" s="1"/>
      <c r="HJY72" s="1"/>
      <c r="HJZ72" s="1"/>
      <c r="HKA72" s="1"/>
      <c r="HKB72" s="1"/>
      <c r="HKC72" s="1"/>
      <c r="HKD72" s="1"/>
      <c r="HKE72" s="1"/>
      <c r="HKF72" s="1"/>
      <c r="HKG72" s="1"/>
      <c r="HKH72" s="1"/>
      <c r="HKI72" s="1"/>
      <c r="HKJ72" s="1"/>
      <c r="HKK72" s="1"/>
      <c r="HKL72" s="1"/>
      <c r="HKM72" s="1"/>
      <c r="HKN72" s="1"/>
      <c r="HKO72" s="1"/>
      <c r="HKP72" s="1"/>
      <c r="HKQ72" s="1"/>
      <c r="HKR72" s="1"/>
      <c r="HKS72" s="1"/>
      <c r="HKT72" s="1"/>
      <c r="HKU72" s="1"/>
      <c r="HKV72" s="1"/>
      <c r="HKW72" s="1"/>
      <c r="HKX72" s="1"/>
      <c r="HKY72" s="1"/>
      <c r="HKZ72" s="1"/>
      <c r="HLA72" s="1"/>
      <c r="HLB72" s="1"/>
      <c r="HLC72" s="1"/>
      <c r="HLD72" s="1"/>
      <c r="HLE72" s="1"/>
      <c r="HLF72" s="1"/>
      <c r="HLG72" s="1"/>
      <c r="HLH72" s="1"/>
      <c r="HLI72" s="1"/>
      <c r="HLJ72" s="1"/>
      <c r="HLK72" s="1"/>
      <c r="HLL72" s="1"/>
      <c r="HLM72" s="1"/>
      <c r="HLN72" s="1"/>
      <c r="HLO72" s="1"/>
      <c r="HLP72" s="1"/>
      <c r="HLQ72" s="1"/>
      <c r="HLR72" s="1"/>
      <c r="HLS72" s="1"/>
      <c r="HLT72" s="1"/>
      <c r="HLU72" s="1"/>
      <c r="HLV72" s="1"/>
      <c r="HLW72" s="1"/>
      <c r="HLX72" s="1"/>
      <c r="HLY72" s="1"/>
      <c r="HLZ72" s="1"/>
      <c r="HMA72" s="1"/>
      <c r="HMB72" s="1"/>
      <c r="HMC72" s="1"/>
      <c r="HMD72" s="1"/>
      <c r="HME72" s="1"/>
      <c r="HMF72" s="1"/>
      <c r="HMG72" s="1"/>
      <c r="HMH72" s="1"/>
      <c r="HMI72" s="1"/>
      <c r="HMJ72" s="1"/>
      <c r="HMK72" s="1"/>
      <c r="HML72" s="1"/>
      <c r="HMM72" s="1"/>
      <c r="HMN72" s="1"/>
      <c r="HMO72" s="1"/>
      <c r="HMP72" s="1"/>
      <c r="HMQ72" s="1"/>
      <c r="HMR72" s="1"/>
      <c r="HMS72" s="1"/>
      <c r="HMT72" s="1"/>
      <c r="HMU72" s="1"/>
      <c r="HMV72" s="1"/>
      <c r="HMW72" s="1"/>
      <c r="HMX72" s="1"/>
      <c r="HMY72" s="1"/>
      <c r="HMZ72" s="1"/>
      <c r="HNA72" s="1"/>
      <c r="HNB72" s="1"/>
      <c r="HNC72" s="1"/>
      <c r="HND72" s="1"/>
      <c r="HNE72" s="1"/>
      <c r="HNF72" s="1"/>
      <c r="HNG72" s="1"/>
      <c r="HNH72" s="1"/>
      <c r="HNI72" s="1"/>
      <c r="HNJ72" s="1"/>
      <c r="HNK72" s="1"/>
      <c r="HNL72" s="1"/>
      <c r="HNM72" s="1"/>
      <c r="HNN72" s="1"/>
      <c r="HNO72" s="1"/>
      <c r="HNP72" s="1"/>
      <c r="HNQ72" s="1"/>
      <c r="HNR72" s="1"/>
      <c r="HNS72" s="1"/>
      <c r="HNT72" s="1"/>
      <c r="HNU72" s="1"/>
      <c r="HNV72" s="1"/>
      <c r="HNW72" s="1"/>
      <c r="HNX72" s="1"/>
      <c r="HNY72" s="1"/>
      <c r="HNZ72" s="1"/>
      <c r="HOA72" s="1"/>
      <c r="HOB72" s="1"/>
      <c r="HOC72" s="1"/>
      <c r="HOD72" s="1"/>
      <c r="HOE72" s="1"/>
      <c r="HOF72" s="1"/>
      <c r="HOG72" s="1"/>
      <c r="HOH72" s="1"/>
      <c r="HOI72" s="1"/>
      <c r="HOJ72" s="1"/>
      <c r="HOK72" s="1"/>
      <c r="HOL72" s="1"/>
      <c r="HOM72" s="1"/>
      <c r="HON72" s="1"/>
      <c r="HOO72" s="1"/>
      <c r="HOP72" s="1"/>
      <c r="HOQ72" s="1"/>
      <c r="HOR72" s="1"/>
      <c r="HOS72" s="1"/>
      <c r="HOT72" s="1"/>
      <c r="HOU72" s="1"/>
      <c r="HOV72" s="1"/>
      <c r="HOW72" s="1"/>
      <c r="HOX72" s="1"/>
      <c r="HOY72" s="1"/>
      <c r="HOZ72" s="1"/>
      <c r="HPA72" s="1"/>
      <c r="HPB72" s="1"/>
      <c r="HPC72" s="1"/>
      <c r="HPD72" s="1"/>
      <c r="HPE72" s="1"/>
      <c r="HPF72" s="1"/>
      <c r="HPG72" s="1"/>
      <c r="HPH72" s="1"/>
      <c r="HPI72" s="1"/>
      <c r="HPJ72" s="1"/>
      <c r="HPK72" s="1"/>
      <c r="HPL72" s="1"/>
      <c r="HPM72" s="1"/>
      <c r="HPN72" s="1"/>
      <c r="HPO72" s="1"/>
      <c r="HPP72" s="1"/>
      <c r="HPQ72" s="1"/>
      <c r="HPR72" s="1"/>
      <c r="HPS72" s="1"/>
      <c r="HPT72" s="1"/>
      <c r="HPU72" s="1"/>
      <c r="HPV72" s="1"/>
      <c r="HPW72" s="1"/>
      <c r="HPX72" s="1"/>
      <c r="HPY72" s="1"/>
      <c r="HPZ72" s="1"/>
      <c r="HQA72" s="1"/>
      <c r="HQB72" s="1"/>
      <c r="HQC72" s="1"/>
      <c r="HQD72" s="1"/>
      <c r="HQE72" s="1"/>
      <c r="HQF72" s="1"/>
      <c r="HQG72" s="1"/>
      <c r="HQH72" s="1"/>
      <c r="HQI72" s="1"/>
      <c r="HQJ72" s="1"/>
      <c r="HQK72" s="1"/>
      <c r="HQL72" s="1"/>
      <c r="HQM72" s="1"/>
      <c r="HQN72" s="1"/>
      <c r="HQO72" s="1"/>
      <c r="HQP72" s="1"/>
      <c r="HQQ72" s="1"/>
      <c r="HQR72" s="1"/>
      <c r="HQS72" s="1"/>
      <c r="HQT72" s="1"/>
      <c r="HQU72" s="1"/>
      <c r="HQV72" s="1"/>
      <c r="HQW72" s="1"/>
      <c r="HQX72" s="1"/>
      <c r="HQY72" s="1"/>
      <c r="HQZ72" s="1"/>
      <c r="HRA72" s="1"/>
      <c r="HRB72" s="1"/>
      <c r="HRC72" s="1"/>
      <c r="HRD72" s="1"/>
      <c r="HRE72" s="1"/>
      <c r="HRF72" s="1"/>
      <c r="HRG72" s="1"/>
      <c r="HRH72" s="1"/>
      <c r="HRI72" s="1"/>
      <c r="HRJ72" s="1"/>
      <c r="HRK72" s="1"/>
      <c r="HRL72" s="1"/>
      <c r="HRM72" s="1"/>
      <c r="HRN72" s="1"/>
      <c r="HRO72" s="1"/>
      <c r="HRP72" s="1"/>
      <c r="HRQ72" s="1"/>
      <c r="HRR72" s="1"/>
      <c r="HRS72" s="1"/>
      <c r="HRT72" s="1"/>
      <c r="HRU72" s="1"/>
      <c r="HRV72" s="1"/>
      <c r="HRW72" s="1"/>
      <c r="HRX72" s="1"/>
      <c r="HRY72" s="1"/>
      <c r="HRZ72" s="1"/>
      <c r="HSA72" s="1"/>
      <c r="HSB72" s="1"/>
      <c r="HSC72" s="1"/>
      <c r="HSD72" s="1"/>
      <c r="HSE72" s="1"/>
      <c r="HSF72" s="1"/>
      <c r="HSG72" s="1"/>
      <c r="HSH72" s="1"/>
      <c r="HSI72" s="1"/>
      <c r="HSJ72" s="1"/>
      <c r="HSK72" s="1"/>
      <c r="HSL72" s="1"/>
      <c r="HSM72" s="1"/>
      <c r="HSN72" s="1"/>
      <c r="HSO72" s="1"/>
      <c r="HSP72" s="1"/>
      <c r="HSQ72" s="1"/>
      <c r="HSR72" s="1"/>
      <c r="HSS72" s="1"/>
      <c r="HST72" s="1"/>
      <c r="HSU72" s="1"/>
      <c r="HSV72" s="1"/>
      <c r="HSW72" s="1"/>
      <c r="HSX72" s="1"/>
      <c r="HSY72" s="1"/>
      <c r="HSZ72" s="1"/>
      <c r="HTA72" s="1"/>
      <c r="HTB72" s="1"/>
      <c r="HTC72" s="1"/>
      <c r="HTD72" s="1"/>
      <c r="HTE72" s="1"/>
      <c r="HTF72" s="1"/>
      <c r="HTG72" s="1"/>
      <c r="HTH72" s="1"/>
      <c r="HTI72" s="1"/>
      <c r="HTJ72" s="1"/>
      <c r="HTK72" s="1"/>
      <c r="HTL72" s="1"/>
      <c r="HTM72" s="1"/>
      <c r="HTN72" s="1"/>
      <c r="HTO72" s="1"/>
      <c r="HTP72" s="1"/>
      <c r="HTQ72" s="1"/>
      <c r="HTR72" s="1"/>
      <c r="HTS72" s="1"/>
      <c r="HTT72" s="1"/>
      <c r="HTU72" s="1"/>
      <c r="HTV72" s="1"/>
      <c r="HTW72" s="1"/>
      <c r="HTX72" s="1"/>
      <c r="HTY72" s="1"/>
      <c r="HTZ72" s="1"/>
      <c r="HUA72" s="1"/>
      <c r="HUB72" s="1"/>
      <c r="HUC72" s="1"/>
      <c r="HUD72" s="1"/>
      <c r="HUE72" s="1"/>
      <c r="HUF72" s="1"/>
      <c r="HUG72" s="1"/>
      <c r="HUH72" s="1"/>
      <c r="HUI72" s="1"/>
      <c r="HUJ72" s="1"/>
      <c r="HUK72" s="1"/>
      <c r="HUL72" s="1"/>
      <c r="HUM72" s="1"/>
      <c r="HUN72" s="1"/>
      <c r="HUO72" s="1"/>
      <c r="HUP72" s="1"/>
      <c r="HUQ72" s="1"/>
      <c r="HUR72" s="1"/>
      <c r="HUS72" s="1"/>
      <c r="HUT72" s="1"/>
      <c r="HUU72" s="1"/>
      <c r="HUV72" s="1"/>
      <c r="HUW72" s="1"/>
      <c r="HUX72" s="1"/>
      <c r="HUY72" s="1"/>
      <c r="HUZ72" s="1"/>
      <c r="HVA72" s="1"/>
      <c r="HVB72" s="1"/>
      <c r="HVC72" s="1"/>
      <c r="HVD72" s="1"/>
      <c r="HVE72" s="1"/>
      <c r="HVF72" s="1"/>
      <c r="HVG72" s="1"/>
      <c r="HVH72" s="1"/>
      <c r="HVI72" s="1"/>
      <c r="HVJ72" s="1"/>
      <c r="HVK72" s="1"/>
      <c r="HVL72" s="1"/>
      <c r="HVM72" s="1"/>
      <c r="HVN72" s="1"/>
      <c r="HVO72" s="1"/>
      <c r="HVP72" s="1"/>
      <c r="HVQ72" s="1"/>
      <c r="HVR72" s="1"/>
      <c r="HVS72" s="1"/>
      <c r="HVT72" s="1"/>
      <c r="HVU72" s="1"/>
      <c r="HVV72" s="1"/>
      <c r="HVW72" s="1"/>
      <c r="HVX72" s="1"/>
      <c r="HVY72" s="1"/>
      <c r="HVZ72" s="1"/>
      <c r="HWA72" s="1"/>
      <c r="HWB72" s="1"/>
      <c r="HWC72" s="1"/>
      <c r="HWD72" s="1"/>
      <c r="HWE72" s="1"/>
      <c r="HWF72" s="1"/>
      <c r="HWG72" s="1"/>
      <c r="HWH72" s="1"/>
      <c r="HWI72" s="1"/>
      <c r="HWJ72" s="1"/>
      <c r="HWK72" s="1"/>
      <c r="HWL72" s="1"/>
      <c r="HWM72" s="1"/>
      <c r="HWN72" s="1"/>
      <c r="HWO72" s="1"/>
      <c r="HWP72" s="1"/>
      <c r="HWQ72" s="1"/>
      <c r="HWR72" s="1"/>
      <c r="HWS72" s="1"/>
      <c r="HWT72" s="1"/>
      <c r="HWU72" s="1"/>
      <c r="HWV72" s="1"/>
      <c r="HWW72" s="1"/>
      <c r="HWX72" s="1"/>
      <c r="HWY72" s="1"/>
      <c r="HWZ72" s="1"/>
      <c r="HXA72" s="1"/>
      <c r="HXB72" s="1"/>
      <c r="HXC72" s="1"/>
      <c r="HXD72" s="1"/>
      <c r="HXE72" s="1"/>
      <c r="HXF72" s="1"/>
      <c r="HXG72" s="1"/>
      <c r="HXH72" s="1"/>
      <c r="HXI72" s="1"/>
      <c r="HXJ72" s="1"/>
      <c r="HXK72" s="1"/>
      <c r="HXL72" s="1"/>
      <c r="HXM72" s="1"/>
      <c r="HXN72" s="1"/>
      <c r="HXO72" s="1"/>
      <c r="HXP72" s="1"/>
      <c r="HXQ72" s="1"/>
      <c r="HXR72" s="1"/>
      <c r="HXS72" s="1"/>
      <c r="HXT72" s="1"/>
      <c r="HXU72" s="1"/>
      <c r="HXV72" s="1"/>
      <c r="HXW72" s="1"/>
      <c r="HXX72" s="1"/>
      <c r="HXY72" s="1"/>
      <c r="HXZ72" s="1"/>
      <c r="HYA72" s="1"/>
      <c r="HYB72" s="1"/>
      <c r="HYC72" s="1"/>
      <c r="HYD72" s="1"/>
      <c r="HYE72" s="1"/>
      <c r="HYF72" s="1"/>
      <c r="HYG72" s="1"/>
      <c r="HYH72" s="1"/>
      <c r="HYI72" s="1"/>
      <c r="HYJ72" s="1"/>
      <c r="HYK72" s="1"/>
      <c r="HYL72" s="1"/>
      <c r="HYM72" s="1"/>
      <c r="HYN72" s="1"/>
      <c r="HYO72" s="1"/>
      <c r="HYP72" s="1"/>
      <c r="HYQ72" s="1"/>
      <c r="HYR72" s="1"/>
      <c r="HYS72" s="1"/>
      <c r="HYT72" s="1"/>
      <c r="HYU72" s="1"/>
      <c r="HYV72" s="1"/>
      <c r="HYW72" s="1"/>
      <c r="HYX72" s="1"/>
      <c r="HYY72" s="1"/>
      <c r="HYZ72" s="1"/>
      <c r="HZA72" s="1"/>
      <c r="HZB72" s="1"/>
      <c r="HZC72" s="1"/>
      <c r="HZD72" s="1"/>
      <c r="HZE72" s="1"/>
      <c r="HZF72" s="1"/>
      <c r="HZG72" s="1"/>
      <c r="HZH72" s="1"/>
      <c r="HZI72" s="1"/>
      <c r="HZJ72" s="1"/>
      <c r="HZK72" s="1"/>
      <c r="HZL72" s="1"/>
      <c r="HZM72" s="1"/>
      <c r="HZN72" s="1"/>
      <c r="HZO72" s="1"/>
      <c r="HZP72" s="1"/>
      <c r="HZQ72" s="1"/>
      <c r="HZR72" s="1"/>
      <c r="HZS72" s="1"/>
      <c r="HZT72" s="1"/>
      <c r="HZU72" s="1"/>
      <c r="HZV72" s="1"/>
      <c r="HZW72" s="1"/>
      <c r="HZX72" s="1"/>
      <c r="HZY72" s="1"/>
      <c r="HZZ72" s="1"/>
      <c r="IAA72" s="1"/>
      <c r="IAB72" s="1"/>
      <c r="IAC72" s="1"/>
      <c r="IAD72" s="1"/>
      <c r="IAE72" s="1"/>
      <c r="IAF72" s="1"/>
      <c r="IAG72" s="1"/>
      <c r="IAH72" s="1"/>
      <c r="IAI72" s="1"/>
      <c r="IAJ72" s="1"/>
      <c r="IAK72" s="1"/>
      <c r="IAL72" s="1"/>
      <c r="IAM72" s="1"/>
      <c r="IAN72" s="1"/>
      <c r="IAO72" s="1"/>
      <c r="IAP72" s="1"/>
      <c r="IAQ72" s="1"/>
      <c r="IAR72" s="1"/>
      <c r="IAS72" s="1"/>
      <c r="IAT72" s="1"/>
      <c r="IAU72" s="1"/>
      <c r="IAV72" s="1"/>
      <c r="IAW72" s="1"/>
      <c r="IAX72" s="1"/>
      <c r="IAY72" s="1"/>
      <c r="IAZ72" s="1"/>
      <c r="IBA72" s="1"/>
      <c r="IBB72" s="1"/>
      <c r="IBC72" s="1"/>
      <c r="IBD72" s="1"/>
      <c r="IBE72" s="1"/>
      <c r="IBF72" s="1"/>
      <c r="IBG72" s="1"/>
      <c r="IBH72" s="1"/>
      <c r="IBI72" s="1"/>
      <c r="IBJ72" s="1"/>
      <c r="IBK72" s="1"/>
      <c r="IBL72" s="1"/>
      <c r="IBM72" s="1"/>
      <c r="IBN72" s="1"/>
      <c r="IBO72" s="1"/>
      <c r="IBP72" s="1"/>
      <c r="IBQ72" s="1"/>
      <c r="IBR72" s="1"/>
      <c r="IBS72" s="1"/>
      <c r="IBT72" s="1"/>
      <c r="IBU72" s="1"/>
      <c r="IBV72" s="1"/>
      <c r="IBW72" s="1"/>
      <c r="IBX72" s="1"/>
      <c r="IBY72" s="1"/>
      <c r="IBZ72" s="1"/>
      <c r="ICA72" s="1"/>
      <c r="ICB72" s="1"/>
      <c r="ICC72" s="1"/>
      <c r="ICD72" s="1"/>
      <c r="ICE72" s="1"/>
      <c r="ICF72" s="1"/>
      <c r="ICG72" s="1"/>
      <c r="ICH72" s="1"/>
      <c r="ICI72" s="1"/>
      <c r="ICJ72" s="1"/>
      <c r="ICK72" s="1"/>
      <c r="ICL72" s="1"/>
      <c r="ICM72" s="1"/>
      <c r="ICN72" s="1"/>
      <c r="ICO72" s="1"/>
      <c r="ICP72" s="1"/>
      <c r="ICQ72" s="1"/>
      <c r="ICR72" s="1"/>
      <c r="ICS72" s="1"/>
      <c r="ICT72" s="1"/>
      <c r="ICU72" s="1"/>
      <c r="ICV72" s="1"/>
      <c r="ICW72" s="1"/>
      <c r="ICX72" s="1"/>
      <c r="ICY72" s="1"/>
      <c r="ICZ72" s="1"/>
      <c r="IDA72" s="1"/>
      <c r="IDB72" s="1"/>
      <c r="IDC72" s="1"/>
      <c r="IDD72" s="1"/>
      <c r="IDE72" s="1"/>
      <c r="IDF72" s="1"/>
      <c r="IDG72" s="1"/>
      <c r="IDH72" s="1"/>
      <c r="IDI72" s="1"/>
      <c r="IDJ72" s="1"/>
      <c r="IDK72" s="1"/>
      <c r="IDL72" s="1"/>
      <c r="IDM72" s="1"/>
      <c r="IDN72" s="1"/>
      <c r="IDO72" s="1"/>
      <c r="IDP72" s="1"/>
      <c r="IDQ72" s="1"/>
      <c r="IDR72" s="1"/>
      <c r="IDS72" s="1"/>
      <c r="IDT72" s="1"/>
      <c r="IDU72" s="1"/>
      <c r="IDV72" s="1"/>
      <c r="IDW72" s="1"/>
      <c r="IDX72" s="1"/>
      <c r="IDY72" s="1"/>
      <c r="IDZ72" s="1"/>
      <c r="IEA72" s="1"/>
      <c r="IEB72" s="1"/>
      <c r="IEC72" s="1"/>
      <c r="IED72" s="1"/>
      <c r="IEE72" s="1"/>
      <c r="IEF72" s="1"/>
      <c r="IEG72" s="1"/>
      <c r="IEH72" s="1"/>
      <c r="IEI72" s="1"/>
      <c r="IEJ72" s="1"/>
      <c r="IEK72" s="1"/>
      <c r="IEL72" s="1"/>
      <c r="IEM72" s="1"/>
      <c r="IEN72" s="1"/>
      <c r="IEO72" s="1"/>
      <c r="IEP72" s="1"/>
      <c r="IEQ72" s="1"/>
      <c r="IER72" s="1"/>
      <c r="IES72" s="1"/>
      <c r="IET72" s="1"/>
      <c r="IEU72" s="1"/>
      <c r="IEV72" s="1"/>
      <c r="IEW72" s="1"/>
      <c r="IEX72" s="1"/>
      <c r="IEY72" s="1"/>
      <c r="IEZ72" s="1"/>
      <c r="IFA72" s="1"/>
      <c r="IFB72" s="1"/>
      <c r="IFC72" s="1"/>
      <c r="IFD72" s="1"/>
      <c r="IFE72" s="1"/>
      <c r="IFF72" s="1"/>
      <c r="IFG72" s="1"/>
      <c r="IFH72" s="1"/>
      <c r="IFI72" s="1"/>
      <c r="IFJ72" s="1"/>
      <c r="IFK72" s="1"/>
      <c r="IFL72" s="1"/>
      <c r="IFM72" s="1"/>
      <c r="IFN72" s="1"/>
      <c r="IFO72" s="1"/>
      <c r="IFP72" s="1"/>
      <c r="IFQ72" s="1"/>
      <c r="IFR72" s="1"/>
      <c r="IFS72" s="1"/>
      <c r="IFT72" s="1"/>
      <c r="IFU72" s="1"/>
      <c r="IFV72" s="1"/>
      <c r="IFW72" s="1"/>
      <c r="IFX72" s="1"/>
      <c r="IFY72" s="1"/>
      <c r="IFZ72" s="1"/>
      <c r="IGA72" s="1"/>
      <c r="IGB72" s="1"/>
      <c r="IGC72" s="1"/>
      <c r="IGD72" s="1"/>
      <c r="IGE72" s="1"/>
      <c r="IGF72" s="1"/>
      <c r="IGG72" s="1"/>
      <c r="IGH72" s="1"/>
      <c r="IGI72" s="1"/>
      <c r="IGJ72" s="1"/>
      <c r="IGK72" s="1"/>
      <c r="IGL72" s="1"/>
      <c r="IGM72" s="1"/>
      <c r="IGN72" s="1"/>
      <c r="IGO72" s="1"/>
      <c r="IGP72" s="1"/>
      <c r="IGQ72" s="1"/>
      <c r="IGR72" s="1"/>
      <c r="IGS72" s="1"/>
      <c r="IGT72" s="1"/>
      <c r="IGU72" s="1"/>
      <c r="IGV72" s="1"/>
      <c r="IGW72" s="1"/>
      <c r="IGX72" s="1"/>
      <c r="IGY72" s="1"/>
      <c r="IGZ72" s="1"/>
      <c r="IHA72" s="1"/>
      <c r="IHB72" s="1"/>
      <c r="IHC72" s="1"/>
      <c r="IHD72" s="1"/>
      <c r="IHE72" s="1"/>
      <c r="IHF72" s="1"/>
      <c r="IHG72" s="1"/>
      <c r="IHH72" s="1"/>
      <c r="IHI72" s="1"/>
      <c r="IHJ72" s="1"/>
      <c r="IHK72" s="1"/>
      <c r="IHL72" s="1"/>
      <c r="IHM72" s="1"/>
      <c r="IHN72" s="1"/>
      <c r="IHO72" s="1"/>
      <c r="IHP72" s="1"/>
      <c r="IHQ72" s="1"/>
      <c r="IHR72" s="1"/>
      <c r="IHS72" s="1"/>
      <c r="IHT72" s="1"/>
      <c r="IHU72" s="1"/>
      <c r="IHV72" s="1"/>
      <c r="IHW72" s="1"/>
      <c r="IHX72" s="1"/>
      <c r="IHY72" s="1"/>
      <c r="IHZ72" s="1"/>
      <c r="IIA72" s="1"/>
      <c r="IIB72" s="1"/>
      <c r="IIC72" s="1"/>
      <c r="IID72" s="1"/>
      <c r="IIE72" s="1"/>
      <c r="IIF72" s="1"/>
      <c r="IIG72" s="1"/>
      <c r="IIH72" s="1"/>
      <c r="III72" s="1"/>
      <c r="IIJ72" s="1"/>
      <c r="IIK72" s="1"/>
      <c r="IIL72" s="1"/>
      <c r="IIM72" s="1"/>
      <c r="IIN72" s="1"/>
      <c r="IIO72" s="1"/>
      <c r="IIP72" s="1"/>
      <c r="IIQ72" s="1"/>
      <c r="IIR72" s="1"/>
      <c r="IIS72" s="1"/>
      <c r="IIT72" s="1"/>
      <c r="IIU72" s="1"/>
      <c r="IIV72" s="1"/>
      <c r="IIW72" s="1"/>
      <c r="IIX72" s="1"/>
      <c r="IIY72" s="1"/>
      <c r="IIZ72" s="1"/>
      <c r="IJA72" s="1"/>
      <c r="IJB72" s="1"/>
      <c r="IJC72" s="1"/>
      <c r="IJD72" s="1"/>
      <c r="IJE72" s="1"/>
      <c r="IJF72" s="1"/>
      <c r="IJG72" s="1"/>
      <c r="IJH72" s="1"/>
      <c r="IJI72" s="1"/>
      <c r="IJJ72" s="1"/>
      <c r="IJK72" s="1"/>
      <c r="IJL72" s="1"/>
      <c r="IJM72" s="1"/>
      <c r="IJN72" s="1"/>
      <c r="IJO72" s="1"/>
      <c r="IJP72" s="1"/>
      <c r="IJQ72" s="1"/>
      <c r="IJR72" s="1"/>
      <c r="IJS72" s="1"/>
      <c r="IJT72" s="1"/>
      <c r="IJU72" s="1"/>
      <c r="IJV72" s="1"/>
      <c r="IJW72" s="1"/>
      <c r="IJX72" s="1"/>
      <c r="IJY72" s="1"/>
      <c r="IJZ72" s="1"/>
      <c r="IKA72" s="1"/>
      <c r="IKB72" s="1"/>
      <c r="IKC72" s="1"/>
      <c r="IKD72" s="1"/>
      <c r="IKE72" s="1"/>
      <c r="IKF72" s="1"/>
      <c r="IKG72" s="1"/>
      <c r="IKH72" s="1"/>
      <c r="IKI72" s="1"/>
      <c r="IKJ72" s="1"/>
      <c r="IKK72" s="1"/>
      <c r="IKL72" s="1"/>
      <c r="IKM72" s="1"/>
      <c r="IKN72" s="1"/>
      <c r="IKO72" s="1"/>
      <c r="IKP72" s="1"/>
      <c r="IKQ72" s="1"/>
      <c r="IKR72" s="1"/>
      <c r="IKS72" s="1"/>
      <c r="IKT72" s="1"/>
      <c r="IKU72" s="1"/>
      <c r="IKV72" s="1"/>
      <c r="IKW72" s="1"/>
      <c r="IKX72" s="1"/>
      <c r="IKY72" s="1"/>
      <c r="IKZ72" s="1"/>
      <c r="ILA72" s="1"/>
      <c r="ILB72" s="1"/>
      <c r="ILC72" s="1"/>
      <c r="ILD72" s="1"/>
      <c r="ILE72" s="1"/>
      <c r="ILF72" s="1"/>
      <c r="ILG72" s="1"/>
      <c r="ILH72" s="1"/>
      <c r="ILI72" s="1"/>
      <c r="ILJ72" s="1"/>
      <c r="ILK72" s="1"/>
      <c r="ILL72" s="1"/>
      <c r="ILM72" s="1"/>
      <c r="ILN72" s="1"/>
      <c r="ILO72" s="1"/>
      <c r="ILP72" s="1"/>
      <c r="ILQ72" s="1"/>
      <c r="ILR72" s="1"/>
      <c r="ILS72" s="1"/>
      <c r="ILT72" s="1"/>
      <c r="ILU72" s="1"/>
      <c r="ILV72" s="1"/>
      <c r="ILW72" s="1"/>
      <c r="ILX72" s="1"/>
      <c r="ILY72" s="1"/>
      <c r="ILZ72" s="1"/>
      <c r="IMA72" s="1"/>
      <c r="IMB72" s="1"/>
      <c r="IMC72" s="1"/>
      <c r="IMD72" s="1"/>
      <c r="IME72" s="1"/>
      <c r="IMF72" s="1"/>
      <c r="IMG72" s="1"/>
      <c r="IMH72" s="1"/>
      <c r="IMI72" s="1"/>
      <c r="IMJ72" s="1"/>
      <c r="IMK72" s="1"/>
      <c r="IML72" s="1"/>
      <c r="IMM72" s="1"/>
      <c r="IMN72" s="1"/>
      <c r="IMO72" s="1"/>
      <c r="IMP72" s="1"/>
      <c r="IMQ72" s="1"/>
      <c r="IMR72" s="1"/>
      <c r="IMS72" s="1"/>
      <c r="IMT72" s="1"/>
      <c r="IMU72" s="1"/>
      <c r="IMV72" s="1"/>
      <c r="IMW72" s="1"/>
      <c r="IMX72" s="1"/>
      <c r="IMY72" s="1"/>
      <c r="IMZ72" s="1"/>
      <c r="INA72" s="1"/>
      <c r="INB72" s="1"/>
      <c r="INC72" s="1"/>
      <c r="IND72" s="1"/>
      <c r="INE72" s="1"/>
      <c r="INF72" s="1"/>
      <c r="ING72" s="1"/>
      <c r="INH72" s="1"/>
      <c r="INI72" s="1"/>
      <c r="INJ72" s="1"/>
      <c r="INK72" s="1"/>
      <c r="INL72" s="1"/>
      <c r="INM72" s="1"/>
      <c r="INN72" s="1"/>
      <c r="INO72" s="1"/>
      <c r="INP72" s="1"/>
      <c r="INQ72" s="1"/>
      <c r="INR72" s="1"/>
      <c r="INS72" s="1"/>
      <c r="INT72" s="1"/>
      <c r="INU72" s="1"/>
      <c r="INV72" s="1"/>
      <c r="INW72" s="1"/>
      <c r="INX72" s="1"/>
      <c r="INY72" s="1"/>
      <c r="INZ72" s="1"/>
      <c r="IOA72" s="1"/>
      <c r="IOB72" s="1"/>
      <c r="IOC72" s="1"/>
      <c r="IOD72" s="1"/>
      <c r="IOE72" s="1"/>
      <c r="IOF72" s="1"/>
      <c r="IOG72" s="1"/>
      <c r="IOH72" s="1"/>
      <c r="IOI72" s="1"/>
      <c r="IOJ72" s="1"/>
      <c r="IOK72" s="1"/>
      <c r="IOL72" s="1"/>
      <c r="IOM72" s="1"/>
      <c r="ION72" s="1"/>
      <c r="IOO72" s="1"/>
      <c r="IOP72" s="1"/>
      <c r="IOQ72" s="1"/>
      <c r="IOR72" s="1"/>
      <c r="IOS72" s="1"/>
      <c r="IOT72" s="1"/>
      <c r="IOU72" s="1"/>
      <c r="IOV72" s="1"/>
      <c r="IOW72" s="1"/>
      <c r="IOX72" s="1"/>
      <c r="IOY72" s="1"/>
      <c r="IOZ72" s="1"/>
      <c r="IPA72" s="1"/>
      <c r="IPB72" s="1"/>
      <c r="IPC72" s="1"/>
      <c r="IPD72" s="1"/>
      <c r="IPE72" s="1"/>
      <c r="IPF72" s="1"/>
      <c r="IPG72" s="1"/>
      <c r="IPH72" s="1"/>
      <c r="IPI72" s="1"/>
      <c r="IPJ72" s="1"/>
      <c r="IPK72" s="1"/>
      <c r="IPL72" s="1"/>
      <c r="IPM72" s="1"/>
      <c r="IPN72" s="1"/>
      <c r="IPO72" s="1"/>
      <c r="IPP72" s="1"/>
      <c r="IPQ72" s="1"/>
      <c r="IPR72" s="1"/>
      <c r="IPS72" s="1"/>
      <c r="IPT72" s="1"/>
      <c r="IPU72" s="1"/>
      <c r="IPV72" s="1"/>
      <c r="IPW72" s="1"/>
      <c r="IPX72" s="1"/>
      <c r="IPY72" s="1"/>
      <c r="IPZ72" s="1"/>
      <c r="IQA72" s="1"/>
      <c r="IQB72" s="1"/>
      <c r="IQC72" s="1"/>
      <c r="IQD72" s="1"/>
      <c r="IQE72" s="1"/>
      <c r="IQF72" s="1"/>
      <c r="IQG72" s="1"/>
      <c r="IQH72" s="1"/>
      <c r="IQI72" s="1"/>
      <c r="IQJ72" s="1"/>
      <c r="IQK72" s="1"/>
      <c r="IQL72" s="1"/>
      <c r="IQM72" s="1"/>
      <c r="IQN72" s="1"/>
      <c r="IQO72" s="1"/>
      <c r="IQP72" s="1"/>
      <c r="IQQ72" s="1"/>
      <c r="IQR72" s="1"/>
      <c r="IQS72" s="1"/>
      <c r="IQT72" s="1"/>
      <c r="IQU72" s="1"/>
      <c r="IQV72" s="1"/>
      <c r="IQW72" s="1"/>
      <c r="IQX72" s="1"/>
      <c r="IQY72" s="1"/>
      <c r="IQZ72" s="1"/>
      <c r="IRA72" s="1"/>
      <c r="IRB72" s="1"/>
      <c r="IRC72" s="1"/>
      <c r="IRD72" s="1"/>
      <c r="IRE72" s="1"/>
      <c r="IRF72" s="1"/>
      <c r="IRG72" s="1"/>
      <c r="IRH72" s="1"/>
      <c r="IRI72" s="1"/>
      <c r="IRJ72" s="1"/>
      <c r="IRK72" s="1"/>
      <c r="IRL72" s="1"/>
      <c r="IRM72" s="1"/>
      <c r="IRN72" s="1"/>
      <c r="IRO72" s="1"/>
      <c r="IRP72" s="1"/>
      <c r="IRQ72" s="1"/>
      <c r="IRR72" s="1"/>
      <c r="IRS72" s="1"/>
      <c r="IRT72" s="1"/>
      <c r="IRU72" s="1"/>
      <c r="IRV72" s="1"/>
      <c r="IRW72" s="1"/>
      <c r="IRX72" s="1"/>
      <c r="IRY72" s="1"/>
      <c r="IRZ72" s="1"/>
      <c r="ISA72" s="1"/>
      <c r="ISB72" s="1"/>
      <c r="ISC72" s="1"/>
      <c r="ISD72" s="1"/>
      <c r="ISE72" s="1"/>
      <c r="ISF72" s="1"/>
      <c r="ISG72" s="1"/>
      <c r="ISH72" s="1"/>
      <c r="ISI72" s="1"/>
      <c r="ISJ72" s="1"/>
      <c r="ISK72" s="1"/>
      <c r="ISL72" s="1"/>
      <c r="ISM72" s="1"/>
      <c r="ISN72" s="1"/>
      <c r="ISO72" s="1"/>
      <c r="ISP72" s="1"/>
      <c r="ISQ72" s="1"/>
      <c r="ISR72" s="1"/>
      <c r="ISS72" s="1"/>
      <c r="IST72" s="1"/>
      <c r="ISU72" s="1"/>
      <c r="ISV72" s="1"/>
      <c r="ISW72" s="1"/>
      <c r="ISX72" s="1"/>
      <c r="ISY72" s="1"/>
      <c r="ISZ72" s="1"/>
      <c r="ITA72" s="1"/>
      <c r="ITB72" s="1"/>
      <c r="ITC72" s="1"/>
      <c r="ITD72" s="1"/>
      <c r="ITE72" s="1"/>
      <c r="ITF72" s="1"/>
      <c r="ITG72" s="1"/>
      <c r="ITH72" s="1"/>
      <c r="ITI72" s="1"/>
      <c r="ITJ72" s="1"/>
      <c r="ITK72" s="1"/>
      <c r="ITL72" s="1"/>
      <c r="ITM72" s="1"/>
      <c r="ITN72" s="1"/>
      <c r="ITO72" s="1"/>
      <c r="ITP72" s="1"/>
      <c r="ITQ72" s="1"/>
      <c r="ITR72" s="1"/>
      <c r="ITS72" s="1"/>
      <c r="ITT72" s="1"/>
      <c r="ITU72" s="1"/>
      <c r="ITV72" s="1"/>
      <c r="ITW72" s="1"/>
      <c r="ITX72" s="1"/>
      <c r="ITY72" s="1"/>
      <c r="ITZ72" s="1"/>
      <c r="IUA72" s="1"/>
      <c r="IUB72" s="1"/>
      <c r="IUC72" s="1"/>
      <c r="IUD72" s="1"/>
      <c r="IUE72" s="1"/>
      <c r="IUF72" s="1"/>
      <c r="IUG72" s="1"/>
      <c r="IUH72" s="1"/>
      <c r="IUI72" s="1"/>
      <c r="IUJ72" s="1"/>
      <c r="IUK72" s="1"/>
      <c r="IUL72" s="1"/>
      <c r="IUM72" s="1"/>
      <c r="IUN72" s="1"/>
      <c r="IUO72" s="1"/>
      <c r="IUP72" s="1"/>
      <c r="IUQ72" s="1"/>
      <c r="IUR72" s="1"/>
      <c r="IUS72" s="1"/>
      <c r="IUT72" s="1"/>
      <c r="IUU72" s="1"/>
      <c r="IUV72" s="1"/>
      <c r="IUW72" s="1"/>
      <c r="IUX72" s="1"/>
      <c r="IUY72" s="1"/>
      <c r="IUZ72" s="1"/>
      <c r="IVA72" s="1"/>
      <c r="IVB72" s="1"/>
      <c r="IVC72" s="1"/>
      <c r="IVD72" s="1"/>
      <c r="IVE72" s="1"/>
      <c r="IVF72" s="1"/>
      <c r="IVG72" s="1"/>
      <c r="IVH72" s="1"/>
      <c r="IVI72" s="1"/>
      <c r="IVJ72" s="1"/>
      <c r="IVK72" s="1"/>
      <c r="IVL72" s="1"/>
      <c r="IVM72" s="1"/>
      <c r="IVN72" s="1"/>
      <c r="IVO72" s="1"/>
      <c r="IVP72" s="1"/>
      <c r="IVQ72" s="1"/>
      <c r="IVR72" s="1"/>
      <c r="IVS72" s="1"/>
      <c r="IVT72" s="1"/>
      <c r="IVU72" s="1"/>
      <c r="IVV72" s="1"/>
      <c r="IVW72" s="1"/>
      <c r="IVX72" s="1"/>
      <c r="IVY72" s="1"/>
      <c r="IVZ72" s="1"/>
      <c r="IWA72" s="1"/>
      <c r="IWB72" s="1"/>
      <c r="IWC72" s="1"/>
      <c r="IWD72" s="1"/>
      <c r="IWE72" s="1"/>
      <c r="IWF72" s="1"/>
      <c r="IWG72" s="1"/>
      <c r="IWH72" s="1"/>
      <c r="IWI72" s="1"/>
      <c r="IWJ72" s="1"/>
      <c r="IWK72" s="1"/>
      <c r="IWL72" s="1"/>
      <c r="IWM72" s="1"/>
      <c r="IWN72" s="1"/>
      <c r="IWO72" s="1"/>
      <c r="IWP72" s="1"/>
      <c r="IWQ72" s="1"/>
      <c r="IWR72" s="1"/>
      <c r="IWS72" s="1"/>
      <c r="IWT72" s="1"/>
      <c r="IWU72" s="1"/>
      <c r="IWV72" s="1"/>
      <c r="IWW72" s="1"/>
      <c r="IWX72" s="1"/>
      <c r="IWY72" s="1"/>
      <c r="IWZ72" s="1"/>
      <c r="IXA72" s="1"/>
      <c r="IXB72" s="1"/>
      <c r="IXC72" s="1"/>
      <c r="IXD72" s="1"/>
      <c r="IXE72" s="1"/>
      <c r="IXF72" s="1"/>
      <c r="IXG72" s="1"/>
      <c r="IXH72" s="1"/>
      <c r="IXI72" s="1"/>
      <c r="IXJ72" s="1"/>
      <c r="IXK72" s="1"/>
      <c r="IXL72" s="1"/>
      <c r="IXM72" s="1"/>
      <c r="IXN72" s="1"/>
      <c r="IXO72" s="1"/>
      <c r="IXP72" s="1"/>
      <c r="IXQ72" s="1"/>
      <c r="IXR72" s="1"/>
      <c r="IXS72" s="1"/>
      <c r="IXT72" s="1"/>
      <c r="IXU72" s="1"/>
      <c r="IXV72" s="1"/>
      <c r="IXW72" s="1"/>
      <c r="IXX72" s="1"/>
      <c r="IXY72" s="1"/>
      <c r="IXZ72" s="1"/>
      <c r="IYA72" s="1"/>
      <c r="IYB72" s="1"/>
      <c r="IYC72" s="1"/>
      <c r="IYD72" s="1"/>
      <c r="IYE72" s="1"/>
      <c r="IYF72" s="1"/>
      <c r="IYG72" s="1"/>
      <c r="IYH72" s="1"/>
      <c r="IYI72" s="1"/>
      <c r="IYJ72" s="1"/>
      <c r="IYK72" s="1"/>
      <c r="IYL72" s="1"/>
      <c r="IYM72" s="1"/>
      <c r="IYN72" s="1"/>
      <c r="IYO72" s="1"/>
      <c r="IYP72" s="1"/>
      <c r="IYQ72" s="1"/>
      <c r="IYR72" s="1"/>
      <c r="IYS72" s="1"/>
      <c r="IYT72" s="1"/>
      <c r="IYU72" s="1"/>
      <c r="IYV72" s="1"/>
      <c r="IYW72" s="1"/>
      <c r="IYX72" s="1"/>
      <c r="IYY72" s="1"/>
      <c r="IYZ72" s="1"/>
      <c r="IZA72" s="1"/>
      <c r="IZB72" s="1"/>
      <c r="IZC72" s="1"/>
      <c r="IZD72" s="1"/>
      <c r="IZE72" s="1"/>
      <c r="IZF72" s="1"/>
      <c r="IZG72" s="1"/>
      <c r="IZH72" s="1"/>
      <c r="IZI72" s="1"/>
      <c r="IZJ72" s="1"/>
      <c r="IZK72" s="1"/>
      <c r="IZL72" s="1"/>
      <c r="IZM72" s="1"/>
      <c r="IZN72" s="1"/>
      <c r="IZO72" s="1"/>
      <c r="IZP72" s="1"/>
      <c r="IZQ72" s="1"/>
      <c r="IZR72" s="1"/>
      <c r="IZS72" s="1"/>
      <c r="IZT72" s="1"/>
      <c r="IZU72" s="1"/>
      <c r="IZV72" s="1"/>
      <c r="IZW72" s="1"/>
      <c r="IZX72" s="1"/>
      <c r="IZY72" s="1"/>
      <c r="IZZ72" s="1"/>
      <c r="JAA72" s="1"/>
      <c r="JAB72" s="1"/>
      <c r="JAC72" s="1"/>
      <c r="JAD72" s="1"/>
      <c r="JAE72" s="1"/>
      <c r="JAF72" s="1"/>
      <c r="JAG72" s="1"/>
      <c r="JAH72" s="1"/>
      <c r="JAI72" s="1"/>
      <c r="JAJ72" s="1"/>
      <c r="JAK72" s="1"/>
      <c r="JAL72" s="1"/>
      <c r="JAM72" s="1"/>
      <c r="JAN72" s="1"/>
      <c r="JAO72" s="1"/>
      <c r="JAP72" s="1"/>
      <c r="JAQ72" s="1"/>
      <c r="JAR72" s="1"/>
      <c r="JAS72" s="1"/>
      <c r="JAT72" s="1"/>
      <c r="JAU72" s="1"/>
      <c r="JAV72" s="1"/>
      <c r="JAW72" s="1"/>
      <c r="JAX72" s="1"/>
      <c r="JAY72" s="1"/>
      <c r="JAZ72" s="1"/>
      <c r="JBA72" s="1"/>
      <c r="JBB72" s="1"/>
      <c r="JBC72" s="1"/>
      <c r="JBD72" s="1"/>
      <c r="JBE72" s="1"/>
      <c r="JBF72" s="1"/>
      <c r="JBG72" s="1"/>
      <c r="JBH72" s="1"/>
      <c r="JBI72" s="1"/>
      <c r="JBJ72" s="1"/>
      <c r="JBK72" s="1"/>
      <c r="JBL72" s="1"/>
      <c r="JBM72" s="1"/>
      <c r="JBN72" s="1"/>
      <c r="JBO72" s="1"/>
      <c r="JBP72" s="1"/>
      <c r="JBQ72" s="1"/>
      <c r="JBR72" s="1"/>
      <c r="JBS72" s="1"/>
      <c r="JBT72" s="1"/>
      <c r="JBU72" s="1"/>
      <c r="JBV72" s="1"/>
      <c r="JBW72" s="1"/>
      <c r="JBX72" s="1"/>
      <c r="JBY72" s="1"/>
      <c r="JBZ72" s="1"/>
      <c r="JCA72" s="1"/>
      <c r="JCB72" s="1"/>
      <c r="JCC72" s="1"/>
      <c r="JCD72" s="1"/>
      <c r="JCE72" s="1"/>
      <c r="JCF72" s="1"/>
      <c r="JCG72" s="1"/>
      <c r="JCH72" s="1"/>
      <c r="JCI72" s="1"/>
      <c r="JCJ72" s="1"/>
      <c r="JCK72" s="1"/>
      <c r="JCL72" s="1"/>
      <c r="JCM72" s="1"/>
      <c r="JCN72" s="1"/>
      <c r="JCO72" s="1"/>
      <c r="JCP72" s="1"/>
      <c r="JCQ72" s="1"/>
      <c r="JCR72" s="1"/>
      <c r="JCS72" s="1"/>
      <c r="JCT72" s="1"/>
      <c r="JCU72" s="1"/>
      <c r="JCV72" s="1"/>
      <c r="JCW72" s="1"/>
      <c r="JCX72" s="1"/>
      <c r="JCY72" s="1"/>
      <c r="JCZ72" s="1"/>
      <c r="JDA72" s="1"/>
      <c r="JDB72" s="1"/>
      <c r="JDC72" s="1"/>
      <c r="JDD72" s="1"/>
      <c r="JDE72" s="1"/>
      <c r="JDF72" s="1"/>
      <c r="JDG72" s="1"/>
      <c r="JDH72" s="1"/>
      <c r="JDI72" s="1"/>
      <c r="JDJ72" s="1"/>
      <c r="JDK72" s="1"/>
      <c r="JDL72" s="1"/>
      <c r="JDM72" s="1"/>
      <c r="JDN72" s="1"/>
      <c r="JDO72" s="1"/>
      <c r="JDP72" s="1"/>
      <c r="JDQ72" s="1"/>
      <c r="JDR72" s="1"/>
      <c r="JDS72" s="1"/>
      <c r="JDT72" s="1"/>
      <c r="JDU72" s="1"/>
      <c r="JDV72" s="1"/>
      <c r="JDW72" s="1"/>
      <c r="JDX72" s="1"/>
      <c r="JDY72" s="1"/>
      <c r="JDZ72" s="1"/>
      <c r="JEA72" s="1"/>
      <c r="JEB72" s="1"/>
      <c r="JEC72" s="1"/>
      <c r="JED72" s="1"/>
      <c r="JEE72" s="1"/>
      <c r="JEF72" s="1"/>
      <c r="JEG72" s="1"/>
      <c r="JEH72" s="1"/>
      <c r="JEI72" s="1"/>
      <c r="JEJ72" s="1"/>
      <c r="JEK72" s="1"/>
      <c r="JEL72" s="1"/>
      <c r="JEM72" s="1"/>
      <c r="JEN72" s="1"/>
      <c r="JEO72" s="1"/>
      <c r="JEP72" s="1"/>
      <c r="JEQ72" s="1"/>
      <c r="JER72" s="1"/>
      <c r="JES72" s="1"/>
      <c r="JET72" s="1"/>
      <c r="JEU72" s="1"/>
      <c r="JEV72" s="1"/>
      <c r="JEW72" s="1"/>
      <c r="JEX72" s="1"/>
      <c r="JEY72" s="1"/>
      <c r="JEZ72" s="1"/>
      <c r="JFA72" s="1"/>
      <c r="JFB72" s="1"/>
      <c r="JFC72" s="1"/>
      <c r="JFD72" s="1"/>
      <c r="JFE72" s="1"/>
      <c r="JFF72" s="1"/>
      <c r="JFG72" s="1"/>
      <c r="JFH72" s="1"/>
      <c r="JFI72" s="1"/>
      <c r="JFJ72" s="1"/>
      <c r="JFK72" s="1"/>
      <c r="JFL72" s="1"/>
      <c r="JFM72" s="1"/>
      <c r="JFN72" s="1"/>
      <c r="JFO72" s="1"/>
      <c r="JFP72" s="1"/>
      <c r="JFQ72" s="1"/>
      <c r="JFR72" s="1"/>
      <c r="JFS72" s="1"/>
      <c r="JFT72" s="1"/>
      <c r="JFU72" s="1"/>
      <c r="JFV72" s="1"/>
      <c r="JFW72" s="1"/>
      <c r="JFX72" s="1"/>
      <c r="JFY72" s="1"/>
      <c r="JFZ72" s="1"/>
      <c r="JGA72" s="1"/>
      <c r="JGB72" s="1"/>
      <c r="JGC72" s="1"/>
      <c r="JGD72" s="1"/>
      <c r="JGE72" s="1"/>
      <c r="JGF72" s="1"/>
      <c r="JGG72" s="1"/>
      <c r="JGH72" s="1"/>
      <c r="JGI72" s="1"/>
      <c r="JGJ72" s="1"/>
      <c r="JGK72" s="1"/>
      <c r="JGL72" s="1"/>
      <c r="JGM72" s="1"/>
      <c r="JGN72" s="1"/>
      <c r="JGO72" s="1"/>
      <c r="JGP72" s="1"/>
      <c r="JGQ72" s="1"/>
      <c r="JGR72" s="1"/>
      <c r="JGS72" s="1"/>
      <c r="JGT72" s="1"/>
      <c r="JGU72" s="1"/>
      <c r="JGV72" s="1"/>
      <c r="JGW72" s="1"/>
      <c r="JGX72" s="1"/>
      <c r="JGY72" s="1"/>
      <c r="JGZ72" s="1"/>
      <c r="JHA72" s="1"/>
      <c r="JHB72" s="1"/>
      <c r="JHC72" s="1"/>
      <c r="JHD72" s="1"/>
      <c r="JHE72" s="1"/>
      <c r="JHF72" s="1"/>
      <c r="JHG72" s="1"/>
      <c r="JHH72" s="1"/>
      <c r="JHI72" s="1"/>
      <c r="JHJ72" s="1"/>
      <c r="JHK72" s="1"/>
      <c r="JHL72" s="1"/>
      <c r="JHM72" s="1"/>
      <c r="JHN72" s="1"/>
      <c r="JHO72" s="1"/>
      <c r="JHP72" s="1"/>
      <c r="JHQ72" s="1"/>
      <c r="JHR72" s="1"/>
      <c r="JHS72" s="1"/>
      <c r="JHT72" s="1"/>
      <c r="JHU72" s="1"/>
      <c r="JHV72" s="1"/>
      <c r="JHW72" s="1"/>
      <c r="JHX72" s="1"/>
      <c r="JHY72" s="1"/>
      <c r="JHZ72" s="1"/>
      <c r="JIA72" s="1"/>
      <c r="JIB72" s="1"/>
      <c r="JIC72" s="1"/>
      <c r="JID72" s="1"/>
      <c r="JIE72" s="1"/>
      <c r="JIF72" s="1"/>
      <c r="JIG72" s="1"/>
      <c r="JIH72" s="1"/>
      <c r="JII72" s="1"/>
      <c r="JIJ72" s="1"/>
      <c r="JIK72" s="1"/>
      <c r="JIL72" s="1"/>
      <c r="JIM72" s="1"/>
      <c r="JIN72" s="1"/>
      <c r="JIO72" s="1"/>
      <c r="JIP72" s="1"/>
      <c r="JIQ72" s="1"/>
      <c r="JIR72" s="1"/>
      <c r="JIS72" s="1"/>
      <c r="JIT72" s="1"/>
      <c r="JIU72" s="1"/>
      <c r="JIV72" s="1"/>
      <c r="JIW72" s="1"/>
      <c r="JIX72" s="1"/>
      <c r="JIY72" s="1"/>
      <c r="JIZ72" s="1"/>
      <c r="JJA72" s="1"/>
      <c r="JJB72" s="1"/>
      <c r="JJC72" s="1"/>
      <c r="JJD72" s="1"/>
      <c r="JJE72" s="1"/>
      <c r="JJF72" s="1"/>
      <c r="JJG72" s="1"/>
      <c r="JJH72" s="1"/>
      <c r="JJI72" s="1"/>
      <c r="JJJ72" s="1"/>
      <c r="JJK72" s="1"/>
      <c r="JJL72" s="1"/>
      <c r="JJM72" s="1"/>
      <c r="JJN72" s="1"/>
      <c r="JJO72" s="1"/>
      <c r="JJP72" s="1"/>
      <c r="JJQ72" s="1"/>
      <c r="JJR72" s="1"/>
      <c r="JJS72" s="1"/>
      <c r="JJT72" s="1"/>
      <c r="JJU72" s="1"/>
      <c r="JJV72" s="1"/>
      <c r="JJW72" s="1"/>
      <c r="JJX72" s="1"/>
      <c r="JJY72" s="1"/>
      <c r="JJZ72" s="1"/>
      <c r="JKA72" s="1"/>
      <c r="JKB72" s="1"/>
      <c r="JKC72" s="1"/>
      <c r="JKD72" s="1"/>
      <c r="JKE72" s="1"/>
      <c r="JKF72" s="1"/>
      <c r="JKG72" s="1"/>
      <c r="JKH72" s="1"/>
      <c r="JKI72" s="1"/>
      <c r="JKJ72" s="1"/>
      <c r="JKK72" s="1"/>
      <c r="JKL72" s="1"/>
      <c r="JKM72" s="1"/>
      <c r="JKN72" s="1"/>
      <c r="JKO72" s="1"/>
      <c r="JKP72" s="1"/>
      <c r="JKQ72" s="1"/>
      <c r="JKR72" s="1"/>
      <c r="JKS72" s="1"/>
      <c r="JKT72" s="1"/>
      <c r="JKU72" s="1"/>
      <c r="JKV72" s="1"/>
      <c r="JKW72" s="1"/>
      <c r="JKX72" s="1"/>
      <c r="JKY72" s="1"/>
      <c r="JKZ72" s="1"/>
      <c r="JLA72" s="1"/>
      <c r="JLB72" s="1"/>
      <c r="JLC72" s="1"/>
      <c r="JLD72" s="1"/>
      <c r="JLE72" s="1"/>
      <c r="JLF72" s="1"/>
      <c r="JLG72" s="1"/>
      <c r="JLH72" s="1"/>
      <c r="JLI72" s="1"/>
      <c r="JLJ72" s="1"/>
      <c r="JLK72" s="1"/>
      <c r="JLL72" s="1"/>
      <c r="JLM72" s="1"/>
      <c r="JLN72" s="1"/>
      <c r="JLO72" s="1"/>
      <c r="JLP72" s="1"/>
      <c r="JLQ72" s="1"/>
      <c r="JLR72" s="1"/>
      <c r="JLS72" s="1"/>
      <c r="JLT72" s="1"/>
      <c r="JLU72" s="1"/>
      <c r="JLV72" s="1"/>
      <c r="JLW72" s="1"/>
      <c r="JLX72" s="1"/>
      <c r="JLY72" s="1"/>
      <c r="JLZ72" s="1"/>
      <c r="JMA72" s="1"/>
      <c r="JMB72" s="1"/>
      <c r="JMC72" s="1"/>
      <c r="JMD72" s="1"/>
      <c r="JME72" s="1"/>
      <c r="JMF72" s="1"/>
      <c r="JMG72" s="1"/>
      <c r="JMH72" s="1"/>
      <c r="JMI72" s="1"/>
      <c r="JMJ72" s="1"/>
      <c r="JMK72" s="1"/>
      <c r="JML72" s="1"/>
      <c r="JMM72" s="1"/>
      <c r="JMN72" s="1"/>
      <c r="JMO72" s="1"/>
      <c r="JMP72" s="1"/>
      <c r="JMQ72" s="1"/>
      <c r="JMR72" s="1"/>
      <c r="JMS72" s="1"/>
      <c r="JMT72" s="1"/>
      <c r="JMU72" s="1"/>
      <c r="JMV72" s="1"/>
      <c r="JMW72" s="1"/>
      <c r="JMX72" s="1"/>
      <c r="JMY72" s="1"/>
      <c r="JMZ72" s="1"/>
      <c r="JNA72" s="1"/>
      <c r="JNB72" s="1"/>
      <c r="JNC72" s="1"/>
      <c r="JND72" s="1"/>
      <c r="JNE72" s="1"/>
      <c r="JNF72" s="1"/>
      <c r="JNG72" s="1"/>
      <c r="JNH72" s="1"/>
      <c r="JNI72" s="1"/>
      <c r="JNJ72" s="1"/>
      <c r="JNK72" s="1"/>
      <c r="JNL72" s="1"/>
      <c r="JNM72" s="1"/>
      <c r="JNN72" s="1"/>
      <c r="JNO72" s="1"/>
      <c r="JNP72" s="1"/>
      <c r="JNQ72" s="1"/>
      <c r="JNR72" s="1"/>
      <c r="JNS72" s="1"/>
      <c r="JNT72" s="1"/>
      <c r="JNU72" s="1"/>
      <c r="JNV72" s="1"/>
      <c r="JNW72" s="1"/>
      <c r="JNX72" s="1"/>
      <c r="JNY72" s="1"/>
      <c r="JNZ72" s="1"/>
      <c r="JOA72" s="1"/>
      <c r="JOB72" s="1"/>
      <c r="JOC72" s="1"/>
      <c r="JOD72" s="1"/>
      <c r="JOE72" s="1"/>
      <c r="JOF72" s="1"/>
      <c r="JOG72" s="1"/>
      <c r="JOH72" s="1"/>
      <c r="JOI72" s="1"/>
      <c r="JOJ72" s="1"/>
      <c r="JOK72" s="1"/>
      <c r="JOL72" s="1"/>
      <c r="JOM72" s="1"/>
      <c r="JON72" s="1"/>
      <c r="JOO72" s="1"/>
      <c r="JOP72" s="1"/>
      <c r="JOQ72" s="1"/>
      <c r="JOR72" s="1"/>
      <c r="JOS72" s="1"/>
      <c r="JOT72" s="1"/>
      <c r="JOU72" s="1"/>
      <c r="JOV72" s="1"/>
      <c r="JOW72" s="1"/>
      <c r="JOX72" s="1"/>
      <c r="JOY72" s="1"/>
      <c r="JOZ72" s="1"/>
      <c r="JPA72" s="1"/>
      <c r="JPB72" s="1"/>
      <c r="JPC72" s="1"/>
      <c r="JPD72" s="1"/>
      <c r="JPE72" s="1"/>
      <c r="JPF72" s="1"/>
      <c r="JPG72" s="1"/>
      <c r="JPH72" s="1"/>
      <c r="JPI72" s="1"/>
      <c r="JPJ72" s="1"/>
      <c r="JPK72" s="1"/>
      <c r="JPL72" s="1"/>
      <c r="JPM72" s="1"/>
      <c r="JPN72" s="1"/>
      <c r="JPO72" s="1"/>
      <c r="JPP72" s="1"/>
      <c r="JPQ72" s="1"/>
      <c r="JPR72" s="1"/>
      <c r="JPS72" s="1"/>
      <c r="JPT72" s="1"/>
      <c r="JPU72" s="1"/>
      <c r="JPV72" s="1"/>
      <c r="JPW72" s="1"/>
      <c r="JPX72" s="1"/>
      <c r="JPY72" s="1"/>
      <c r="JPZ72" s="1"/>
      <c r="JQA72" s="1"/>
      <c r="JQB72" s="1"/>
      <c r="JQC72" s="1"/>
      <c r="JQD72" s="1"/>
      <c r="JQE72" s="1"/>
      <c r="JQF72" s="1"/>
      <c r="JQG72" s="1"/>
      <c r="JQH72" s="1"/>
      <c r="JQI72" s="1"/>
      <c r="JQJ72" s="1"/>
      <c r="JQK72" s="1"/>
      <c r="JQL72" s="1"/>
      <c r="JQM72" s="1"/>
      <c r="JQN72" s="1"/>
      <c r="JQO72" s="1"/>
      <c r="JQP72" s="1"/>
      <c r="JQQ72" s="1"/>
      <c r="JQR72" s="1"/>
      <c r="JQS72" s="1"/>
      <c r="JQT72" s="1"/>
      <c r="JQU72" s="1"/>
      <c r="JQV72" s="1"/>
      <c r="JQW72" s="1"/>
      <c r="JQX72" s="1"/>
      <c r="JQY72" s="1"/>
      <c r="JQZ72" s="1"/>
      <c r="JRA72" s="1"/>
      <c r="JRB72" s="1"/>
      <c r="JRC72" s="1"/>
      <c r="JRD72" s="1"/>
      <c r="JRE72" s="1"/>
      <c r="JRF72" s="1"/>
      <c r="JRG72" s="1"/>
      <c r="JRH72" s="1"/>
      <c r="JRI72" s="1"/>
      <c r="JRJ72" s="1"/>
      <c r="JRK72" s="1"/>
      <c r="JRL72" s="1"/>
      <c r="JRM72" s="1"/>
      <c r="JRN72" s="1"/>
      <c r="JRO72" s="1"/>
      <c r="JRP72" s="1"/>
      <c r="JRQ72" s="1"/>
      <c r="JRR72" s="1"/>
      <c r="JRS72" s="1"/>
      <c r="JRT72" s="1"/>
      <c r="JRU72" s="1"/>
      <c r="JRV72" s="1"/>
      <c r="JRW72" s="1"/>
      <c r="JRX72" s="1"/>
      <c r="JRY72" s="1"/>
      <c r="JRZ72" s="1"/>
      <c r="JSA72" s="1"/>
      <c r="JSB72" s="1"/>
      <c r="JSC72" s="1"/>
      <c r="JSD72" s="1"/>
      <c r="JSE72" s="1"/>
      <c r="JSF72" s="1"/>
      <c r="JSG72" s="1"/>
      <c r="JSH72" s="1"/>
      <c r="JSI72" s="1"/>
      <c r="JSJ72" s="1"/>
      <c r="JSK72" s="1"/>
      <c r="JSL72" s="1"/>
      <c r="JSM72" s="1"/>
      <c r="JSN72" s="1"/>
      <c r="JSO72" s="1"/>
      <c r="JSP72" s="1"/>
      <c r="JSQ72" s="1"/>
      <c r="JSR72" s="1"/>
      <c r="JSS72" s="1"/>
      <c r="JST72" s="1"/>
      <c r="JSU72" s="1"/>
      <c r="JSV72" s="1"/>
      <c r="JSW72" s="1"/>
      <c r="JSX72" s="1"/>
      <c r="JSY72" s="1"/>
      <c r="JSZ72" s="1"/>
      <c r="JTA72" s="1"/>
      <c r="JTB72" s="1"/>
      <c r="JTC72" s="1"/>
      <c r="JTD72" s="1"/>
      <c r="JTE72" s="1"/>
      <c r="JTF72" s="1"/>
      <c r="JTG72" s="1"/>
      <c r="JTH72" s="1"/>
      <c r="JTI72" s="1"/>
      <c r="JTJ72" s="1"/>
      <c r="JTK72" s="1"/>
      <c r="JTL72" s="1"/>
      <c r="JTM72" s="1"/>
      <c r="JTN72" s="1"/>
      <c r="JTO72" s="1"/>
      <c r="JTP72" s="1"/>
      <c r="JTQ72" s="1"/>
      <c r="JTR72" s="1"/>
      <c r="JTS72" s="1"/>
      <c r="JTT72" s="1"/>
      <c r="JTU72" s="1"/>
      <c r="JTV72" s="1"/>
      <c r="JTW72" s="1"/>
      <c r="JTX72" s="1"/>
      <c r="JTY72" s="1"/>
      <c r="JTZ72" s="1"/>
      <c r="JUA72" s="1"/>
      <c r="JUB72" s="1"/>
      <c r="JUC72" s="1"/>
      <c r="JUD72" s="1"/>
      <c r="JUE72" s="1"/>
      <c r="JUF72" s="1"/>
      <c r="JUG72" s="1"/>
      <c r="JUH72" s="1"/>
      <c r="JUI72" s="1"/>
      <c r="JUJ72" s="1"/>
      <c r="JUK72" s="1"/>
      <c r="JUL72" s="1"/>
      <c r="JUM72" s="1"/>
      <c r="JUN72" s="1"/>
      <c r="JUO72" s="1"/>
      <c r="JUP72" s="1"/>
      <c r="JUQ72" s="1"/>
      <c r="JUR72" s="1"/>
      <c r="JUS72" s="1"/>
      <c r="JUT72" s="1"/>
      <c r="JUU72" s="1"/>
      <c r="JUV72" s="1"/>
      <c r="JUW72" s="1"/>
      <c r="JUX72" s="1"/>
      <c r="JUY72" s="1"/>
      <c r="JUZ72" s="1"/>
      <c r="JVA72" s="1"/>
      <c r="JVB72" s="1"/>
      <c r="JVC72" s="1"/>
      <c r="JVD72" s="1"/>
      <c r="JVE72" s="1"/>
      <c r="JVF72" s="1"/>
      <c r="JVG72" s="1"/>
      <c r="JVH72" s="1"/>
      <c r="JVI72" s="1"/>
      <c r="JVJ72" s="1"/>
      <c r="JVK72" s="1"/>
      <c r="JVL72" s="1"/>
      <c r="JVM72" s="1"/>
      <c r="JVN72" s="1"/>
      <c r="JVO72" s="1"/>
      <c r="JVP72" s="1"/>
      <c r="JVQ72" s="1"/>
      <c r="JVR72" s="1"/>
      <c r="JVS72" s="1"/>
      <c r="JVT72" s="1"/>
      <c r="JVU72" s="1"/>
      <c r="JVV72" s="1"/>
      <c r="JVW72" s="1"/>
      <c r="JVX72" s="1"/>
      <c r="JVY72" s="1"/>
      <c r="JVZ72" s="1"/>
      <c r="JWA72" s="1"/>
      <c r="JWB72" s="1"/>
      <c r="JWC72" s="1"/>
      <c r="JWD72" s="1"/>
      <c r="JWE72" s="1"/>
      <c r="JWF72" s="1"/>
      <c r="JWG72" s="1"/>
      <c r="JWH72" s="1"/>
      <c r="JWI72" s="1"/>
      <c r="JWJ72" s="1"/>
      <c r="JWK72" s="1"/>
      <c r="JWL72" s="1"/>
      <c r="JWM72" s="1"/>
      <c r="JWN72" s="1"/>
      <c r="JWO72" s="1"/>
      <c r="JWP72" s="1"/>
      <c r="JWQ72" s="1"/>
      <c r="JWR72" s="1"/>
      <c r="JWS72" s="1"/>
      <c r="JWT72" s="1"/>
      <c r="JWU72" s="1"/>
      <c r="JWV72" s="1"/>
      <c r="JWW72" s="1"/>
      <c r="JWX72" s="1"/>
      <c r="JWY72" s="1"/>
      <c r="JWZ72" s="1"/>
      <c r="JXA72" s="1"/>
      <c r="JXB72" s="1"/>
      <c r="JXC72" s="1"/>
      <c r="JXD72" s="1"/>
      <c r="JXE72" s="1"/>
      <c r="JXF72" s="1"/>
      <c r="JXG72" s="1"/>
      <c r="JXH72" s="1"/>
      <c r="JXI72" s="1"/>
      <c r="JXJ72" s="1"/>
      <c r="JXK72" s="1"/>
      <c r="JXL72" s="1"/>
      <c r="JXM72" s="1"/>
      <c r="JXN72" s="1"/>
      <c r="JXO72" s="1"/>
      <c r="JXP72" s="1"/>
      <c r="JXQ72" s="1"/>
      <c r="JXR72" s="1"/>
      <c r="JXS72" s="1"/>
      <c r="JXT72" s="1"/>
      <c r="JXU72" s="1"/>
      <c r="JXV72" s="1"/>
      <c r="JXW72" s="1"/>
      <c r="JXX72" s="1"/>
      <c r="JXY72" s="1"/>
      <c r="JXZ72" s="1"/>
      <c r="JYA72" s="1"/>
      <c r="JYB72" s="1"/>
      <c r="JYC72" s="1"/>
      <c r="JYD72" s="1"/>
      <c r="JYE72" s="1"/>
      <c r="JYF72" s="1"/>
      <c r="JYG72" s="1"/>
      <c r="JYH72" s="1"/>
      <c r="JYI72" s="1"/>
      <c r="JYJ72" s="1"/>
      <c r="JYK72" s="1"/>
      <c r="JYL72" s="1"/>
      <c r="JYM72" s="1"/>
      <c r="JYN72" s="1"/>
      <c r="JYO72" s="1"/>
      <c r="JYP72" s="1"/>
      <c r="JYQ72" s="1"/>
      <c r="JYR72" s="1"/>
      <c r="JYS72" s="1"/>
      <c r="JYT72" s="1"/>
      <c r="JYU72" s="1"/>
      <c r="JYV72" s="1"/>
      <c r="JYW72" s="1"/>
      <c r="JYX72" s="1"/>
      <c r="JYY72" s="1"/>
      <c r="JYZ72" s="1"/>
      <c r="JZA72" s="1"/>
      <c r="JZB72" s="1"/>
      <c r="JZC72" s="1"/>
      <c r="JZD72" s="1"/>
      <c r="JZE72" s="1"/>
      <c r="JZF72" s="1"/>
      <c r="JZG72" s="1"/>
      <c r="JZH72" s="1"/>
      <c r="JZI72" s="1"/>
      <c r="JZJ72" s="1"/>
      <c r="JZK72" s="1"/>
      <c r="JZL72" s="1"/>
      <c r="JZM72" s="1"/>
      <c r="JZN72" s="1"/>
      <c r="JZO72" s="1"/>
      <c r="JZP72" s="1"/>
      <c r="JZQ72" s="1"/>
      <c r="JZR72" s="1"/>
      <c r="JZS72" s="1"/>
      <c r="JZT72" s="1"/>
      <c r="JZU72" s="1"/>
      <c r="JZV72" s="1"/>
      <c r="JZW72" s="1"/>
      <c r="JZX72" s="1"/>
      <c r="JZY72" s="1"/>
      <c r="JZZ72" s="1"/>
      <c r="KAA72" s="1"/>
      <c r="KAB72" s="1"/>
      <c r="KAC72" s="1"/>
      <c r="KAD72" s="1"/>
      <c r="KAE72" s="1"/>
      <c r="KAF72" s="1"/>
      <c r="KAG72" s="1"/>
      <c r="KAH72" s="1"/>
      <c r="KAI72" s="1"/>
      <c r="KAJ72" s="1"/>
      <c r="KAK72" s="1"/>
      <c r="KAL72" s="1"/>
      <c r="KAM72" s="1"/>
      <c r="KAN72" s="1"/>
      <c r="KAO72" s="1"/>
      <c r="KAP72" s="1"/>
      <c r="KAQ72" s="1"/>
      <c r="KAR72" s="1"/>
      <c r="KAS72" s="1"/>
      <c r="KAT72" s="1"/>
      <c r="KAU72" s="1"/>
      <c r="KAV72" s="1"/>
      <c r="KAW72" s="1"/>
      <c r="KAX72" s="1"/>
      <c r="KAY72" s="1"/>
      <c r="KAZ72" s="1"/>
      <c r="KBA72" s="1"/>
      <c r="KBB72" s="1"/>
      <c r="KBC72" s="1"/>
      <c r="KBD72" s="1"/>
      <c r="KBE72" s="1"/>
      <c r="KBF72" s="1"/>
      <c r="KBG72" s="1"/>
      <c r="KBH72" s="1"/>
      <c r="KBI72" s="1"/>
      <c r="KBJ72" s="1"/>
      <c r="KBK72" s="1"/>
      <c r="KBL72" s="1"/>
      <c r="KBM72" s="1"/>
      <c r="KBN72" s="1"/>
      <c r="KBO72" s="1"/>
      <c r="KBP72" s="1"/>
      <c r="KBQ72" s="1"/>
      <c r="KBR72" s="1"/>
      <c r="KBS72" s="1"/>
      <c r="KBT72" s="1"/>
      <c r="KBU72" s="1"/>
      <c r="KBV72" s="1"/>
      <c r="KBW72" s="1"/>
      <c r="KBX72" s="1"/>
      <c r="KBY72" s="1"/>
      <c r="KBZ72" s="1"/>
      <c r="KCA72" s="1"/>
      <c r="KCB72" s="1"/>
      <c r="KCC72" s="1"/>
      <c r="KCD72" s="1"/>
      <c r="KCE72" s="1"/>
      <c r="KCF72" s="1"/>
      <c r="KCG72" s="1"/>
      <c r="KCH72" s="1"/>
      <c r="KCI72" s="1"/>
      <c r="KCJ72" s="1"/>
      <c r="KCK72" s="1"/>
      <c r="KCL72" s="1"/>
      <c r="KCM72" s="1"/>
      <c r="KCN72" s="1"/>
      <c r="KCO72" s="1"/>
      <c r="KCP72" s="1"/>
      <c r="KCQ72" s="1"/>
      <c r="KCR72" s="1"/>
      <c r="KCS72" s="1"/>
      <c r="KCT72" s="1"/>
      <c r="KCU72" s="1"/>
      <c r="KCV72" s="1"/>
      <c r="KCW72" s="1"/>
      <c r="KCX72" s="1"/>
      <c r="KCY72" s="1"/>
      <c r="KCZ72" s="1"/>
      <c r="KDA72" s="1"/>
      <c r="KDB72" s="1"/>
      <c r="KDC72" s="1"/>
      <c r="KDD72" s="1"/>
      <c r="KDE72" s="1"/>
      <c r="KDF72" s="1"/>
      <c r="KDG72" s="1"/>
      <c r="KDH72" s="1"/>
      <c r="KDI72" s="1"/>
      <c r="KDJ72" s="1"/>
      <c r="KDK72" s="1"/>
      <c r="KDL72" s="1"/>
      <c r="KDM72" s="1"/>
      <c r="KDN72" s="1"/>
      <c r="KDO72" s="1"/>
      <c r="KDP72" s="1"/>
      <c r="KDQ72" s="1"/>
      <c r="KDR72" s="1"/>
      <c r="KDS72" s="1"/>
      <c r="KDT72" s="1"/>
      <c r="KDU72" s="1"/>
      <c r="KDV72" s="1"/>
      <c r="KDW72" s="1"/>
      <c r="KDX72" s="1"/>
      <c r="KDY72" s="1"/>
      <c r="KDZ72" s="1"/>
      <c r="KEA72" s="1"/>
      <c r="KEB72" s="1"/>
      <c r="KEC72" s="1"/>
      <c r="KED72" s="1"/>
      <c r="KEE72" s="1"/>
      <c r="KEF72" s="1"/>
      <c r="KEG72" s="1"/>
      <c r="KEH72" s="1"/>
      <c r="KEI72" s="1"/>
      <c r="KEJ72" s="1"/>
      <c r="KEK72" s="1"/>
      <c r="KEL72" s="1"/>
      <c r="KEM72" s="1"/>
      <c r="KEN72" s="1"/>
      <c r="KEO72" s="1"/>
      <c r="KEP72" s="1"/>
      <c r="KEQ72" s="1"/>
      <c r="KER72" s="1"/>
      <c r="KES72" s="1"/>
      <c r="KET72" s="1"/>
      <c r="KEU72" s="1"/>
      <c r="KEV72" s="1"/>
      <c r="KEW72" s="1"/>
      <c r="KEX72" s="1"/>
      <c r="KEY72" s="1"/>
      <c r="KEZ72" s="1"/>
      <c r="KFA72" s="1"/>
      <c r="KFB72" s="1"/>
      <c r="KFC72" s="1"/>
      <c r="KFD72" s="1"/>
      <c r="KFE72" s="1"/>
      <c r="KFF72" s="1"/>
      <c r="KFG72" s="1"/>
      <c r="KFH72" s="1"/>
      <c r="KFI72" s="1"/>
      <c r="KFJ72" s="1"/>
      <c r="KFK72" s="1"/>
      <c r="KFL72" s="1"/>
      <c r="KFM72" s="1"/>
      <c r="KFN72" s="1"/>
      <c r="KFO72" s="1"/>
      <c r="KFP72" s="1"/>
      <c r="KFQ72" s="1"/>
      <c r="KFR72" s="1"/>
      <c r="KFS72" s="1"/>
      <c r="KFT72" s="1"/>
      <c r="KFU72" s="1"/>
      <c r="KFV72" s="1"/>
      <c r="KFW72" s="1"/>
      <c r="KFX72" s="1"/>
      <c r="KFY72" s="1"/>
      <c r="KFZ72" s="1"/>
      <c r="KGA72" s="1"/>
      <c r="KGB72" s="1"/>
      <c r="KGC72" s="1"/>
      <c r="KGD72" s="1"/>
      <c r="KGE72" s="1"/>
      <c r="KGF72" s="1"/>
      <c r="KGG72" s="1"/>
      <c r="KGH72" s="1"/>
      <c r="KGI72" s="1"/>
      <c r="KGJ72" s="1"/>
      <c r="KGK72" s="1"/>
      <c r="KGL72" s="1"/>
      <c r="KGM72" s="1"/>
      <c r="KGN72" s="1"/>
      <c r="KGO72" s="1"/>
      <c r="KGP72" s="1"/>
      <c r="KGQ72" s="1"/>
      <c r="KGR72" s="1"/>
      <c r="KGS72" s="1"/>
      <c r="KGT72" s="1"/>
      <c r="KGU72" s="1"/>
      <c r="KGV72" s="1"/>
      <c r="KGW72" s="1"/>
      <c r="KGX72" s="1"/>
      <c r="KGY72" s="1"/>
      <c r="KGZ72" s="1"/>
      <c r="KHA72" s="1"/>
      <c r="KHB72" s="1"/>
      <c r="KHC72" s="1"/>
      <c r="KHD72" s="1"/>
      <c r="KHE72" s="1"/>
      <c r="KHF72" s="1"/>
      <c r="KHG72" s="1"/>
      <c r="KHH72" s="1"/>
      <c r="KHI72" s="1"/>
      <c r="KHJ72" s="1"/>
      <c r="KHK72" s="1"/>
      <c r="KHL72" s="1"/>
      <c r="KHM72" s="1"/>
      <c r="KHN72" s="1"/>
      <c r="KHO72" s="1"/>
      <c r="KHP72" s="1"/>
      <c r="KHQ72" s="1"/>
      <c r="KHR72" s="1"/>
      <c r="KHS72" s="1"/>
      <c r="KHT72" s="1"/>
      <c r="KHU72" s="1"/>
      <c r="KHV72" s="1"/>
      <c r="KHW72" s="1"/>
      <c r="KHX72" s="1"/>
      <c r="KHY72" s="1"/>
      <c r="KHZ72" s="1"/>
      <c r="KIA72" s="1"/>
      <c r="KIB72" s="1"/>
      <c r="KIC72" s="1"/>
      <c r="KID72" s="1"/>
      <c r="KIE72" s="1"/>
      <c r="KIF72" s="1"/>
      <c r="KIG72" s="1"/>
      <c r="KIH72" s="1"/>
      <c r="KII72" s="1"/>
      <c r="KIJ72" s="1"/>
      <c r="KIK72" s="1"/>
      <c r="KIL72" s="1"/>
      <c r="KIM72" s="1"/>
      <c r="KIN72" s="1"/>
      <c r="KIO72" s="1"/>
      <c r="KIP72" s="1"/>
      <c r="KIQ72" s="1"/>
      <c r="KIR72" s="1"/>
      <c r="KIS72" s="1"/>
      <c r="KIT72" s="1"/>
      <c r="KIU72" s="1"/>
      <c r="KIV72" s="1"/>
      <c r="KIW72" s="1"/>
      <c r="KIX72" s="1"/>
      <c r="KIY72" s="1"/>
      <c r="KIZ72" s="1"/>
      <c r="KJA72" s="1"/>
      <c r="KJB72" s="1"/>
      <c r="KJC72" s="1"/>
      <c r="KJD72" s="1"/>
      <c r="KJE72" s="1"/>
      <c r="KJF72" s="1"/>
      <c r="KJG72" s="1"/>
      <c r="KJH72" s="1"/>
      <c r="KJI72" s="1"/>
      <c r="KJJ72" s="1"/>
      <c r="KJK72" s="1"/>
      <c r="KJL72" s="1"/>
      <c r="KJM72" s="1"/>
      <c r="KJN72" s="1"/>
      <c r="KJO72" s="1"/>
      <c r="KJP72" s="1"/>
      <c r="KJQ72" s="1"/>
      <c r="KJR72" s="1"/>
      <c r="KJS72" s="1"/>
      <c r="KJT72" s="1"/>
      <c r="KJU72" s="1"/>
      <c r="KJV72" s="1"/>
      <c r="KJW72" s="1"/>
      <c r="KJX72" s="1"/>
      <c r="KJY72" s="1"/>
      <c r="KJZ72" s="1"/>
      <c r="KKA72" s="1"/>
      <c r="KKB72" s="1"/>
      <c r="KKC72" s="1"/>
      <c r="KKD72" s="1"/>
      <c r="KKE72" s="1"/>
      <c r="KKF72" s="1"/>
      <c r="KKG72" s="1"/>
      <c r="KKH72" s="1"/>
      <c r="KKI72" s="1"/>
      <c r="KKJ72" s="1"/>
      <c r="KKK72" s="1"/>
      <c r="KKL72" s="1"/>
      <c r="KKM72" s="1"/>
      <c r="KKN72" s="1"/>
      <c r="KKO72" s="1"/>
      <c r="KKP72" s="1"/>
      <c r="KKQ72" s="1"/>
      <c r="KKR72" s="1"/>
      <c r="KKS72" s="1"/>
      <c r="KKT72" s="1"/>
      <c r="KKU72" s="1"/>
      <c r="KKV72" s="1"/>
      <c r="KKW72" s="1"/>
      <c r="KKX72" s="1"/>
      <c r="KKY72" s="1"/>
      <c r="KKZ72" s="1"/>
      <c r="KLA72" s="1"/>
      <c r="KLB72" s="1"/>
      <c r="KLC72" s="1"/>
      <c r="KLD72" s="1"/>
      <c r="KLE72" s="1"/>
      <c r="KLF72" s="1"/>
      <c r="KLG72" s="1"/>
      <c r="KLH72" s="1"/>
      <c r="KLI72" s="1"/>
      <c r="KLJ72" s="1"/>
      <c r="KLK72" s="1"/>
      <c r="KLL72" s="1"/>
      <c r="KLM72" s="1"/>
      <c r="KLN72" s="1"/>
      <c r="KLO72" s="1"/>
      <c r="KLP72" s="1"/>
      <c r="KLQ72" s="1"/>
      <c r="KLR72" s="1"/>
      <c r="KLS72" s="1"/>
      <c r="KLT72" s="1"/>
      <c r="KLU72" s="1"/>
      <c r="KLV72" s="1"/>
      <c r="KLW72" s="1"/>
      <c r="KLX72" s="1"/>
      <c r="KLY72" s="1"/>
      <c r="KLZ72" s="1"/>
      <c r="KMA72" s="1"/>
      <c r="KMB72" s="1"/>
      <c r="KMC72" s="1"/>
      <c r="KMD72" s="1"/>
      <c r="KME72" s="1"/>
      <c r="KMF72" s="1"/>
      <c r="KMG72" s="1"/>
      <c r="KMH72" s="1"/>
      <c r="KMI72" s="1"/>
      <c r="KMJ72" s="1"/>
      <c r="KMK72" s="1"/>
      <c r="KML72" s="1"/>
      <c r="KMM72" s="1"/>
      <c r="KMN72" s="1"/>
      <c r="KMO72" s="1"/>
      <c r="KMP72" s="1"/>
      <c r="KMQ72" s="1"/>
      <c r="KMR72" s="1"/>
      <c r="KMS72" s="1"/>
      <c r="KMT72" s="1"/>
      <c r="KMU72" s="1"/>
      <c r="KMV72" s="1"/>
      <c r="KMW72" s="1"/>
      <c r="KMX72" s="1"/>
      <c r="KMY72" s="1"/>
      <c r="KMZ72" s="1"/>
      <c r="KNA72" s="1"/>
      <c r="KNB72" s="1"/>
      <c r="KNC72" s="1"/>
      <c r="KND72" s="1"/>
      <c r="KNE72" s="1"/>
      <c r="KNF72" s="1"/>
      <c r="KNG72" s="1"/>
      <c r="KNH72" s="1"/>
      <c r="KNI72" s="1"/>
      <c r="KNJ72" s="1"/>
      <c r="KNK72" s="1"/>
      <c r="KNL72" s="1"/>
      <c r="KNM72" s="1"/>
      <c r="KNN72" s="1"/>
      <c r="KNO72" s="1"/>
      <c r="KNP72" s="1"/>
      <c r="KNQ72" s="1"/>
      <c r="KNR72" s="1"/>
      <c r="KNS72" s="1"/>
      <c r="KNT72" s="1"/>
      <c r="KNU72" s="1"/>
      <c r="KNV72" s="1"/>
      <c r="KNW72" s="1"/>
      <c r="KNX72" s="1"/>
      <c r="KNY72" s="1"/>
      <c r="KNZ72" s="1"/>
      <c r="KOA72" s="1"/>
      <c r="KOB72" s="1"/>
      <c r="KOC72" s="1"/>
      <c r="KOD72" s="1"/>
      <c r="KOE72" s="1"/>
      <c r="KOF72" s="1"/>
      <c r="KOG72" s="1"/>
      <c r="KOH72" s="1"/>
      <c r="KOI72" s="1"/>
      <c r="KOJ72" s="1"/>
      <c r="KOK72" s="1"/>
      <c r="KOL72" s="1"/>
      <c r="KOM72" s="1"/>
      <c r="KON72" s="1"/>
      <c r="KOO72" s="1"/>
      <c r="KOP72" s="1"/>
      <c r="KOQ72" s="1"/>
      <c r="KOR72" s="1"/>
      <c r="KOS72" s="1"/>
      <c r="KOT72" s="1"/>
      <c r="KOU72" s="1"/>
      <c r="KOV72" s="1"/>
      <c r="KOW72" s="1"/>
      <c r="KOX72" s="1"/>
      <c r="KOY72" s="1"/>
      <c r="KOZ72" s="1"/>
      <c r="KPA72" s="1"/>
      <c r="KPB72" s="1"/>
      <c r="KPC72" s="1"/>
      <c r="KPD72" s="1"/>
      <c r="KPE72" s="1"/>
      <c r="KPF72" s="1"/>
      <c r="KPG72" s="1"/>
      <c r="KPH72" s="1"/>
      <c r="KPI72" s="1"/>
      <c r="KPJ72" s="1"/>
      <c r="KPK72" s="1"/>
      <c r="KPL72" s="1"/>
      <c r="KPM72" s="1"/>
      <c r="KPN72" s="1"/>
      <c r="KPO72" s="1"/>
      <c r="KPP72" s="1"/>
      <c r="KPQ72" s="1"/>
      <c r="KPR72" s="1"/>
      <c r="KPS72" s="1"/>
      <c r="KPT72" s="1"/>
      <c r="KPU72" s="1"/>
      <c r="KPV72" s="1"/>
      <c r="KPW72" s="1"/>
      <c r="KPX72" s="1"/>
      <c r="KPY72" s="1"/>
      <c r="KPZ72" s="1"/>
      <c r="KQA72" s="1"/>
      <c r="KQB72" s="1"/>
      <c r="KQC72" s="1"/>
      <c r="KQD72" s="1"/>
      <c r="KQE72" s="1"/>
      <c r="KQF72" s="1"/>
      <c r="KQG72" s="1"/>
      <c r="KQH72" s="1"/>
      <c r="KQI72" s="1"/>
      <c r="KQJ72" s="1"/>
      <c r="KQK72" s="1"/>
      <c r="KQL72" s="1"/>
      <c r="KQM72" s="1"/>
      <c r="KQN72" s="1"/>
      <c r="KQO72" s="1"/>
      <c r="KQP72" s="1"/>
      <c r="KQQ72" s="1"/>
      <c r="KQR72" s="1"/>
      <c r="KQS72" s="1"/>
      <c r="KQT72" s="1"/>
      <c r="KQU72" s="1"/>
      <c r="KQV72" s="1"/>
      <c r="KQW72" s="1"/>
      <c r="KQX72" s="1"/>
      <c r="KQY72" s="1"/>
      <c r="KQZ72" s="1"/>
      <c r="KRA72" s="1"/>
      <c r="KRB72" s="1"/>
      <c r="KRC72" s="1"/>
      <c r="KRD72" s="1"/>
      <c r="KRE72" s="1"/>
      <c r="KRF72" s="1"/>
      <c r="KRG72" s="1"/>
      <c r="KRH72" s="1"/>
      <c r="KRI72" s="1"/>
      <c r="KRJ72" s="1"/>
      <c r="KRK72" s="1"/>
      <c r="KRL72" s="1"/>
      <c r="KRM72" s="1"/>
      <c r="KRN72" s="1"/>
      <c r="KRO72" s="1"/>
      <c r="KRP72" s="1"/>
      <c r="KRQ72" s="1"/>
      <c r="KRR72" s="1"/>
      <c r="KRS72" s="1"/>
      <c r="KRT72" s="1"/>
      <c r="KRU72" s="1"/>
      <c r="KRV72" s="1"/>
      <c r="KRW72" s="1"/>
      <c r="KRX72" s="1"/>
      <c r="KRY72" s="1"/>
      <c r="KRZ72" s="1"/>
      <c r="KSA72" s="1"/>
      <c r="KSB72" s="1"/>
      <c r="KSC72" s="1"/>
      <c r="KSD72" s="1"/>
      <c r="KSE72" s="1"/>
      <c r="KSF72" s="1"/>
      <c r="KSG72" s="1"/>
      <c r="KSH72" s="1"/>
      <c r="KSI72" s="1"/>
      <c r="KSJ72" s="1"/>
      <c r="KSK72" s="1"/>
      <c r="KSL72" s="1"/>
      <c r="KSM72" s="1"/>
      <c r="KSN72" s="1"/>
      <c r="KSO72" s="1"/>
      <c r="KSP72" s="1"/>
      <c r="KSQ72" s="1"/>
      <c r="KSR72" s="1"/>
      <c r="KSS72" s="1"/>
      <c r="KST72" s="1"/>
      <c r="KSU72" s="1"/>
      <c r="KSV72" s="1"/>
      <c r="KSW72" s="1"/>
      <c r="KSX72" s="1"/>
      <c r="KSY72" s="1"/>
      <c r="KSZ72" s="1"/>
      <c r="KTA72" s="1"/>
      <c r="KTB72" s="1"/>
      <c r="KTC72" s="1"/>
      <c r="KTD72" s="1"/>
      <c r="KTE72" s="1"/>
      <c r="KTF72" s="1"/>
      <c r="KTG72" s="1"/>
      <c r="KTH72" s="1"/>
      <c r="KTI72" s="1"/>
      <c r="KTJ72" s="1"/>
      <c r="KTK72" s="1"/>
      <c r="KTL72" s="1"/>
      <c r="KTM72" s="1"/>
      <c r="KTN72" s="1"/>
      <c r="KTO72" s="1"/>
      <c r="KTP72" s="1"/>
      <c r="KTQ72" s="1"/>
      <c r="KTR72" s="1"/>
      <c r="KTS72" s="1"/>
      <c r="KTT72" s="1"/>
      <c r="KTU72" s="1"/>
      <c r="KTV72" s="1"/>
      <c r="KTW72" s="1"/>
      <c r="KTX72" s="1"/>
      <c r="KTY72" s="1"/>
      <c r="KTZ72" s="1"/>
      <c r="KUA72" s="1"/>
      <c r="KUB72" s="1"/>
      <c r="KUC72" s="1"/>
      <c r="KUD72" s="1"/>
      <c r="KUE72" s="1"/>
      <c r="KUF72" s="1"/>
      <c r="KUG72" s="1"/>
      <c r="KUH72" s="1"/>
      <c r="KUI72" s="1"/>
      <c r="KUJ72" s="1"/>
      <c r="KUK72" s="1"/>
      <c r="KUL72" s="1"/>
      <c r="KUM72" s="1"/>
      <c r="KUN72" s="1"/>
      <c r="KUO72" s="1"/>
      <c r="KUP72" s="1"/>
      <c r="KUQ72" s="1"/>
      <c r="KUR72" s="1"/>
      <c r="KUS72" s="1"/>
      <c r="KUT72" s="1"/>
      <c r="KUU72" s="1"/>
      <c r="KUV72" s="1"/>
      <c r="KUW72" s="1"/>
      <c r="KUX72" s="1"/>
      <c r="KUY72" s="1"/>
      <c r="KUZ72" s="1"/>
      <c r="KVA72" s="1"/>
      <c r="KVB72" s="1"/>
      <c r="KVC72" s="1"/>
      <c r="KVD72" s="1"/>
      <c r="KVE72" s="1"/>
      <c r="KVF72" s="1"/>
      <c r="KVG72" s="1"/>
      <c r="KVH72" s="1"/>
      <c r="KVI72" s="1"/>
      <c r="KVJ72" s="1"/>
      <c r="KVK72" s="1"/>
      <c r="KVL72" s="1"/>
      <c r="KVM72" s="1"/>
      <c r="KVN72" s="1"/>
      <c r="KVO72" s="1"/>
      <c r="KVP72" s="1"/>
      <c r="KVQ72" s="1"/>
      <c r="KVR72" s="1"/>
      <c r="KVS72" s="1"/>
      <c r="KVT72" s="1"/>
      <c r="KVU72" s="1"/>
      <c r="KVV72" s="1"/>
      <c r="KVW72" s="1"/>
      <c r="KVX72" s="1"/>
      <c r="KVY72" s="1"/>
      <c r="KVZ72" s="1"/>
      <c r="KWA72" s="1"/>
      <c r="KWB72" s="1"/>
      <c r="KWC72" s="1"/>
      <c r="KWD72" s="1"/>
      <c r="KWE72" s="1"/>
      <c r="KWF72" s="1"/>
      <c r="KWG72" s="1"/>
      <c r="KWH72" s="1"/>
      <c r="KWI72" s="1"/>
      <c r="KWJ72" s="1"/>
      <c r="KWK72" s="1"/>
      <c r="KWL72" s="1"/>
      <c r="KWM72" s="1"/>
      <c r="KWN72" s="1"/>
      <c r="KWO72" s="1"/>
      <c r="KWP72" s="1"/>
      <c r="KWQ72" s="1"/>
      <c r="KWR72" s="1"/>
      <c r="KWS72" s="1"/>
      <c r="KWT72" s="1"/>
      <c r="KWU72" s="1"/>
      <c r="KWV72" s="1"/>
      <c r="KWW72" s="1"/>
      <c r="KWX72" s="1"/>
      <c r="KWY72" s="1"/>
      <c r="KWZ72" s="1"/>
      <c r="KXA72" s="1"/>
      <c r="KXB72" s="1"/>
      <c r="KXC72" s="1"/>
      <c r="KXD72" s="1"/>
      <c r="KXE72" s="1"/>
      <c r="KXF72" s="1"/>
      <c r="KXG72" s="1"/>
      <c r="KXH72" s="1"/>
      <c r="KXI72" s="1"/>
      <c r="KXJ72" s="1"/>
      <c r="KXK72" s="1"/>
      <c r="KXL72" s="1"/>
      <c r="KXM72" s="1"/>
      <c r="KXN72" s="1"/>
      <c r="KXO72" s="1"/>
      <c r="KXP72" s="1"/>
      <c r="KXQ72" s="1"/>
      <c r="KXR72" s="1"/>
      <c r="KXS72" s="1"/>
      <c r="KXT72" s="1"/>
      <c r="KXU72" s="1"/>
      <c r="KXV72" s="1"/>
      <c r="KXW72" s="1"/>
      <c r="KXX72" s="1"/>
      <c r="KXY72" s="1"/>
      <c r="KXZ72" s="1"/>
      <c r="KYA72" s="1"/>
      <c r="KYB72" s="1"/>
      <c r="KYC72" s="1"/>
      <c r="KYD72" s="1"/>
      <c r="KYE72" s="1"/>
      <c r="KYF72" s="1"/>
      <c r="KYG72" s="1"/>
      <c r="KYH72" s="1"/>
      <c r="KYI72" s="1"/>
      <c r="KYJ72" s="1"/>
      <c r="KYK72" s="1"/>
      <c r="KYL72" s="1"/>
      <c r="KYM72" s="1"/>
      <c r="KYN72" s="1"/>
      <c r="KYO72" s="1"/>
      <c r="KYP72" s="1"/>
      <c r="KYQ72" s="1"/>
      <c r="KYR72" s="1"/>
      <c r="KYS72" s="1"/>
      <c r="KYT72" s="1"/>
      <c r="KYU72" s="1"/>
      <c r="KYV72" s="1"/>
      <c r="KYW72" s="1"/>
      <c r="KYX72" s="1"/>
      <c r="KYY72" s="1"/>
      <c r="KYZ72" s="1"/>
      <c r="KZA72" s="1"/>
      <c r="KZB72" s="1"/>
      <c r="KZC72" s="1"/>
      <c r="KZD72" s="1"/>
      <c r="KZE72" s="1"/>
      <c r="KZF72" s="1"/>
      <c r="KZG72" s="1"/>
      <c r="KZH72" s="1"/>
      <c r="KZI72" s="1"/>
      <c r="KZJ72" s="1"/>
      <c r="KZK72" s="1"/>
      <c r="KZL72" s="1"/>
      <c r="KZM72" s="1"/>
      <c r="KZN72" s="1"/>
      <c r="KZO72" s="1"/>
      <c r="KZP72" s="1"/>
      <c r="KZQ72" s="1"/>
      <c r="KZR72" s="1"/>
      <c r="KZS72" s="1"/>
      <c r="KZT72" s="1"/>
      <c r="KZU72" s="1"/>
      <c r="KZV72" s="1"/>
      <c r="KZW72" s="1"/>
      <c r="KZX72" s="1"/>
      <c r="KZY72" s="1"/>
      <c r="KZZ72" s="1"/>
      <c r="LAA72" s="1"/>
      <c r="LAB72" s="1"/>
      <c r="LAC72" s="1"/>
      <c r="LAD72" s="1"/>
      <c r="LAE72" s="1"/>
      <c r="LAF72" s="1"/>
      <c r="LAG72" s="1"/>
      <c r="LAH72" s="1"/>
      <c r="LAI72" s="1"/>
      <c r="LAJ72" s="1"/>
      <c r="LAK72" s="1"/>
      <c r="LAL72" s="1"/>
      <c r="LAM72" s="1"/>
      <c r="LAN72" s="1"/>
      <c r="LAO72" s="1"/>
      <c r="LAP72" s="1"/>
      <c r="LAQ72" s="1"/>
      <c r="LAR72" s="1"/>
      <c r="LAS72" s="1"/>
      <c r="LAT72" s="1"/>
      <c r="LAU72" s="1"/>
      <c r="LAV72" s="1"/>
      <c r="LAW72" s="1"/>
      <c r="LAX72" s="1"/>
      <c r="LAY72" s="1"/>
      <c r="LAZ72" s="1"/>
      <c r="LBA72" s="1"/>
      <c r="LBB72" s="1"/>
      <c r="LBC72" s="1"/>
      <c r="LBD72" s="1"/>
      <c r="LBE72" s="1"/>
      <c r="LBF72" s="1"/>
      <c r="LBG72" s="1"/>
      <c r="LBH72" s="1"/>
      <c r="LBI72" s="1"/>
      <c r="LBJ72" s="1"/>
      <c r="LBK72" s="1"/>
      <c r="LBL72" s="1"/>
      <c r="LBM72" s="1"/>
      <c r="LBN72" s="1"/>
      <c r="LBO72" s="1"/>
      <c r="LBP72" s="1"/>
      <c r="LBQ72" s="1"/>
      <c r="LBR72" s="1"/>
      <c r="LBS72" s="1"/>
      <c r="LBT72" s="1"/>
      <c r="LBU72" s="1"/>
      <c r="LBV72" s="1"/>
      <c r="LBW72" s="1"/>
      <c r="LBX72" s="1"/>
      <c r="LBY72" s="1"/>
      <c r="LBZ72" s="1"/>
      <c r="LCA72" s="1"/>
      <c r="LCB72" s="1"/>
      <c r="LCC72" s="1"/>
      <c r="LCD72" s="1"/>
      <c r="LCE72" s="1"/>
      <c r="LCF72" s="1"/>
      <c r="LCG72" s="1"/>
      <c r="LCH72" s="1"/>
      <c r="LCI72" s="1"/>
      <c r="LCJ72" s="1"/>
      <c r="LCK72" s="1"/>
      <c r="LCL72" s="1"/>
      <c r="LCM72" s="1"/>
      <c r="LCN72" s="1"/>
      <c r="LCO72" s="1"/>
      <c r="LCP72" s="1"/>
      <c r="LCQ72" s="1"/>
      <c r="LCR72" s="1"/>
      <c r="LCS72" s="1"/>
      <c r="LCT72" s="1"/>
      <c r="LCU72" s="1"/>
      <c r="LCV72" s="1"/>
      <c r="LCW72" s="1"/>
      <c r="LCX72" s="1"/>
      <c r="LCY72" s="1"/>
      <c r="LCZ72" s="1"/>
      <c r="LDA72" s="1"/>
      <c r="LDB72" s="1"/>
      <c r="LDC72" s="1"/>
      <c r="LDD72" s="1"/>
      <c r="LDE72" s="1"/>
      <c r="LDF72" s="1"/>
      <c r="LDG72" s="1"/>
      <c r="LDH72" s="1"/>
      <c r="LDI72" s="1"/>
      <c r="LDJ72" s="1"/>
      <c r="LDK72" s="1"/>
      <c r="LDL72" s="1"/>
      <c r="LDM72" s="1"/>
      <c r="LDN72" s="1"/>
      <c r="LDO72" s="1"/>
      <c r="LDP72" s="1"/>
      <c r="LDQ72" s="1"/>
      <c r="LDR72" s="1"/>
      <c r="LDS72" s="1"/>
      <c r="LDT72" s="1"/>
      <c r="LDU72" s="1"/>
      <c r="LDV72" s="1"/>
      <c r="LDW72" s="1"/>
      <c r="LDX72" s="1"/>
      <c r="LDY72" s="1"/>
      <c r="LDZ72" s="1"/>
      <c r="LEA72" s="1"/>
      <c r="LEB72" s="1"/>
      <c r="LEC72" s="1"/>
      <c r="LED72" s="1"/>
      <c r="LEE72" s="1"/>
      <c r="LEF72" s="1"/>
      <c r="LEG72" s="1"/>
      <c r="LEH72" s="1"/>
      <c r="LEI72" s="1"/>
      <c r="LEJ72" s="1"/>
      <c r="LEK72" s="1"/>
      <c r="LEL72" s="1"/>
      <c r="LEM72" s="1"/>
      <c r="LEN72" s="1"/>
      <c r="LEO72" s="1"/>
      <c r="LEP72" s="1"/>
      <c r="LEQ72" s="1"/>
      <c r="LER72" s="1"/>
      <c r="LES72" s="1"/>
      <c r="LET72" s="1"/>
      <c r="LEU72" s="1"/>
      <c r="LEV72" s="1"/>
      <c r="LEW72" s="1"/>
      <c r="LEX72" s="1"/>
      <c r="LEY72" s="1"/>
      <c r="LEZ72" s="1"/>
      <c r="LFA72" s="1"/>
      <c r="LFB72" s="1"/>
      <c r="LFC72" s="1"/>
      <c r="LFD72" s="1"/>
      <c r="LFE72" s="1"/>
      <c r="LFF72" s="1"/>
      <c r="LFG72" s="1"/>
      <c r="LFH72" s="1"/>
      <c r="LFI72" s="1"/>
      <c r="LFJ72" s="1"/>
      <c r="LFK72" s="1"/>
      <c r="LFL72" s="1"/>
      <c r="LFM72" s="1"/>
      <c r="LFN72" s="1"/>
      <c r="LFO72" s="1"/>
      <c r="LFP72" s="1"/>
      <c r="LFQ72" s="1"/>
      <c r="LFR72" s="1"/>
      <c r="LFS72" s="1"/>
      <c r="LFT72" s="1"/>
      <c r="LFU72" s="1"/>
      <c r="LFV72" s="1"/>
      <c r="LFW72" s="1"/>
      <c r="LFX72" s="1"/>
      <c r="LFY72" s="1"/>
      <c r="LFZ72" s="1"/>
      <c r="LGA72" s="1"/>
      <c r="LGB72" s="1"/>
      <c r="LGC72" s="1"/>
      <c r="LGD72" s="1"/>
      <c r="LGE72" s="1"/>
      <c r="LGF72" s="1"/>
      <c r="LGG72" s="1"/>
      <c r="LGH72" s="1"/>
      <c r="LGI72" s="1"/>
      <c r="LGJ72" s="1"/>
      <c r="LGK72" s="1"/>
      <c r="LGL72" s="1"/>
      <c r="LGM72" s="1"/>
      <c r="LGN72" s="1"/>
      <c r="LGO72" s="1"/>
      <c r="LGP72" s="1"/>
      <c r="LGQ72" s="1"/>
      <c r="LGR72" s="1"/>
      <c r="LGS72" s="1"/>
      <c r="LGT72" s="1"/>
      <c r="LGU72" s="1"/>
      <c r="LGV72" s="1"/>
      <c r="LGW72" s="1"/>
      <c r="LGX72" s="1"/>
      <c r="LGY72" s="1"/>
      <c r="LGZ72" s="1"/>
      <c r="LHA72" s="1"/>
      <c r="LHB72" s="1"/>
      <c r="LHC72" s="1"/>
      <c r="LHD72" s="1"/>
      <c r="LHE72" s="1"/>
      <c r="LHF72" s="1"/>
      <c r="LHG72" s="1"/>
      <c r="LHH72" s="1"/>
      <c r="LHI72" s="1"/>
      <c r="LHJ72" s="1"/>
      <c r="LHK72" s="1"/>
      <c r="LHL72" s="1"/>
      <c r="LHM72" s="1"/>
      <c r="LHN72" s="1"/>
      <c r="LHO72" s="1"/>
      <c r="LHP72" s="1"/>
      <c r="LHQ72" s="1"/>
      <c r="LHR72" s="1"/>
      <c r="LHS72" s="1"/>
      <c r="LHT72" s="1"/>
      <c r="LHU72" s="1"/>
      <c r="LHV72" s="1"/>
      <c r="LHW72" s="1"/>
      <c r="LHX72" s="1"/>
      <c r="LHY72" s="1"/>
      <c r="LHZ72" s="1"/>
      <c r="LIA72" s="1"/>
      <c r="LIB72" s="1"/>
      <c r="LIC72" s="1"/>
      <c r="LID72" s="1"/>
      <c r="LIE72" s="1"/>
      <c r="LIF72" s="1"/>
      <c r="LIG72" s="1"/>
      <c r="LIH72" s="1"/>
      <c r="LII72" s="1"/>
      <c r="LIJ72" s="1"/>
      <c r="LIK72" s="1"/>
      <c r="LIL72" s="1"/>
      <c r="LIM72" s="1"/>
      <c r="LIN72" s="1"/>
      <c r="LIO72" s="1"/>
      <c r="LIP72" s="1"/>
      <c r="LIQ72" s="1"/>
      <c r="LIR72" s="1"/>
      <c r="LIS72" s="1"/>
      <c r="LIT72" s="1"/>
      <c r="LIU72" s="1"/>
      <c r="LIV72" s="1"/>
      <c r="LIW72" s="1"/>
      <c r="LIX72" s="1"/>
      <c r="LIY72" s="1"/>
      <c r="LIZ72" s="1"/>
      <c r="LJA72" s="1"/>
      <c r="LJB72" s="1"/>
      <c r="LJC72" s="1"/>
      <c r="LJD72" s="1"/>
      <c r="LJE72" s="1"/>
      <c r="LJF72" s="1"/>
      <c r="LJG72" s="1"/>
      <c r="LJH72" s="1"/>
      <c r="LJI72" s="1"/>
      <c r="LJJ72" s="1"/>
      <c r="LJK72" s="1"/>
      <c r="LJL72" s="1"/>
      <c r="LJM72" s="1"/>
      <c r="LJN72" s="1"/>
      <c r="LJO72" s="1"/>
      <c r="LJP72" s="1"/>
      <c r="LJQ72" s="1"/>
      <c r="LJR72" s="1"/>
      <c r="LJS72" s="1"/>
      <c r="LJT72" s="1"/>
      <c r="LJU72" s="1"/>
      <c r="LJV72" s="1"/>
      <c r="LJW72" s="1"/>
      <c r="LJX72" s="1"/>
      <c r="LJY72" s="1"/>
      <c r="LJZ72" s="1"/>
      <c r="LKA72" s="1"/>
      <c r="LKB72" s="1"/>
      <c r="LKC72" s="1"/>
      <c r="LKD72" s="1"/>
      <c r="LKE72" s="1"/>
      <c r="LKF72" s="1"/>
      <c r="LKG72" s="1"/>
      <c r="LKH72" s="1"/>
      <c r="LKI72" s="1"/>
      <c r="LKJ72" s="1"/>
      <c r="LKK72" s="1"/>
      <c r="LKL72" s="1"/>
      <c r="LKM72" s="1"/>
      <c r="LKN72" s="1"/>
      <c r="LKO72" s="1"/>
      <c r="LKP72" s="1"/>
      <c r="LKQ72" s="1"/>
      <c r="LKR72" s="1"/>
      <c r="LKS72" s="1"/>
      <c r="LKT72" s="1"/>
      <c r="LKU72" s="1"/>
      <c r="LKV72" s="1"/>
      <c r="LKW72" s="1"/>
      <c r="LKX72" s="1"/>
      <c r="LKY72" s="1"/>
      <c r="LKZ72" s="1"/>
      <c r="LLA72" s="1"/>
      <c r="LLB72" s="1"/>
      <c r="LLC72" s="1"/>
      <c r="LLD72" s="1"/>
      <c r="LLE72" s="1"/>
      <c r="LLF72" s="1"/>
      <c r="LLG72" s="1"/>
      <c r="LLH72" s="1"/>
      <c r="LLI72" s="1"/>
      <c r="LLJ72" s="1"/>
      <c r="LLK72" s="1"/>
      <c r="LLL72" s="1"/>
      <c r="LLM72" s="1"/>
      <c r="LLN72" s="1"/>
      <c r="LLO72" s="1"/>
      <c r="LLP72" s="1"/>
      <c r="LLQ72" s="1"/>
      <c r="LLR72" s="1"/>
      <c r="LLS72" s="1"/>
      <c r="LLT72" s="1"/>
      <c r="LLU72" s="1"/>
      <c r="LLV72" s="1"/>
      <c r="LLW72" s="1"/>
      <c r="LLX72" s="1"/>
      <c r="LLY72" s="1"/>
      <c r="LLZ72" s="1"/>
      <c r="LMA72" s="1"/>
      <c r="LMB72" s="1"/>
      <c r="LMC72" s="1"/>
      <c r="LMD72" s="1"/>
      <c r="LME72" s="1"/>
      <c r="LMF72" s="1"/>
      <c r="LMG72" s="1"/>
      <c r="LMH72" s="1"/>
      <c r="LMI72" s="1"/>
      <c r="LMJ72" s="1"/>
      <c r="LMK72" s="1"/>
      <c r="LML72" s="1"/>
      <c r="LMM72" s="1"/>
      <c r="LMN72" s="1"/>
      <c r="LMO72" s="1"/>
      <c r="LMP72" s="1"/>
      <c r="LMQ72" s="1"/>
      <c r="LMR72" s="1"/>
      <c r="LMS72" s="1"/>
      <c r="LMT72" s="1"/>
      <c r="LMU72" s="1"/>
      <c r="LMV72" s="1"/>
      <c r="LMW72" s="1"/>
      <c r="LMX72" s="1"/>
      <c r="LMY72" s="1"/>
      <c r="LMZ72" s="1"/>
      <c r="LNA72" s="1"/>
      <c r="LNB72" s="1"/>
      <c r="LNC72" s="1"/>
      <c r="LND72" s="1"/>
      <c r="LNE72" s="1"/>
      <c r="LNF72" s="1"/>
      <c r="LNG72" s="1"/>
      <c r="LNH72" s="1"/>
      <c r="LNI72" s="1"/>
      <c r="LNJ72" s="1"/>
      <c r="LNK72" s="1"/>
      <c r="LNL72" s="1"/>
      <c r="LNM72" s="1"/>
      <c r="LNN72" s="1"/>
      <c r="LNO72" s="1"/>
      <c r="LNP72" s="1"/>
      <c r="LNQ72" s="1"/>
      <c r="LNR72" s="1"/>
      <c r="LNS72" s="1"/>
      <c r="LNT72" s="1"/>
      <c r="LNU72" s="1"/>
      <c r="LNV72" s="1"/>
      <c r="LNW72" s="1"/>
      <c r="LNX72" s="1"/>
      <c r="LNY72" s="1"/>
      <c r="LNZ72" s="1"/>
      <c r="LOA72" s="1"/>
      <c r="LOB72" s="1"/>
      <c r="LOC72" s="1"/>
      <c r="LOD72" s="1"/>
      <c r="LOE72" s="1"/>
      <c r="LOF72" s="1"/>
      <c r="LOG72" s="1"/>
      <c r="LOH72" s="1"/>
      <c r="LOI72" s="1"/>
      <c r="LOJ72" s="1"/>
      <c r="LOK72" s="1"/>
      <c r="LOL72" s="1"/>
      <c r="LOM72" s="1"/>
      <c r="LON72" s="1"/>
      <c r="LOO72" s="1"/>
      <c r="LOP72" s="1"/>
      <c r="LOQ72" s="1"/>
      <c r="LOR72" s="1"/>
      <c r="LOS72" s="1"/>
      <c r="LOT72" s="1"/>
      <c r="LOU72" s="1"/>
      <c r="LOV72" s="1"/>
      <c r="LOW72" s="1"/>
      <c r="LOX72" s="1"/>
      <c r="LOY72" s="1"/>
      <c r="LOZ72" s="1"/>
      <c r="LPA72" s="1"/>
      <c r="LPB72" s="1"/>
      <c r="LPC72" s="1"/>
      <c r="LPD72" s="1"/>
      <c r="LPE72" s="1"/>
      <c r="LPF72" s="1"/>
      <c r="LPG72" s="1"/>
      <c r="LPH72" s="1"/>
      <c r="LPI72" s="1"/>
      <c r="LPJ72" s="1"/>
      <c r="LPK72" s="1"/>
      <c r="LPL72" s="1"/>
      <c r="LPM72" s="1"/>
      <c r="LPN72" s="1"/>
      <c r="LPO72" s="1"/>
      <c r="LPP72" s="1"/>
      <c r="LPQ72" s="1"/>
      <c r="LPR72" s="1"/>
      <c r="LPS72" s="1"/>
      <c r="LPT72" s="1"/>
      <c r="LPU72" s="1"/>
      <c r="LPV72" s="1"/>
      <c r="LPW72" s="1"/>
      <c r="LPX72" s="1"/>
      <c r="LPY72" s="1"/>
      <c r="LPZ72" s="1"/>
      <c r="LQA72" s="1"/>
      <c r="LQB72" s="1"/>
      <c r="LQC72" s="1"/>
      <c r="LQD72" s="1"/>
      <c r="LQE72" s="1"/>
      <c r="LQF72" s="1"/>
      <c r="LQG72" s="1"/>
      <c r="LQH72" s="1"/>
      <c r="LQI72" s="1"/>
      <c r="LQJ72" s="1"/>
      <c r="LQK72" s="1"/>
      <c r="LQL72" s="1"/>
      <c r="LQM72" s="1"/>
      <c r="LQN72" s="1"/>
      <c r="LQO72" s="1"/>
      <c r="LQP72" s="1"/>
      <c r="LQQ72" s="1"/>
      <c r="LQR72" s="1"/>
      <c r="LQS72" s="1"/>
      <c r="LQT72" s="1"/>
      <c r="LQU72" s="1"/>
      <c r="LQV72" s="1"/>
      <c r="LQW72" s="1"/>
      <c r="LQX72" s="1"/>
      <c r="LQY72" s="1"/>
      <c r="LQZ72" s="1"/>
      <c r="LRA72" s="1"/>
      <c r="LRB72" s="1"/>
      <c r="LRC72" s="1"/>
      <c r="LRD72" s="1"/>
      <c r="LRE72" s="1"/>
      <c r="LRF72" s="1"/>
      <c r="LRG72" s="1"/>
      <c r="LRH72" s="1"/>
      <c r="LRI72" s="1"/>
      <c r="LRJ72" s="1"/>
      <c r="LRK72" s="1"/>
      <c r="LRL72" s="1"/>
      <c r="LRM72" s="1"/>
      <c r="LRN72" s="1"/>
      <c r="LRO72" s="1"/>
      <c r="LRP72" s="1"/>
      <c r="LRQ72" s="1"/>
      <c r="LRR72" s="1"/>
      <c r="LRS72" s="1"/>
      <c r="LRT72" s="1"/>
      <c r="LRU72" s="1"/>
      <c r="LRV72" s="1"/>
      <c r="LRW72" s="1"/>
      <c r="LRX72" s="1"/>
      <c r="LRY72" s="1"/>
      <c r="LRZ72" s="1"/>
      <c r="LSA72" s="1"/>
      <c r="LSB72" s="1"/>
      <c r="LSC72" s="1"/>
      <c r="LSD72" s="1"/>
      <c r="LSE72" s="1"/>
      <c r="LSF72" s="1"/>
      <c r="LSG72" s="1"/>
      <c r="LSH72" s="1"/>
      <c r="LSI72" s="1"/>
      <c r="LSJ72" s="1"/>
      <c r="LSK72" s="1"/>
      <c r="LSL72" s="1"/>
      <c r="LSM72" s="1"/>
      <c r="LSN72" s="1"/>
      <c r="LSO72" s="1"/>
      <c r="LSP72" s="1"/>
      <c r="LSQ72" s="1"/>
      <c r="LSR72" s="1"/>
      <c r="LSS72" s="1"/>
      <c r="LST72" s="1"/>
      <c r="LSU72" s="1"/>
      <c r="LSV72" s="1"/>
      <c r="LSW72" s="1"/>
      <c r="LSX72" s="1"/>
      <c r="LSY72" s="1"/>
      <c r="LSZ72" s="1"/>
      <c r="LTA72" s="1"/>
      <c r="LTB72" s="1"/>
      <c r="LTC72" s="1"/>
      <c r="LTD72" s="1"/>
      <c r="LTE72" s="1"/>
      <c r="LTF72" s="1"/>
      <c r="LTG72" s="1"/>
      <c r="LTH72" s="1"/>
      <c r="LTI72" s="1"/>
      <c r="LTJ72" s="1"/>
      <c r="LTK72" s="1"/>
      <c r="LTL72" s="1"/>
      <c r="LTM72" s="1"/>
      <c r="LTN72" s="1"/>
      <c r="LTO72" s="1"/>
      <c r="LTP72" s="1"/>
      <c r="LTQ72" s="1"/>
      <c r="LTR72" s="1"/>
      <c r="LTS72" s="1"/>
      <c r="LTT72" s="1"/>
      <c r="LTU72" s="1"/>
      <c r="LTV72" s="1"/>
      <c r="LTW72" s="1"/>
      <c r="LTX72" s="1"/>
      <c r="LTY72" s="1"/>
      <c r="LTZ72" s="1"/>
      <c r="LUA72" s="1"/>
      <c r="LUB72" s="1"/>
      <c r="LUC72" s="1"/>
      <c r="LUD72" s="1"/>
      <c r="LUE72" s="1"/>
      <c r="LUF72" s="1"/>
      <c r="LUG72" s="1"/>
      <c r="LUH72" s="1"/>
      <c r="LUI72" s="1"/>
      <c r="LUJ72" s="1"/>
      <c r="LUK72" s="1"/>
      <c r="LUL72" s="1"/>
      <c r="LUM72" s="1"/>
      <c r="LUN72" s="1"/>
      <c r="LUO72" s="1"/>
      <c r="LUP72" s="1"/>
      <c r="LUQ72" s="1"/>
      <c r="LUR72" s="1"/>
      <c r="LUS72" s="1"/>
      <c r="LUT72" s="1"/>
      <c r="LUU72" s="1"/>
      <c r="LUV72" s="1"/>
      <c r="LUW72" s="1"/>
      <c r="LUX72" s="1"/>
      <c r="LUY72" s="1"/>
      <c r="LUZ72" s="1"/>
      <c r="LVA72" s="1"/>
      <c r="LVB72" s="1"/>
      <c r="LVC72" s="1"/>
      <c r="LVD72" s="1"/>
      <c r="LVE72" s="1"/>
      <c r="LVF72" s="1"/>
      <c r="LVG72" s="1"/>
      <c r="LVH72" s="1"/>
      <c r="LVI72" s="1"/>
      <c r="LVJ72" s="1"/>
      <c r="LVK72" s="1"/>
      <c r="LVL72" s="1"/>
      <c r="LVM72" s="1"/>
      <c r="LVN72" s="1"/>
      <c r="LVO72" s="1"/>
      <c r="LVP72" s="1"/>
      <c r="LVQ72" s="1"/>
      <c r="LVR72" s="1"/>
      <c r="LVS72" s="1"/>
      <c r="LVT72" s="1"/>
      <c r="LVU72" s="1"/>
      <c r="LVV72" s="1"/>
      <c r="LVW72" s="1"/>
      <c r="LVX72" s="1"/>
      <c r="LVY72" s="1"/>
      <c r="LVZ72" s="1"/>
      <c r="LWA72" s="1"/>
      <c r="LWB72" s="1"/>
      <c r="LWC72" s="1"/>
      <c r="LWD72" s="1"/>
      <c r="LWE72" s="1"/>
      <c r="LWF72" s="1"/>
      <c r="LWG72" s="1"/>
      <c r="LWH72" s="1"/>
      <c r="LWI72" s="1"/>
      <c r="LWJ72" s="1"/>
      <c r="LWK72" s="1"/>
      <c r="LWL72" s="1"/>
      <c r="LWM72" s="1"/>
      <c r="LWN72" s="1"/>
      <c r="LWO72" s="1"/>
      <c r="LWP72" s="1"/>
      <c r="LWQ72" s="1"/>
      <c r="LWR72" s="1"/>
      <c r="LWS72" s="1"/>
      <c r="LWT72" s="1"/>
      <c r="LWU72" s="1"/>
      <c r="LWV72" s="1"/>
      <c r="LWW72" s="1"/>
      <c r="LWX72" s="1"/>
      <c r="LWY72" s="1"/>
      <c r="LWZ72" s="1"/>
      <c r="LXA72" s="1"/>
      <c r="LXB72" s="1"/>
      <c r="LXC72" s="1"/>
      <c r="LXD72" s="1"/>
      <c r="LXE72" s="1"/>
      <c r="LXF72" s="1"/>
      <c r="LXG72" s="1"/>
      <c r="LXH72" s="1"/>
      <c r="LXI72" s="1"/>
      <c r="LXJ72" s="1"/>
      <c r="LXK72" s="1"/>
      <c r="LXL72" s="1"/>
      <c r="LXM72" s="1"/>
      <c r="LXN72" s="1"/>
      <c r="LXO72" s="1"/>
      <c r="LXP72" s="1"/>
      <c r="LXQ72" s="1"/>
      <c r="LXR72" s="1"/>
      <c r="LXS72" s="1"/>
      <c r="LXT72" s="1"/>
      <c r="LXU72" s="1"/>
      <c r="LXV72" s="1"/>
      <c r="LXW72" s="1"/>
      <c r="LXX72" s="1"/>
      <c r="LXY72" s="1"/>
      <c r="LXZ72" s="1"/>
      <c r="LYA72" s="1"/>
      <c r="LYB72" s="1"/>
      <c r="LYC72" s="1"/>
      <c r="LYD72" s="1"/>
      <c r="LYE72" s="1"/>
      <c r="LYF72" s="1"/>
      <c r="LYG72" s="1"/>
      <c r="LYH72" s="1"/>
      <c r="LYI72" s="1"/>
      <c r="LYJ72" s="1"/>
      <c r="LYK72" s="1"/>
      <c r="LYL72" s="1"/>
      <c r="LYM72" s="1"/>
      <c r="LYN72" s="1"/>
      <c r="LYO72" s="1"/>
      <c r="LYP72" s="1"/>
      <c r="LYQ72" s="1"/>
      <c r="LYR72" s="1"/>
      <c r="LYS72" s="1"/>
      <c r="LYT72" s="1"/>
      <c r="LYU72" s="1"/>
      <c r="LYV72" s="1"/>
      <c r="LYW72" s="1"/>
      <c r="LYX72" s="1"/>
      <c r="LYY72" s="1"/>
      <c r="LYZ72" s="1"/>
      <c r="LZA72" s="1"/>
      <c r="LZB72" s="1"/>
      <c r="LZC72" s="1"/>
      <c r="LZD72" s="1"/>
      <c r="LZE72" s="1"/>
      <c r="LZF72" s="1"/>
      <c r="LZG72" s="1"/>
      <c r="LZH72" s="1"/>
      <c r="LZI72" s="1"/>
      <c r="LZJ72" s="1"/>
      <c r="LZK72" s="1"/>
      <c r="LZL72" s="1"/>
      <c r="LZM72" s="1"/>
      <c r="LZN72" s="1"/>
      <c r="LZO72" s="1"/>
      <c r="LZP72" s="1"/>
      <c r="LZQ72" s="1"/>
      <c r="LZR72" s="1"/>
      <c r="LZS72" s="1"/>
      <c r="LZT72" s="1"/>
      <c r="LZU72" s="1"/>
      <c r="LZV72" s="1"/>
      <c r="LZW72" s="1"/>
      <c r="LZX72" s="1"/>
      <c r="LZY72" s="1"/>
      <c r="LZZ72" s="1"/>
      <c r="MAA72" s="1"/>
      <c r="MAB72" s="1"/>
      <c r="MAC72" s="1"/>
      <c r="MAD72" s="1"/>
      <c r="MAE72" s="1"/>
      <c r="MAF72" s="1"/>
      <c r="MAG72" s="1"/>
      <c r="MAH72" s="1"/>
      <c r="MAI72" s="1"/>
      <c r="MAJ72" s="1"/>
      <c r="MAK72" s="1"/>
      <c r="MAL72" s="1"/>
      <c r="MAM72" s="1"/>
      <c r="MAN72" s="1"/>
      <c r="MAO72" s="1"/>
      <c r="MAP72" s="1"/>
      <c r="MAQ72" s="1"/>
      <c r="MAR72" s="1"/>
      <c r="MAS72" s="1"/>
      <c r="MAT72" s="1"/>
      <c r="MAU72" s="1"/>
      <c r="MAV72" s="1"/>
      <c r="MAW72" s="1"/>
      <c r="MAX72" s="1"/>
      <c r="MAY72" s="1"/>
      <c r="MAZ72" s="1"/>
      <c r="MBA72" s="1"/>
      <c r="MBB72" s="1"/>
      <c r="MBC72" s="1"/>
      <c r="MBD72" s="1"/>
      <c r="MBE72" s="1"/>
      <c r="MBF72" s="1"/>
      <c r="MBG72" s="1"/>
      <c r="MBH72" s="1"/>
      <c r="MBI72" s="1"/>
      <c r="MBJ72" s="1"/>
      <c r="MBK72" s="1"/>
      <c r="MBL72" s="1"/>
      <c r="MBM72" s="1"/>
      <c r="MBN72" s="1"/>
      <c r="MBO72" s="1"/>
      <c r="MBP72" s="1"/>
      <c r="MBQ72" s="1"/>
      <c r="MBR72" s="1"/>
      <c r="MBS72" s="1"/>
      <c r="MBT72" s="1"/>
      <c r="MBU72" s="1"/>
      <c r="MBV72" s="1"/>
      <c r="MBW72" s="1"/>
      <c r="MBX72" s="1"/>
      <c r="MBY72" s="1"/>
      <c r="MBZ72" s="1"/>
      <c r="MCA72" s="1"/>
      <c r="MCB72" s="1"/>
      <c r="MCC72" s="1"/>
      <c r="MCD72" s="1"/>
      <c r="MCE72" s="1"/>
      <c r="MCF72" s="1"/>
      <c r="MCG72" s="1"/>
      <c r="MCH72" s="1"/>
      <c r="MCI72" s="1"/>
      <c r="MCJ72" s="1"/>
      <c r="MCK72" s="1"/>
      <c r="MCL72" s="1"/>
      <c r="MCM72" s="1"/>
      <c r="MCN72" s="1"/>
      <c r="MCO72" s="1"/>
      <c r="MCP72" s="1"/>
      <c r="MCQ72" s="1"/>
      <c r="MCR72" s="1"/>
      <c r="MCS72" s="1"/>
      <c r="MCT72" s="1"/>
      <c r="MCU72" s="1"/>
      <c r="MCV72" s="1"/>
      <c r="MCW72" s="1"/>
      <c r="MCX72" s="1"/>
      <c r="MCY72" s="1"/>
      <c r="MCZ72" s="1"/>
      <c r="MDA72" s="1"/>
      <c r="MDB72" s="1"/>
      <c r="MDC72" s="1"/>
      <c r="MDD72" s="1"/>
      <c r="MDE72" s="1"/>
      <c r="MDF72" s="1"/>
      <c r="MDG72" s="1"/>
      <c r="MDH72" s="1"/>
      <c r="MDI72" s="1"/>
      <c r="MDJ72" s="1"/>
      <c r="MDK72" s="1"/>
      <c r="MDL72" s="1"/>
      <c r="MDM72" s="1"/>
      <c r="MDN72" s="1"/>
      <c r="MDO72" s="1"/>
      <c r="MDP72" s="1"/>
      <c r="MDQ72" s="1"/>
      <c r="MDR72" s="1"/>
      <c r="MDS72" s="1"/>
      <c r="MDT72" s="1"/>
      <c r="MDU72" s="1"/>
      <c r="MDV72" s="1"/>
      <c r="MDW72" s="1"/>
      <c r="MDX72" s="1"/>
      <c r="MDY72" s="1"/>
      <c r="MDZ72" s="1"/>
      <c r="MEA72" s="1"/>
      <c r="MEB72" s="1"/>
      <c r="MEC72" s="1"/>
      <c r="MED72" s="1"/>
      <c r="MEE72" s="1"/>
      <c r="MEF72" s="1"/>
      <c r="MEG72" s="1"/>
      <c r="MEH72" s="1"/>
      <c r="MEI72" s="1"/>
      <c r="MEJ72" s="1"/>
      <c r="MEK72" s="1"/>
      <c r="MEL72" s="1"/>
      <c r="MEM72" s="1"/>
      <c r="MEN72" s="1"/>
      <c r="MEO72" s="1"/>
      <c r="MEP72" s="1"/>
      <c r="MEQ72" s="1"/>
      <c r="MER72" s="1"/>
      <c r="MES72" s="1"/>
      <c r="MET72" s="1"/>
      <c r="MEU72" s="1"/>
      <c r="MEV72" s="1"/>
      <c r="MEW72" s="1"/>
      <c r="MEX72" s="1"/>
      <c r="MEY72" s="1"/>
      <c r="MEZ72" s="1"/>
      <c r="MFA72" s="1"/>
      <c r="MFB72" s="1"/>
      <c r="MFC72" s="1"/>
      <c r="MFD72" s="1"/>
      <c r="MFE72" s="1"/>
      <c r="MFF72" s="1"/>
      <c r="MFG72" s="1"/>
      <c r="MFH72" s="1"/>
      <c r="MFI72" s="1"/>
      <c r="MFJ72" s="1"/>
      <c r="MFK72" s="1"/>
      <c r="MFL72" s="1"/>
      <c r="MFM72" s="1"/>
      <c r="MFN72" s="1"/>
      <c r="MFO72" s="1"/>
      <c r="MFP72" s="1"/>
      <c r="MFQ72" s="1"/>
      <c r="MFR72" s="1"/>
      <c r="MFS72" s="1"/>
      <c r="MFT72" s="1"/>
      <c r="MFU72" s="1"/>
      <c r="MFV72" s="1"/>
      <c r="MFW72" s="1"/>
      <c r="MFX72" s="1"/>
      <c r="MFY72" s="1"/>
      <c r="MFZ72" s="1"/>
      <c r="MGA72" s="1"/>
      <c r="MGB72" s="1"/>
      <c r="MGC72" s="1"/>
      <c r="MGD72" s="1"/>
      <c r="MGE72" s="1"/>
      <c r="MGF72" s="1"/>
      <c r="MGG72" s="1"/>
      <c r="MGH72" s="1"/>
      <c r="MGI72" s="1"/>
      <c r="MGJ72" s="1"/>
      <c r="MGK72" s="1"/>
      <c r="MGL72" s="1"/>
      <c r="MGM72" s="1"/>
      <c r="MGN72" s="1"/>
      <c r="MGO72" s="1"/>
      <c r="MGP72" s="1"/>
      <c r="MGQ72" s="1"/>
      <c r="MGR72" s="1"/>
      <c r="MGS72" s="1"/>
      <c r="MGT72" s="1"/>
      <c r="MGU72" s="1"/>
      <c r="MGV72" s="1"/>
      <c r="MGW72" s="1"/>
      <c r="MGX72" s="1"/>
      <c r="MGY72" s="1"/>
      <c r="MGZ72" s="1"/>
      <c r="MHA72" s="1"/>
      <c r="MHB72" s="1"/>
      <c r="MHC72" s="1"/>
      <c r="MHD72" s="1"/>
      <c r="MHE72" s="1"/>
      <c r="MHF72" s="1"/>
      <c r="MHG72" s="1"/>
      <c r="MHH72" s="1"/>
      <c r="MHI72" s="1"/>
      <c r="MHJ72" s="1"/>
      <c r="MHK72" s="1"/>
      <c r="MHL72" s="1"/>
      <c r="MHM72" s="1"/>
      <c r="MHN72" s="1"/>
      <c r="MHO72" s="1"/>
      <c r="MHP72" s="1"/>
      <c r="MHQ72" s="1"/>
      <c r="MHR72" s="1"/>
      <c r="MHS72" s="1"/>
      <c r="MHT72" s="1"/>
      <c r="MHU72" s="1"/>
      <c r="MHV72" s="1"/>
      <c r="MHW72" s="1"/>
      <c r="MHX72" s="1"/>
      <c r="MHY72" s="1"/>
      <c r="MHZ72" s="1"/>
      <c r="MIA72" s="1"/>
      <c r="MIB72" s="1"/>
      <c r="MIC72" s="1"/>
      <c r="MID72" s="1"/>
      <c r="MIE72" s="1"/>
      <c r="MIF72" s="1"/>
      <c r="MIG72" s="1"/>
      <c r="MIH72" s="1"/>
      <c r="MII72" s="1"/>
      <c r="MIJ72" s="1"/>
      <c r="MIK72" s="1"/>
      <c r="MIL72" s="1"/>
      <c r="MIM72" s="1"/>
      <c r="MIN72" s="1"/>
      <c r="MIO72" s="1"/>
      <c r="MIP72" s="1"/>
      <c r="MIQ72" s="1"/>
      <c r="MIR72" s="1"/>
      <c r="MIS72" s="1"/>
      <c r="MIT72" s="1"/>
      <c r="MIU72" s="1"/>
      <c r="MIV72" s="1"/>
      <c r="MIW72" s="1"/>
      <c r="MIX72" s="1"/>
      <c r="MIY72" s="1"/>
      <c r="MIZ72" s="1"/>
      <c r="MJA72" s="1"/>
      <c r="MJB72" s="1"/>
      <c r="MJC72" s="1"/>
      <c r="MJD72" s="1"/>
      <c r="MJE72" s="1"/>
      <c r="MJF72" s="1"/>
      <c r="MJG72" s="1"/>
      <c r="MJH72" s="1"/>
      <c r="MJI72" s="1"/>
      <c r="MJJ72" s="1"/>
      <c r="MJK72" s="1"/>
      <c r="MJL72" s="1"/>
      <c r="MJM72" s="1"/>
      <c r="MJN72" s="1"/>
      <c r="MJO72" s="1"/>
      <c r="MJP72" s="1"/>
      <c r="MJQ72" s="1"/>
      <c r="MJR72" s="1"/>
      <c r="MJS72" s="1"/>
      <c r="MJT72" s="1"/>
      <c r="MJU72" s="1"/>
      <c r="MJV72" s="1"/>
      <c r="MJW72" s="1"/>
      <c r="MJX72" s="1"/>
      <c r="MJY72" s="1"/>
      <c r="MJZ72" s="1"/>
      <c r="MKA72" s="1"/>
      <c r="MKB72" s="1"/>
      <c r="MKC72" s="1"/>
      <c r="MKD72" s="1"/>
      <c r="MKE72" s="1"/>
      <c r="MKF72" s="1"/>
      <c r="MKG72" s="1"/>
      <c r="MKH72" s="1"/>
      <c r="MKI72" s="1"/>
      <c r="MKJ72" s="1"/>
      <c r="MKK72" s="1"/>
      <c r="MKL72" s="1"/>
      <c r="MKM72" s="1"/>
      <c r="MKN72" s="1"/>
      <c r="MKO72" s="1"/>
      <c r="MKP72" s="1"/>
      <c r="MKQ72" s="1"/>
      <c r="MKR72" s="1"/>
      <c r="MKS72" s="1"/>
      <c r="MKT72" s="1"/>
      <c r="MKU72" s="1"/>
      <c r="MKV72" s="1"/>
      <c r="MKW72" s="1"/>
      <c r="MKX72" s="1"/>
      <c r="MKY72" s="1"/>
      <c r="MKZ72" s="1"/>
      <c r="MLA72" s="1"/>
      <c r="MLB72" s="1"/>
      <c r="MLC72" s="1"/>
      <c r="MLD72" s="1"/>
      <c r="MLE72" s="1"/>
      <c r="MLF72" s="1"/>
      <c r="MLG72" s="1"/>
      <c r="MLH72" s="1"/>
      <c r="MLI72" s="1"/>
      <c r="MLJ72" s="1"/>
      <c r="MLK72" s="1"/>
      <c r="MLL72" s="1"/>
      <c r="MLM72" s="1"/>
      <c r="MLN72" s="1"/>
      <c r="MLO72" s="1"/>
      <c r="MLP72" s="1"/>
      <c r="MLQ72" s="1"/>
      <c r="MLR72" s="1"/>
      <c r="MLS72" s="1"/>
      <c r="MLT72" s="1"/>
      <c r="MLU72" s="1"/>
      <c r="MLV72" s="1"/>
      <c r="MLW72" s="1"/>
      <c r="MLX72" s="1"/>
      <c r="MLY72" s="1"/>
      <c r="MLZ72" s="1"/>
      <c r="MMA72" s="1"/>
      <c r="MMB72" s="1"/>
      <c r="MMC72" s="1"/>
      <c r="MMD72" s="1"/>
      <c r="MME72" s="1"/>
      <c r="MMF72" s="1"/>
      <c r="MMG72" s="1"/>
      <c r="MMH72" s="1"/>
      <c r="MMI72" s="1"/>
      <c r="MMJ72" s="1"/>
      <c r="MMK72" s="1"/>
      <c r="MML72" s="1"/>
      <c r="MMM72" s="1"/>
      <c r="MMN72" s="1"/>
      <c r="MMO72" s="1"/>
      <c r="MMP72" s="1"/>
      <c r="MMQ72" s="1"/>
      <c r="MMR72" s="1"/>
      <c r="MMS72" s="1"/>
      <c r="MMT72" s="1"/>
      <c r="MMU72" s="1"/>
      <c r="MMV72" s="1"/>
      <c r="MMW72" s="1"/>
      <c r="MMX72" s="1"/>
      <c r="MMY72" s="1"/>
      <c r="MMZ72" s="1"/>
      <c r="MNA72" s="1"/>
      <c r="MNB72" s="1"/>
      <c r="MNC72" s="1"/>
      <c r="MND72" s="1"/>
      <c r="MNE72" s="1"/>
      <c r="MNF72" s="1"/>
      <c r="MNG72" s="1"/>
      <c r="MNH72" s="1"/>
      <c r="MNI72" s="1"/>
      <c r="MNJ72" s="1"/>
      <c r="MNK72" s="1"/>
      <c r="MNL72" s="1"/>
      <c r="MNM72" s="1"/>
      <c r="MNN72" s="1"/>
      <c r="MNO72" s="1"/>
      <c r="MNP72" s="1"/>
      <c r="MNQ72" s="1"/>
      <c r="MNR72" s="1"/>
      <c r="MNS72" s="1"/>
      <c r="MNT72" s="1"/>
      <c r="MNU72" s="1"/>
      <c r="MNV72" s="1"/>
      <c r="MNW72" s="1"/>
      <c r="MNX72" s="1"/>
      <c r="MNY72" s="1"/>
      <c r="MNZ72" s="1"/>
      <c r="MOA72" s="1"/>
      <c r="MOB72" s="1"/>
      <c r="MOC72" s="1"/>
      <c r="MOD72" s="1"/>
      <c r="MOE72" s="1"/>
      <c r="MOF72" s="1"/>
      <c r="MOG72" s="1"/>
      <c r="MOH72" s="1"/>
      <c r="MOI72" s="1"/>
      <c r="MOJ72" s="1"/>
      <c r="MOK72" s="1"/>
      <c r="MOL72" s="1"/>
      <c r="MOM72" s="1"/>
      <c r="MON72" s="1"/>
      <c r="MOO72" s="1"/>
      <c r="MOP72" s="1"/>
      <c r="MOQ72" s="1"/>
      <c r="MOR72" s="1"/>
      <c r="MOS72" s="1"/>
      <c r="MOT72" s="1"/>
      <c r="MOU72" s="1"/>
      <c r="MOV72" s="1"/>
      <c r="MOW72" s="1"/>
      <c r="MOX72" s="1"/>
      <c r="MOY72" s="1"/>
      <c r="MOZ72" s="1"/>
      <c r="MPA72" s="1"/>
      <c r="MPB72" s="1"/>
      <c r="MPC72" s="1"/>
      <c r="MPD72" s="1"/>
      <c r="MPE72" s="1"/>
      <c r="MPF72" s="1"/>
      <c r="MPG72" s="1"/>
      <c r="MPH72" s="1"/>
      <c r="MPI72" s="1"/>
      <c r="MPJ72" s="1"/>
      <c r="MPK72" s="1"/>
      <c r="MPL72" s="1"/>
      <c r="MPM72" s="1"/>
      <c r="MPN72" s="1"/>
      <c r="MPO72" s="1"/>
      <c r="MPP72" s="1"/>
      <c r="MPQ72" s="1"/>
      <c r="MPR72" s="1"/>
      <c r="MPS72" s="1"/>
      <c r="MPT72" s="1"/>
      <c r="MPU72" s="1"/>
      <c r="MPV72" s="1"/>
      <c r="MPW72" s="1"/>
      <c r="MPX72" s="1"/>
      <c r="MPY72" s="1"/>
      <c r="MPZ72" s="1"/>
      <c r="MQA72" s="1"/>
      <c r="MQB72" s="1"/>
      <c r="MQC72" s="1"/>
      <c r="MQD72" s="1"/>
      <c r="MQE72" s="1"/>
      <c r="MQF72" s="1"/>
      <c r="MQG72" s="1"/>
      <c r="MQH72" s="1"/>
      <c r="MQI72" s="1"/>
      <c r="MQJ72" s="1"/>
      <c r="MQK72" s="1"/>
      <c r="MQL72" s="1"/>
      <c r="MQM72" s="1"/>
      <c r="MQN72" s="1"/>
      <c r="MQO72" s="1"/>
      <c r="MQP72" s="1"/>
      <c r="MQQ72" s="1"/>
      <c r="MQR72" s="1"/>
      <c r="MQS72" s="1"/>
      <c r="MQT72" s="1"/>
      <c r="MQU72" s="1"/>
      <c r="MQV72" s="1"/>
      <c r="MQW72" s="1"/>
      <c r="MQX72" s="1"/>
      <c r="MQY72" s="1"/>
      <c r="MQZ72" s="1"/>
      <c r="MRA72" s="1"/>
      <c r="MRB72" s="1"/>
      <c r="MRC72" s="1"/>
      <c r="MRD72" s="1"/>
      <c r="MRE72" s="1"/>
      <c r="MRF72" s="1"/>
      <c r="MRG72" s="1"/>
      <c r="MRH72" s="1"/>
      <c r="MRI72" s="1"/>
      <c r="MRJ72" s="1"/>
      <c r="MRK72" s="1"/>
      <c r="MRL72" s="1"/>
      <c r="MRM72" s="1"/>
      <c r="MRN72" s="1"/>
      <c r="MRO72" s="1"/>
      <c r="MRP72" s="1"/>
      <c r="MRQ72" s="1"/>
      <c r="MRR72" s="1"/>
      <c r="MRS72" s="1"/>
      <c r="MRT72" s="1"/>
      <c r="MRU72" s="1"/>
      <c r="MRV72" s="1"/>
      <c r="MRW72" s="1"/>
      <c r="MRX72" s="1"/>
      <c r="MRY72" s="1"/>
      <c r="MRZ72" s="1"/>
      <c r="MSA72" s="1"/>
      <c r="MSB72" s="1"/>
      <c r="MSC72" s="1"/>
      <c r="MSD72" s="1"/>
      <c r="MSE72" s="1"/>
      <c r="MSF72" s="1"/>
      <c r="MSG72" s="1"/>
      <c r="MSH72" s="1"/>
      <c r="MSI72" s="1"/>
      <c r="MSJ72" s="1"/>
      <c r="MSK72" s="1"/>
      <c r="MSL72" s="1"/>
      <c r="MSM72" s="1"/>
      <c r="MSN72" s="1"/>
      <c r="MSO72" s="1"/>
      <c r="MSP72" s="1"/>
      <c r="MSQ72" s="1"/>
      <c r="MSR72" s="1"/>
      <c r="MSS72" s="1"/>
      <c r="MST72" s="1"/>
      <c r="MSU72" s="1"/>
      <c r="MSV72" s="1"/>
      <c r="MSW72" s="1"/>
      <c r="MSX72" s="1"/>
      <c r="MSY72" s="1"/>
      <c r="MSZ72" s="1"/>
      <c r="MTA72" s="1"/>
      <c r="MTB72" s="1"/>
      <c r="MTC72" s="1"/>
      <c r="MTD72" s="1"/>
      <c r="MTE72" s="1"/>
      <c r="MTF72" s="1"/>
      <c r="MTG72" s="1"/>
      <c r="MTH72" s="1"/>
      <c r="MTI72" s="1"/>
      <c r="MTJ72" s="1"/>
      <c r="MTK72" s="1"/>
      <c r="MTL72" s="1"/>
      <c r="MTM72" s="1"/>
      <c r="MTN72" s="1"/>
      <c r="MTO72" s="1"/>
      <c r="MTP72" s="1"/>
      <c r="MTQ72" s="1"/>
      <c r="MTR72" s="1"/>
      <c r="MTS72" s="1"/>
      <c r="MTT72" s="1"/>
      <c r="MTU72" s="1"/>
      <c r="MTV72" s="1"/>
      <c r="MTW72" s="1"/>
      <c r="MTX72" s="1"/>
      <c r="MTY72" s="1"/>
      <c r="MTZ72" s="1"/>
      <c r="MUA72" s="1"/>
      <c r="MUB72" s="1"/>
      <c r="MUC72" s="1"/>
      <c r="MUD72" s="1"/>
      <c r="MUE72" s="1"/>
      <c r="MUF72" s="1"/>
      <c r="MUG72" s="1"/>
      <c r="MUH72" s="1"/>
      <c r="MUI72" s="1"/>
      <c r="MUJ72" s="1"/>
      <c r="MUK72" s="1"/>
      <c r="MUL72" s="1"/>
      <c r="MUM72" s="1"/>
      <c r="MUN72" s="1"/>
      <c r="MUO72" s="1"/>
      <c r="MUP72" s="1"/>
      <c r="MUQ72" s="1"/>
      <c r="MUR72" s="1"/>
      <c r="MUS72" s="1"/>
      <c r="MUT72" s="1"/>
      <c r="MUU72" s="1"/>
      <c r="MUV72" s="1"/>
      <c r="MUW72" s="1"/>
      <c r="MUX72" s="1"/>
      <c r="MUY72" s="1"/>
      <c r="MUZ72" s="1"/>
      <c r="MVA72" s="1"/>
      <c r="MVB72" s="1"/>
      <c r="MVC72" s="1"/>
      <c r="MVD72" s="1"/>
      <c r="MVE72" s="1"/>
      <c r="MVF72" s="1"/>
      <c r="MVG72" s="1"/>
      <c r="MVH72" s="1"/>
      <c r="MVI72" s="1"/>
      <c r="MVJ72" s="1"/>
      <c r="MVK72" s="1"/>
      <c r="MVL72" s="1"/>
      <c r="MVM72" s="1"/>
      <c r="MVN72" s="1"/>
      <c r="MVO72" s="1"/>
      <c r="MVP72" s="1"/>
      <c r="MVQ72" s="1"/>
      <c r="MVR72" s="1"/>
      <c r="MVS72" s="1"/>
      <c r="MVT72" s="1"/>
      <c r="MVU72" s="1"/>
      <c r="MVV72" s="1"/>
      <c r="MVW72" s="1"/>
      <c r="MVX72" s="1"/>
      <c r="MVY72" s="1"/>
      <c r="MVZ72" s="1"/>
      <c r="MWA72" s="1"/>
      <c r="MWB72" s="1"/>
      <c r="MWC72" s="1"/>
      <c r="MWD72" s="1"/>
      <c r="MWE72" s="1"/>
      <c r="MWF72" s="1"/>
      <c r="MWG72" s="1"/>
      <c r="MWH72" s="1"/>
      <c r="MWI72" s="1"/>
      <c r="MWJ72" s="1"/>
      <c r="MWK72" s="1"/>
      <c r="MWL72" s="1"/>
      <c r="MWM72" s="1"/>
      <c r="MWN72" s="1"/>
      <c r="MWO72" s="1"/>
      <c r="MWP72" s="1"/>
      <c r="MWQ72" s="1"/>
      <c r="MWR72" s="1"/>
      <c r="MWS72" s="1"/>
      <c r="MWT72" s="1"/>
      <c r="MWU72" s="1"/>
      <c r="MWV72" s="1"/>
      <c r="MWW72" s="1"/>
      <c r="MWX72" s="1"/>
      <c r="MWY72" s="1"/>
      <c r="MWZ72" s="1"/>
      <c r="MXA72" s="1"/>
      <c r="MXB72" s="1"/>
      <c r="MXC72" s="1"/>
      <c r="MXD72" s="1"/>
      <c r="MXE72" s="1"/>
      <c r="MXF72" s="1"/>
      <c r="MXG72" s="1"/>
      <c r="MXH72" s="1"/>
      <c r="MXI72" s="1"/>
      <c r="MXJ72" s="1"/>
      <c r="MXK72" s="1"/>
      <c r="MXL72" s="1"/>
      <c r="MXM72" s="1"/>
      <c r="MXN72" s="1"/>
      <c r="MXO72" s="1"/>
      <c r="MXP72" s="1"/>
      <c r="MXQ72" s="1"/>
      <c r="MXR72" s="1"/>
      <c r="MXS72" s="1"/>
      <c r="MXT72" s="1"/>
      <c r="MXU72" s="1"/>
      <c r="MXV72" s="1"/>
      <c r="MXW72" s="1"/>
      <c r="MXX72" s="1"/>
      <c r="MXY72" s="1"/>
      <c r="MXZ72" s="1"/>
      <c r="MYA72" s="1"/>
      <c r="MYB72" s="1"/>
      <c r="MYC72" s="1"/>
      <c r="MYD72" s="1"/>
      <c r="MYE72" s="1"/>
      <c r="MYF72" s="1"/>
      <c r="MYG72" s="1"/>
      <c r="MYH72" s="1"/>
      <c r="MYI72" s="1"/>
      <c r="MYJ72" s="1"/>
      <c r="MYK72" s="1"/>
      <c r="MYL72" s="1"/>
      <c r="MYM72" s="1"/>
      <c r="MYN72" s="1"/>
      <c r="MYO72" s="1"/>
      <c r="MYP72" s="1"/>
      <c r="MYQ72" s="1"/>
      <c r="MYR72" s="1"/>
      <c r="MYS72" s="1"/>
      <c r="MYT72" s="1"/>
      <c r="MYU72" s="1"/>
      <c r="MYV72" s="1"/>
      <c r="MYW72" s="1"/>
      <c r="MYX72" s="1"/>
      <c r="MYY72" s="1"/>
      <c r="MYZ72" s="1"/>
      <c r="MZA72" s="1"/>
      <c r="MZB72" s="1"/>
      <c r="MZC72" s="1"/>
      <c r="MZD72" s="1"/>
      <c r="MZE72" s="1"/>
      <c r="MZF72" s="1"/>
      <c r="MZG72" s="1"/>
      <c r="MZH72" s="1"/>
      <c r="MZI72" s="1"/>
      <c r="MZJ72" s="1"/>
      <c r="MZK72" s="1"/>
      <c r="MZL72" s="1"/>
      <c r="MZM72" s="1"/>
      <c r="MZN72" s="1"/>
      <c r="MZO72" s="1"/>
      <c r="MZP72" s="1"/>
      <c r="MZQ72" s="1"/>
      <c r="MZR72" s="1"/>
      <c r="MZS72" s="1"/>
      <c r="MZT72" s="1"/>
      <c r="MZU72" s="1"/>
      <c r="MZV72" s="1"/>
      <c r="MZW72" s="1"/>
      <c r="MZX72" s="1"/>
      <c r="MZY72" s="1"/>
      <c r="MZZ72" s="1"/>
      <c r="NAA72" s="1"/>
      <c r="NAB72" s="1"/>
      <c r="NAC72" s="1"/>
      <c r="NAD72" s="1"/>
      <c r="NAE72" s="1"/>
      <c r="NAF72" s="1"/>
      <c r="NAG72" s="1"/>
      <c r="NAH72" s="1"/>
      <c r="NAI72" s="1"/>
      <c r="NAJ72" s="1"/>
      <c r="NAK72" s="1"/>
      <c r="NAL72" s="1"/>
      <c r="NAM72" s="1"/>
      <c r="NAN72" s="1"/>
      <c r="NAO72" s="1"/>
      <c r="NAP72" s="1"/>
      <c r="NAQ72" s="1"/>
      <c r="NAR72" s="1"/>
      <c r="NAS72" s="1"/>
      <c r="NAT72" s="1"/>
      <c r="NAU72" s="1"/>
      <c r="NAV72" s="1"/>
      <c r="NAW72" s="1"/>
      <c r="NAX72" s="1"/>
      <c r="NAY72" s="1"/>
      <c r="NAZ72" s="1"/>
      <c r="NBA72" s="1"/>
      <c r="NBB72" s="1"/>
      <c r="NBC72" s="1"/>
      <c r="NBD72" s="1"/>
      <c r="NBE72" s="1"/>
      <c r="NBF72" s="1"/>
      <c r="NBG72" s="1"/>
      <c r="NBH72" s="1"/>
      <c r="NBI72" s="1"/>
      <c r="NBJ72" s="1"/>
      <c r="NBK72" s="1"/>
      <c r="NBL72" s="1"/>
      <c r="NBM72" s="1"/>
      <c r="NBN72" s="1"/>
      <c r="NBO72" s="1"/>
      <c r="NBP72" s="1"/>
      <c r="NBQ72" s="1"/>
      <c r="NBR72" s="1"/>
      <c r="NBS72" s="1"/>
      <c r="NBT72" s="1"/>
      <c r="NBU72" s="1"/>
      <c r="NBV72" s="1"/>
      <c r="NBW72" s="1"/>
      <c r="NBX72" s="1"/>
      <c r="NBY72" s="1"/>
      <c r="NBZ72" s="1"/>
      <c r="NCA72" s="1"/>
      <c r="NCB72" s="1"/>
      <c r="NCC72" s="1"/>
      <c r="NCD72" s="1"/>
      <c r="NCE72" s="1"/>
      <c r="NCF72" s="1"/>
      <c r="NCG72" s="1"/>
      <c r="NCH72" s="1"/>
      <c r="NCI72" s="1"/>
      <c r="NCJ72" s="1"/>
      <c r="NCK72" s="1"/>
      <c r="NCL72" s="1"/>
      <c r="NCM72" s="1"/>
      <c r="NCN72" s="1"/>
      <c r="NCO72" s="1"/>
      <c r="NCP72" s="1"/>
      <c r="NCQ72" s="1"/>
      <c r="NCR72" s="1"/>
      <c r="NCS72" s="1"/>
      <c r="NCT72" s="1"/>
      <c r="NCU72" s="1"/>
      <c r="NCV72" s="1"/>
      <c r="NCW72" s="1"/>
      <c r="NCX72" s="1"/>
      <c r="NCY72" s="1"/>
      <c r="NCZ72" s="1"/>
      <c r="NDA72" s="1"/>
      <c r="NDB72" s="1"/>
      <c r="NDC72" s="1"/>
      <c r="NDD72" s="1"/>
      <c r="NDE72" s="1"/>
      <c r="NDF72" s="1"/>
      <c r="NDG72" s="1"/>
      <c r="NDH72" s="1"/>
      <c r="NDI72" s="1"/>
      <c r="NDJ72" s="1"/>
      <c r="NDK72" s="1"/>
      <c r="NDL72" s="1"/>
      <c r="NDM72" s="1"/>
      <c r="NDN72" s="1"/>
      <c r="NDO72" s="1"/>
      <c r="NDP72" s="1"/>
      <c r="NDQ72" s="1"/>
      <c r="NDR72" s="1"/>
      <c r="NDS72" s="1"/>
      <c r="NDT72" s="1"/>
      <c r="NDU72" s="1"/>
      <c r="NDV72" s="1"/>
      <c r="NDW72" s="1"/>
      <c r="NDX72" s="1"/>
      <c r="NDY72" s="1"/>
      <c r="NDZ72" s="1"/>
      <c r="NEA72" s="1"/>
      <c r="NEB72" s="1"/>
      <c r="NEC72" s="1"/>
      <c r="NED72" s="1"/>
      <c r="NEE72" s="1"/>
      <c r="NEF72" s="1"/>
      <c r="NEG72" s="1"/>
      <c r="NEH72" s="1"/>
      <c r="NEI72" s="1"/>
      <c r="NEJ72" s="1"/>
      <c r="NEK72" s="1"/>
      <c r="NEL72" s="1"/>
      <c r="NEM72" s="1"/>
      <c r="NEN72" s="1"/>
      <c r="NEO72" s="1"/>
      <c r="NEP72" s="1"/>
      <c r="NEQ72" s="1"/>
      <c r="NER72" s="1"/>
      <c r="NES72" s="1"/>
      <c r="NET72" s="1"/>
      <c r="NEU72" s="1"/>
      <c r="NEV72" s="1"/>
      <c r="NEW72" s="1"/>
      <c r="NEX72" s="1"/>
      <c r="NEY72" s="1"/>
      <c r="NEZ72" s="1"/>
      <c r="NFA72" s="1"/>
      <c r="NFB72" s="1"/>
      <c r="NFC72" s="1"/>
      <c r="NFD72" s="1"/>
      <c r="NFE72" s="1"/>
      <c r="NFF72" s="1"/>
      <c r="NFG72" s="1"/>
      <c r="NFH72" s="1"/>
      <c r="NFI72" s="1"/>
      <c r="NFJ72" s="1"/>
      <c r="NFK72" s="1"/>
      <c r="NFL72" s="1"/>
      <c r="NFM72" s="1"/>
      <c r="NFN72" s="1"/>
      <c r="NFO72" s="1"/>
      <c r="NFP72" s="1"/>
      <c r="NFQ72" s="1"/>
      <c r="NFR72" s="1"/>
      <c r="NFS72" s="1"/>
      <c r="NFT72" s="1"/>
      <c r="NFU72" s="1"/>
      <c r="NFV72" s="1"/>
      <c r="NFW72" s="1"/>
      <c r="NFX72" s="1"/>
      <c r="NFY72" s="1"/>
      <c r="NFZ72" s="1"/>
      <c r="NGA72" s="1"/>
      <c r="NGB72" s="1"/>
      <c r="NGC72" s="1"/>
      <c r="NGD72" s="1"/>
      <c r="NGE72" s="1"/>
      <c r="NGF72" s="1"/>
      <c r="NGG72" s="1"/>
      <c r="NGH72" s="1"/>
      <c r="NGI72" s="1"/>
      <c r="NGJ72" s="1"/>
      <c r="NGK72" s="1"/>
      <c r="NGL72" s="1"/>
      <c r="NGM72" s="1"/>
      <c r="NGN72" s="1"/>
      <c r="NGO72" s="1"/>
      <c r="NGP72" s="1"/>
      <c r="NGQ72" s="1"/>
      <c r="NGR72" s="1"/>
      <c r="NGS72" s="1"/>
      <c r="NGT72" s="1"/>
      <c r="NGU72" s="1"/>
      <c r="NGV72" s="1"/>
      <c r="NGW72" s="1"/>
      <c r="NGX72" s="1"/>
      <c r="NGY72" s="1"/>
      <c r="NGZ72" s="1"/>
      <c r="NHA72" s="1"/>
      <c r="NHB72" s="1"/>
      <c r="NHC72" s="1"/>
      <c r="NHD72" s="1"/>
      <c r="NHE72" s="1"/>
      <c r="NHF72" s="1"/>
      <c r="NHG72" s="1"/>
      <c r="NHH72" s="1"/>
      <c r="NHI72" s="1"/>
      <c r="NHJ72" s="1"/>
      <c r="NHK72" s="1"/>
      <c r="NHL72" s="1"/>
      <c r="NHM72" s="1"/>
      <c r="NHN72" s="1"/>
      <c r="NHO72" s="1"/>
      <c r="NHP72" s="1"/>
      <c r="NHQ72" s="1"/>
      <c r="NHR72" s="1"/>
      <c r="NHS72" s="1"/>
      <c r="NHT72" s="1"/>
      <c r="NHU72" s="1"/>
      <c r="NHV72" s="1"/>
      <c r="NHW72" s="1"/>
      <c r="NHX72" s="1"/>
      <c r="NHY72" s="1"/>
      <c r="NHZ72" s="1"/>
      <c r="NIA72" s="1"/>
      <c r="NIB72" s="1"/>
      <c r="NIC72" s="1"/>
      <c r="NID72" s="1"/>
      <c r="NIE72" s="1"/>
      <c r="NIF72" s="1"/>
      <c r="NIG72" s="1"/>
      <c r="NIH72" s="1"/>
      <c r="NII72" s="1"/>
      <c r="NIJ72" s="1"/>
      <c r="NIK72" s="1"/>
      <c r="NIL72" s="1"/>
      <c r="NIM72" s="1"/>
      <c r="NIN72" s="1"/>
      <c r="NIO72" s="1"/>
      <c r="NIP72" s="1"/>
      <c r="NIQ72" s="1"/>
      <c r="NIR72" s="1"/>
      <c r="NIS72" s="1"/>
      <c r="NIT72" s="1"/>
      <c r="NIU72" s="1"/>
      <c r="NIV72" s="1"/>
      <c r="NIW72" s="1"/>
      <c r="NIX72" s="1"/>
      <c r="NIY72" s="1"/>
      <c r="NIZ72" s="1"/>
      <c r="NJA72" s="1"/>
      <c r="NJB72" s="1"/>
      <c r="NJC72" s="1"/>
      <c r="NJD72" s="1"/>
      <c r="NJE72" s="1"/>
      <c r="NJF72" s="1"/>
      <c r="NJG72" s="1"/>
      <c r="NJH72" s="1"/>
      <c r="NJI72" s="1"/>
      <c r="NJJ72" s="1"/>
      <c r="NJK72" s="1"/>
      <c r="NJL72" s="1"/>
      <c r="NJM72" s="1"/>
      <c r="NJN72" s="1"/>
      <c r="NJO72" s="1"/>
      <c r="NJP72" s="1"/>
      <c r="NJQ72" s="1"/>
      <c r="NJR72" s="1"/>
      <c r="NJS72" s="1"/>
      <c r="NJT72" s="1"/>
      <c r="NJU72" s="1"/>
      <c r="NJV72" s="1"/>
      <c r="NJW72" s="1"/>
      <c r="NJX72" s="1"/>
      <c r="NJY72" s="1"/>
      <c r="NJZ72" s="1"/>
      <c r="NKA72" s="1"/>
      <c r="NKB72" s="1"/>
      <c r="NKC72" s="1"/>
      <c r="NKD72" s="1"/>
      <c r="NKE72" s="1"/>
      <c r="NKF72" s="1"/>
      <c r="NKG72" s="1"/>
      <c r="NKH72" s="1"/>
      <c r="NKI72" s="1"/>
      <c r="NKJ72" s="1"/>
      <c r="NKK72" s="1"/>
      <c r="NKL72" s="1"/>
      <c r="NKM72" s="1"/>
      <c r="NKN72" s="1"/>
      <c r="NKO72" s="1"/>
      <c r="NKP72" s="1"/>
      <c r="NKQ72" s="1"/>
      <c r="NKR72" s="1"/>
      <c r="NKS72" s="1"/>
      <c r="NKT72" s="1"/>
      <c r="NKU72" s="1"/>
      <c r="NKV72" s="1"/>
      <c r="NKW72" s="1"/>
      <c r="NKX72" s="1"/>
      <c r="NKY72" s="1"/>
      <c r="NKZ72" s="1"/>
      <c r="NLA72" s="1"/>
      <c r="NLB72" s="1"/>
      <c r="NLC72" s="1"/>
      <c r="NLD72" s="1"/>
      <c r="NLE72" s="1"/>
      <c r="NLF72" s="1"/>
      <c r="NLG72" s="1"/>
      <c r="NLH72" s="1"/>
      <c r="NLI72" s="1"/>
      <c r="NLJ72" s="1"/>
      <c r="NLK72" s="1"/>
      <c r="NLL72" s="1"/>
      <c r="NLM72" s="1"/>
      <c r="NLN72" s="1"/>
      <c r="NLO72" s="1"/>
      <c r="NLP72" s="1"/>
      <c r="NLQ72" s="1"/>
      <c r="NLR72" s="1"/>
      <c r="NLS72" s="1"/>
      <c r="NLT72" s="1"/>
      <c r="NLU72" s="1"/>
      <c r="NLV72" s="1"/>
      <c r="NLW72" s="1"/>
      <c r="NLX72" s="1"/>
      <c r="NLY72" s="1"/>
      <c r="NLZ72" s="1"/>
      <c r="NMA72" s="1"/>
      <c r="NMB72" s="1"/>
      <c r="NMC72" s="1"/>
      <c r="NMD72" s="1"/>
      <c r="NME72" s="1"/>
      <c r="NMF72" s="1"/>
      <c r="NMG72" s="1"/>
      <c r="NMH72" s="1"/>
      <c r="NMI72" s="1"/>
      <c r="NMJ72" s="1"/>
      <c r="NMK72" s="1"/>
      <c r="NML72" s="1"/>
      <c r="NMM72" s="1"/>
      <c r="NMN72" s="1"/>
      <c r="NMO72" s="1"/>
      <c r="NMP72" s="1"/>
      <c r="NMQ72" s="1"/>
      <c r="NMR72" s="1"/>
      <c r="NMS72" s="1"/>
      <c r="NMT72" s="1"/>
      <c r="NMU72" s="1"/>
      <c r="NMV72" s="1"/>
      <c r="NMW72" s="1"/>
      <c r="NMX72" s="1"/>
      <c r="NMY72" s="1"/>
      <c r="NMZ72" s="1"/>
      <c r="NNA72" s="1"/>
      <c r="NNB72" s="1"/>
      <c r="NNC72" s="1"/>
      <c r="NND72" s="1"/>
      <c r="NNE72" s="1"/>
      <c r="NNF72" s="1"/>
      <c r="NNG72" s="1"/>
      <c r="NNH72" s="1"/>
      <c r="NNI72" s="1"/>
      <c r="NNJ72" s="1"/>
      <c r="NNK72" s="1"/>
      <c r="NNL72" s="1"/>
      <c r="NNM72" s="1"/>
      <c r="NNN72" s="1"/>
      <c r="NNO72" s="1"/>
      <c r="NNP72" s="1"/>
      <c r="NNQ72" s="1"/>
      <c r="NNR72" s="1"/>
      <c r="NNS72" s="1"/>
      <c r="NNT72" s="1"/>
      <c r="NNU72" s="1"/>
      <c r="NNV72" s="1"/>
      <c r="NNW72" s="1"/>
      <c r="NNX72" s="1"/>
      <c r="NNY72" s="1"/>
      <c r="NNZ72" s="1"/>
      <c r="NOA72" s="1"/>
      <c r="NOB72" s="1"/>
      <c r="NOC72" s="1"/>
      <c r="NOD72" s="1"/>
      <c r="NOE72" s="1"/>
      <c r="NOF72" s="1"/>
      <c r="NOG72" s="1"/>
      <c r="NOH72" s="1"/>
      <c r="NOI72" s="1"/>
      <c r="NOJ72" s="1"/>
      <c r="NOK72" s="1"/>
      <c r="NOL72" s="1"/>
      <c r="NOM72" s="1"/>
      <c r="NON72" s="1"/>
      <c r="NOO72" s="1"/>
      <c r="NOP72" s="1"/>
      <c r="NOQ72" s="1"/>
      <c r="NOR72" s="1"/>
      <c r="NOS72" s="1"/>
      <c r="NOT72" s="1"/>
      <c r="NOU72" s="1"/>
      <c r="NOV72" s="1"/>
      <c r="NOW72" s="1"/>
      <c r="NOX72" s="1"/>
      <c r="NOY72" s="1"/>
      <c r="NOZ72" s="1"/>
      <c r="NPA72" s="1"/>
      <c r="NPB72" s="1"/>
      <c r="NPC72" s="1"/>
      <c r="NPD72" s="1"/>
      <c r="NPE72" s="1"/>
      <c r="NPF72" s="1"/>
      <c r="NPG72" s="1"/>
      <c r="NPH72" s="1"/>
      <c r="NPI72" s="1"/>
      <c r="NPJ72" s="1"/>
      <c r="NPK72" s="1"/>
      <c r="NPL72" s="1"/>
      <c r="NPM72" s="1"/>
      <c r="NPN72" s="1"/>
      <c r="NPO72" s="1"/>
      <c r="NPP72" s="1"/>
      <c r="NPQ72" s="1"/>
      <c r="NPR72" s="1"/>
      <c r="NPS72" s="1"/>
      <c r="NPT72" s="1"/>
      <c r="NPU72" s="1"/>
      <c r="NPV72" s="1"/>
      <c r="NPW72" s="1"/>
      <c r="NPX72" s="1"/>
      <c r="NPY72" s="1"/>
      <c r="NPZ72" s="1"/>
      <c r="NQA72" s="1"/>
      <c r="NQB72" s="1"/>
      <c r="NQC72" s="1"/>
      <c r="NQD72" s="1"/>
      <c r="NQE72" s="1"/>
      <c r="NQF72" s="1"/>
      <c r="NQG72" s="1"/>
      <c r="NQH72" s="1"/>
      <c r="NQI72" s="1"/>
      <c r="NQJ72" s="1"/>
      <c r="NQK72" s="1"/>
      <c r="NQL72" s="1"/>
      <c r="NQM72" s="1"/>
      <c r="NQN72" s="1"/>
      <c r="NQO72" s="1"/>
      <c r="NQP72" s="1"/>
      <c r="NQQ72" s="1"/>
      <c r="NQR72" s="1"/>
      <c r="NQS72" s="1"/>
      <c r="NQT72" s="1"/>
      <c r="NQU72" s="1"/>
      <c r="NQV72" s="1"/>
      <c r="NQW72" s="1"/>
      <c r="NQX72" s="1"/>
      <c r="NQY72" s="1"/>
      <c r="NQZ72" s="1"/>
      <c r="NRA72" s="1"/>
      <c r="NRB72" s="1"/>
      <c r="NRC72" s="1"/>
      <c r="NRD72" s="1"/>
      <c r="NRE72" s="1"/>
      <c r="NRF72" s="1"/>
      <c r="NRG72" s="1"/>
      <c r="NRH72" s="1"/>
      <c r="NRI72" s="1"/>
      <c r="NRJ72" s="1"/>
      <c r="NRK72" s="1"/>
      <c r="NRL72" s="1"/>
      <c r="NRM72" s="1"/>
      <c r="NRN72" s="1"/>
      <c r="NRO72" s="1"/>
      <c r="NRP72" s="1"/>
      <c r="NRQ72" s="1"/>
      <c r="NRR72" s="1"/>
      <c r="NRS72" s="1"/>
      <c r="NRT72" s="1"/>
      <c r="NRU72" s="1"/>
      <c r="NRV72" s="1"/>
      <c r="NRW72" s="1"/>
      <c r="NRX72" s="1"/>
      <c r="NRY72" s="1"/>
      <c r="NRZ72" s="1"/>
      <c r="NSA72" s="1"/>
      <c r="NSB72" s="1"/>
      <c r="NSC72" s="1"/>
      <c r="NSD72" s="1"/>
      <c r="NSE72" s="1"/>
      <c r="NSF72" s="1"/>
      <c r="NSG72" s="1"/>
      <c r="NSH72" s="1"/>
      <c r="NSI72" s="1"/>
      <c r="NSJ72" s="1"/>
      <c r="NSK72" s="1"/>
      <c r="NSL72" s="1"/>
      <c r="NSM72" s="1"/>
      <c r="NSN72" s="1"/>
      <c r="NSO72" s="1"/>
      <c r="NSP72" s="1"/>
      <c r="NSQ72" s="1"/>
      <c r="NSR72" s="1"/>
      <c r="NSS72" s="1"/>
      <c r="NST72" s="1"/>
      <c r="NSU72" s="1"/>
      <c r="NSV72" s="1"/>
      <c r="NSW72" s="1"/>
      <c r="NSX72" s="1"/>
      <c r="NSY72" s="1"/>
      <c r="NSZ72" s="1"/>
      <c r="NTA72" s="1"/>
      <c r="NTB72" s="1"/>
      <c r="NTC72" s="1"/>
      <c r="NTD72" s="1"/>
      <c r="NTE72" s="1"/>
      <c r="NTF72" s="1"/>
      <c r="NTG72" s="1"/>
      <c r="NTH72" s="1"/>
      <c r="NTI72" s="1"/>
      <c r="NTJ72" s="1"/>
      <c r="NTK72" s="1"/>
      <c r="NTL72" s="1"/>
      <c r="NTM72" s="1"/>
      <c r="NTN72" s="1"/>
      <c r="NTO72" s="1"/>
      <c r="NTP72" s="1"/>
      <c r="NTQ72" s="1"/>
      <c r="NTR72" s="1"/>
      <c r="NTS72" s="1"/>
      <c r="NTT72" s="1"/>
      <c r="NTU72" s="1"/>
      <c r="NTV72" s="1"/>
      <c r="NTW72" s="1"/>
      <c r="NTX72" s="1"/>
      <c r="NTY72" s="1"/>
      <c r="NTZ72" s="1"/>
      <c r="NUA72" s="1"/>
      <c r="NUB72" s="1"/>
      <c r="NUC72" s="1"/>
      <c r="NUD72" s="1"/>
      <c r="NUE72" s="1"/>
      <c r="NUF72" s="1"/>
      <c r="NUG72" s="1"/>
      <c r="NUH72" s="1"/>
      <c r="NUI72" s="1"/>
      <c r="NUJ72" s="1"/>
      <c r="NUK72" s="1"/>
      <c r="NUL72" s="1"/>
      <c r="NUM72" s="1"/>
      <c r="NUN72" s="1"/>
      <c r="NUO72" s="1"/>
      <c r="NUP72" s="1"/>
      <c r="NUQ72" s="1"/>
      <c r="NUR72" s="1"/>
      <c r="NUS72" s="1"/>
      <c r="NUT72" s="1"/>
      <c r="NUU72" s="1"/>
      <c r="NUV72" s="1"/>
      <c r="NUW72" s="1"/>
      <c r="NUX72" s="1"/>
      <c r="NUY72" s="1"/>
      <c r="NUZ72" s="1"/>
      <c r="NVA72" s="1"/>
      <c r="NVB72" s="1"/>
      <c r="NVC72" s="1"/>
      <c r="NVD72" s="1"/>
      <c r="NVE72" s="1"/>
      <c r="NVF72" s="1"/>
      <c r="NVG72" s="1"/>
      <c r="NVH72" s="1"/>
      <c r="NVI72" s="1"/>
      <c r="NVJ72" s="1"/>
      <c r="NVK72" s="1"/>
      <c r="NVL72" s="1"/>
      <c r="NVM72" s="1"/>
      <c r="NVN72" s="1"/>
      <c r="NVO72" s="1"/>
      <c r="NVP72" s="1"/>
      <c r="NVQ72" s="1"/>
      <c r="NVR72" s="1"/>
      <c r="NVS72" s="1"/>
      <c r="NVT72" s="1"/>
      <c r="NVU72" s="1"/>
      <c r="NVV72" s="1"/>
      <c r="NVW72" s="1"/>
      <c r="NVX72" s="1"/>
      <c r="NVY72" s="1"/>
      <c r="NVZ72" s="1"/>
      <c r="NWA72" s="1"/>
      <c r="NWB72" s="1"/>
      <c r="NWC72" s="1"/>
      <c r="NWD72" s="1"/>
      <c r="NWE72" s="1"/>
      <c r="NWF72" s="1"/>
      <c r="NWG72" s="1"/>
      <c r="NWH72" s="1"/>
      <c r="NWI72" s="1"/>
      <c r="NWJ72" s="1"/>
      <c r="NWK72" s="1"/>
      <c r="NWL72" s="1"/>
      <c r="NWM72" s="1"/>
      <c r="NWN72" s="1"/>
      <c r="NWO72" s="1"/>
      <c r="NWP72" s="1"/>
      <c r="NWQ72" s="1"/>
      <c r="NWR72" s="1"/>
      <c r="NWS72" s="1"/>
      <c r="NWT72" s="1"/>
      <c r="NWU72" s="1"/>
      <c r="NWV72" s="1"/>
      <c r="NWW72" s="1"/>
      <c r="NWX72" s="1"/>
      <c r="NWY72" s="1"/>
      <c r="NWZ72" s="1"/>
      <c r="NXA72" s="1"/>
      <c r="NXB72" s="1"/>
      <c r="NXC72" s="1"/>
      <c r="NXD72" s="1"/>
      <c r="NXE72" s="1"/>
      <c r="NXF72" s="1"/>
      <c r="NXG72" s="1"/>
      <c r="NXH72" s="1"/>
      <c r="NXI72" s="1"/>
      <c r="NXJ72" s="1"/>
      <c r="NXK72" s="1"/>
      <c r="NXL72" s="1"/>
      <c r="NXM72" s="1"/>
      <c r="NXN72" s="1"/>
      <c r="NXO72" s="1"/>
      <c r="NXP72" s="1"/>
      <c r="NXQ72" s="1"/>
      <c r="NXR72" s="1"/>
      <c r="NXS72" s="1"/>
      <c r="NXT72" s="1"/>
      <c r="NXU72" s="1"/>
      <c r="NXV72" s="1"/>
      <c r="NXW72" s="1"/>
      <c r="NXX72" s="1"/>
      <c r="NXY72" s="1"/>
      <c r="NXZ72" s="1"/>
      <c r="NYA72" s="1"/>
      <c r="NYB72" s="1"/>
      <c r="NYC72" s="1"/>
      <c r="NYD72" s="1"/>
      <c r="NYE72" s="1"/>
      <c r="NYF72" s="1"/>
      <c r="NYG72" s="1"/>
      <c r="NYH72" s="1"/>
      <c r="NYI72" s="1"/>
      <c r="NYJ72" s="1"/>
      <c r="NYK72" s="1"/>
      <c r="NYL72" s="1"/>
      <c r="NYM72" s="1"/>
      <c r="NYN72" s="1"/>
      <c r="NYO72" s="1"/>
      <c r="NYP72" s="1"/>
      <c r="NYQ72" s="1"/>
      <c r="NYR72" s="1"/>
      <c r="NYS72" s="1"/>
      <c r="NYT72" s="1"/>
      <c r="NYU72" s="1"/>
      <c r="NYV72" s="1"/>
      <c r="NYW72" s="1"/>
      <c r="NYX72" s="1"/>
      <c r="NYY72" s="1"/>
      <c r="NYZ72" s="1"/>
      <c r="NZA72" s="1"/>
      <c r="NZB72" s="1"/>
      <c r="NZC72" s="1"/>
      <c r="NZD72" s="1"/>
      <c r="NZE72" s="1"/>
      <c r="NZF72" s="1"/>
      <c r="NZG72" s="1"/>
      <c r="NZH72" s="1"/>
      <c r="NZI72" s="1"/>
      <c r="NZJ72" s="1"/>
      <c r="NZK72" s="1"/>
      <c r="NZL72" s="1"/>
      <c r="NZM72" s="1"/>
      <c r="NZN72" s="1"/>
      <c r="NZO72" s="1"/>
      <c r="NZP72" s="1"/>
      <c r="NZQ72" s="1"/>
      <c r="NZR72" s="1"/>
      <c r="NZS72" s="1"/>
      <c r="NZT72" s="1"/>
      <c r="NZU72" s="1"/>
      <c r="NZV72" s="1"/>
      <c r="NZW72" s="1"/>
      <c r="NZX72" s="1"/>
      <c r="NZY72" s="1"/>
      <c r="NZZ72" s="1"/>
      <c r="OAA72" s="1"/>
      <c r="OAB72" s="1"/>
      <c r="OAC72" s="1"/>
      <c r="OAD72" s="1"/>
      <c r="OAE72" s="1"/>
      <c r="OAF72" s="1"/>
      <c r="OAG72" s="1"/>
      <c r="OAH72" s="1"/>
      <c r="OAI72" s="1"/>
      <c r="OAJ72" s="1"/>
      <c r="OAK72" s="1"/>
      <c r="OAL72" s="1"/>
      <c r="OAM72" s="1"/>
      <c r="OAN72" s="1"/>
      <c r="OAO72" s="1"/>
      <c r="OAP72" s="1"/>
      <c r="OAQ72" s="1"/>
      <c r="OAR72" s="1"/>
      <c r="OAS72" s="1"/>
      <c r="OAT72" s="1"/>
      <c r="OAU72" s="1"/>
      <c r="OAV72" s="1"/>
      <c r="OAW72" s="1"/>
      <c r="OAX72" s="1"/>
      <c r="OAY72" s="1"/>
      <c r="OAZ72" s="1"/>
      <c r="OBA72" s="1"/>
      <c r="OBB72" s="1"/>
      <c r="OBC72" s="1"/>
      <c r="OBD72" s="1"/>
      <c r="OBE72" s="1"/>
      <c r="OBF72" s="1"/>
      <c r="OBG72" s="1"/>
      <c r="OBH72" s="1"/>
      <c r="OBI72" s="1"/>
      <c r="OBJ72" s="1"/>
      <c r="OBK72" s="1"/>
      <c r="OBL72" s="1"/>
      <c r="OBM72" s="1"/>
      <c r="OBN72" s="1"/>
      <c r="OBO72" s="1"/>
      <c r="OBP72" s="1"/>
      <c r="OBQ72" s="1"/>
      <c r="OBR72" s="1"/>
      <c r="OBS72" s="1"/>
      <c r="OBT72" s="1"/>
      <c r="OBU72" s="1"/>
      <c r="OBV72" s="1"/>
      <c r="OBW72" s="1"/>
      <c r="OBX72" s="1"/>
      <c r="OBY72" s="1"/>
      <c r="OBZ72" s="1"/>
      <c r="OCA72" s="1"/>
      <c r="OCB72" s="1"/>
      <c r="OCC72" s="1"/>
      <c r="OCD72" s="1"/>
      <c r="OCE72" s="1"/>
      <c r="OCF72" s="1"/>
      <c r="OCG72" s="1"/>
      <c r="OCH72" s="1"/>
      <c r="OCI72" s="1"/>
      <c r="OCJ72" s="1"/>
      <c r="OCK72" s="1"/>
      <c r="OCL72" s="1"/>
      <c r="OCM72" s="1"/>
      <c r="OCN72" s="1"/>
      <c r="OCO72" s="1"/>
      <c r="OCP72" s="1"/>
      <c r="OCQ72" s="1"/>
      <c r="OCR72" s="1"/>
      <c r="OCS72" s="1"/>
      <c r="OCT72" s="1"/>
      <c r="OCU72" s="1"/>
      <c r="OCV72" s="1"/>
      <c r="OCW72" s="1"/>
      <c r="OCX72" s="1"/>
      <c r="OCY72" s="1"/>
      <c r="OCZ72" s="1"/>
      <c r="ODA72" s="1"/>
      <c r="ODB72" s="1"/>
      <c r="ODC72" s="1"/>
      <c r="ODD72" s="1"/>
      <c r="ODE72" s="1"/>
      <c r="ODF72" s="1"/>
      <c r="ODG72" s="1"/>
      <c r="ODH72" s="1"/>
      <c r="ODI72" s="1"/>
      <c r="ODJ72" s="1"/>
      <c r="ODK72" s="1"/>
      <c r="ODL72" s="1"/>
      <c r="ODM72" s="1"/>
      <c r="ODN72" s="1"/>
      <c r="ODO72" s="1"/>
      <c r="ODP72" s="1"/>
      <c r="ODQ72" s="1"/>
      <c r="ODR72" s="1"/>
      <c r="ODS72" s="1"/>
      <c r="ODT72" s="1"/>
      <c r="ODU72" s="1"/>
      <c r="ODV72" s="1"/>
      <c r="ODW72" s="1"/>
      <c r="ODX72" s="1"/>
      <c r="ODY72" s="1"/>
      <c r="ODZ72" s="1"/>
      <c r="OEA72" s="1"/>
      <c r="OEB72" s="1"/>
      <c r="OEC72" s="1"/>
      <c r="OED72" s="1"/>
      <c r="OEE72" s="1"/>
      <c r="OEF72" s="1"/>
      <c r="OEG72" s="1"/>
      <c r="OEH72" s="1"/>
      <c r="OEI72" s="1"/>
      <c r="OEJ72" s="1"/>
      <c r="OEK72" s="1"/>
      <c r="OEL72" s="1"/>
      <c r="OEM72" s="1"/>
      <c r="OEN72" s="1"/>
      <c r="OEO72" s="1"/>
      <c r="OEP72" s="1"/>
      <c r="OEQ72" s="1"/>
      <c r="OER72" s="1"/>
      <c r="OES72" s="1"/>
      <c r="OET72" s="1"/>
      <c r="OEU72" s="1"/>
      <c r="OEV72" s="1"/>
      <c r="OEW72" s="1"/>
      <c r="OEX72" s="1"/>
      <c r="OEY72" s="1"/>
      <c r="OEZ72" s="1"/>
      <c r="OFA72" s="1"/>
      <c r="OFB72" s="1"/>
      <c r="OFC72" s="1"/>
      <c r="OFD72" s="1"/>
      <c r="OFE72" s="1"/>
      <c r="OFF72" s="1"/>
      <c r="OFG72" s="1"/>
      <c r="OFH72" s="1"/>
      <c r="OFI72" s="1"/>
      <c r="OFJ72" s="1"/>
      <c r="OFK72" s="1"/>
      <c r="OFL72" s="1"/>
      <c r="OFM72" s="1"/>
      <c r="OFN72" s="1"/>
      <c r="OFO72" s="1"/>
      <c r="OFP72" s="1"/>
      <c r="OFQ72" s="1"/>
      <c r="OFR72" s="1"/>
      <c r="OFS72" s="1"/>
      <c r="OFT72" s="1"/>
      <c r="OFU72" s="1"/>
      <c r="OFV72" s="1"/>
      <c r="OFW72" s="1"/>
      <c r="OFX72" s="1"/>
      <c r="OFY72" s="1"/>
      <c r="OFZ72" s="1"/>
      <c r="OGA72" s="1"/>
      <c r="OGB72" s="1"/>
      <c r="OGC72" s="1"/>
      <c r="OGD72" s="1"/>
      <c r="OGE72" s="1"/>
      <c r="OGF72" s="1"/>
      <c r="OGG72" s="1"/>
      <c r="OGH72" s="1"/>
      <c r="OGI72" s="1"/>
      <c r="OGJ72" s="1"/>
      <c r="OGK72" s="1"/>
      <c r="OGL72" s="1"/>
      <c r="OGM72" s="1"/>
      <c r="OGN72" s="1"/>
      <c r="OGO72" s="1"/>
      <c r="OGP72" s="1"/>
      <c r="OGQ72" s="1"/>
      <c r="OGR72" s="1"/>
      <c r="OGS72" s="1"/>
      <c r="OGT72" s="1"/>
      <c r="OGU72" s="1"/>
      <c r="OGV72" s="1"/>
      <c r="OGW72" s="1"/>
      <c r="OGX72" s="1"/>
      <c r="OGY72" s="1"/>
      <c r="OGZ72" s="1"/>
      <c r="OHA72" s="1"/>
      <c r="OHB72" s="1"/>
      <c r="OHC72" s="1"/>
      <c r="OHD72" s="1"/>
      <c r="OHE72" s="1"/>
      <c r="OHF72" s="1"/>
      <c r="OHG72" s="1"/>
      <c r="OHH72" s="1"/>
      <c r="OHI72" s="1"/>
      <c r="OHJ72" s="1"/>
      <c r="OHK72" s="1"/>
      <c r="OHL72" s="1"/>
      <c r="OHM72" s="1"/>
      <c r="OHN72" s="1"/>
      <c r="OHO72" s="1"/>
      <c r="OHP72" s="1"/>
      <c r="OHQ72" s="1"/>
      <c r="OHR72" s="1"/>
      <c r="OHS72" s="1"/>
      <c r="OHT72" s="1"/>
      <c r="OHU72" s="1"/>
      <c r="OHV72" s="1"/>
      <c r="OHW72" s="1"/>
      <c r="OHX72" s="1"/>
      <c r="OHY72" s="1"/>
      <c r="OHZ72" s="1"/>
      <c r="OIA72" s="1"/>
      <c r="OIB72" s="1"/>
      <c r="OIC72" s="1"/>
      <c r="OID72" s="1"/>
      <c r="OIE72" s="1"/>
      <c r="OIF72" s="1"/>
      <c r="OIG72" s="1"/>
      <c r="OIH72" s="1"/>
      <c r="OII72" s="1"/>
      <c r="OIJ72" s="1"/>
      <c r="OIK72" s="1"/>
      <c r="OIL72" s="1"/>
      <c r="OIM72" s="1"/>
      <c r="OIN72" s="1"/>
      <c r="OIO72" s="1"/>
      <c r="OIP72" s="1"/>
      <c r="OIQ72" s="1"/>
      <c r="OIR72" s="1"/>
      <c r="OIS72" s="1"/>
      <c r="OIT72" s="1"/>
      <c r="OIU72" s="1"/>
      <c r="OIV72" s="1"/>
      <c r="OIW72" s="1"/>
      <c r="OIX72" s="1"/>
      <c r="OIY72" s="1"/>
      <c r="OIZ72" s="1"/>
      <c r="OJA72" s="1"/>
      <c r="OJB72" s="1"/>
      <c r="OJC72" s="1"/>
      <c r="OJD72" s="1"/>
      <c r="OJE72" s="1"/>
      <c r="OJF72" s="1"/>
      <c r="OJG72" s="1"/>
      <c r="OJH72" s="1"/>
      <c r="OJI72" s="1"/>
      <c r="OJJ72" s="1"/>
      <c r="OJK72" s="1"/>
      <c r="OJL72" s="1"/>
      <c r="OJM72" s="1"/>
      <c r="OJN72" s="1"/>
      <c r="OJO72" s="1"/>
      <c r="OJP72" s="1"/>
      <c r="OJQ72" s="1"/>
      <c r="OJR72" s="1"/>
      <c r="OJS72" s="1"/>
      <c r="OJT72" s="1"/>
      <c r="OJU72" s="1"/>
      <c r="OJV72" s="1"/>
      <c r="OJW72" s="1"/>
      <c r="OJX72" s="1"/>
      <c r="OJY72" s="1"/>
      <c r="OJZ72" s="1"/>
      <c r="OKA72" s="1"/>
      <c r="OKB72" s="1"/>
      <c r="OKC72" s="1"/>
      <c r="OKD72" s="1"/>
      <c r="OKE72" s="1"/>
      <c r="OKF72" s="1"/>
      <c r="OKG72" s="1"/>
      <c r="OKH72" s="1"/>
      <c r="OKI72" s="1"/>
      <c r="OKJ72" s="1"/>
      <c r="OKK72" s="1"/>
      <c r="OKL72" s="1"/>
      <c r="OKM72" s="1"/>
      <c r="OKN72" s="1"/>
      <c r="OKO72" s="1"/>
      <c r="OKP72" s="1"/>
      <c r="OKQ72" s="1"/>
      <c r="OKR72" s="1"/>
      <c r="OKS72" s="1"/>
      <c r="OKT72" s="1"/>
      <c r="OKU72" s="1"/>
      <c r="OKV72" s="1"/>
      <c r="OKW72" s="1"/>
      <c r="OKX72" s="1"/>
      <c r="OKY72" s="1"/>
      <c r="OKZ72" s="1"/>
      <c r="OLA72" s="1"/>
      <c r="OLB72" s="1"/>
      <c r="OLC72" s="1"/>
      <c r="OLD72" s="1"/>
      <c r="OLE72" s="1"/>
      <c r="OLF72" s="1"/>
      <c r="OLG72" s="1"/>
      <c r="OLH72" s="1"/>
      <c r="OLI72" s="1"/>
      <c r="OLJ72" s="1"/>
      <c r="OLK72" s="1"/>
      <c r="OLL72" s="1"/>
      <c r="OLM72" s="1"/>
      <c r="OLN72" s="1"/>
      <c r="OLO72" s="1"/>
      <c r="OLP72" s="1"/>
      <c r="OLQ72" s="1"/>
      <c r="OLR72" s="1"/>
      <c r="OLS72" s="1"/>
      <c r="OLT72" s="1"/>
      <c r="OLU72" s="1"/>
      <c r="OLV72" s="1"/>
      <c r="OLW72" s="1"/>
      <c r="OLX72" s="1"/>
      <c r="OLY72" s="1"/>
      <c r="OLZ72" s="1"/>
      <c r="OMA72" s="1"/>
      <c r="OMB72" s="1"/>
      <c r="OMC72" s="1"/>
      <c r="OMD72" s="1"/>
      <c r="OME72" s="1"/>
      <c r="OMF72" s="1"/>
      <c r="OMG72" s="1"/>
      <c r="OMH72" s="1"/>
      <c r="OMI72" s="1"/>
      <c r="OMJ72" s="1"/>
      <c r="OMK72" s="1"/>
      <c r="OML72" s="1"/>
      <c r="OMM72" s="1"/>
      <c r="OMN72" s="1"/>
      <c r="OMO72" s="1"/>
      <c r="OMP72" s="1"/>
      <c r="OMQ72" s="1"/>
      <c r="OMR72" s="1"/>
      <c r="OMS72" s="1"/>
      <c r="OMT72" s="1"/>
      <c r="OMU72" s="1"/>
      <c r="OMV72" s="1"/>
      <c r="OMW72" s="1"/>
      <c r="OMX72" s="1"/>
      <c r="OMY72" s="1"/>
      <c r="OMZ72" s="1"/>
      <c r="ONA72" s="1"/>
      <c r="ONB72" s="1"/>
      <c r="ONC72" s="1"/>
      <c r="OND72" s="1"/>
      <c r="ONE72" s="1"/>
      <c r="ONF72" s="1"/>
      <c r="ONG72" s="1"/>
      <c r="ONH72" s="1"/>
      <c r="ONI72" s="1"/>
      <c r="ONJ72" s="1"/>
      <c r="ONK72" s="1"/>
      <c r="ONL72" s="1"/>
      <c r="ONM72" s="1"/>
      <c r="ONN72" s="1"/>
      <c r="ONO72" s="1"/>
      <c r="ONP72" s="1"/>
      <c r="ONQ72" s="1"/>
      <c r="ONR72" s="1"/>
      <c r="ONS72" s="1"/>
      <c r="ONT72" s="1"/>
      <c r="ONU72" s="1"/>
      <c r="ONV72" s="1"/>
      <c r="ONW72" s="1"/>
      <c r="ONX72" s="1"/>
      <c r="ONY72" s="1"/>
      <c r="ONZ72" s="1"/>
      <c r="OOA72" s="1"/>
      <c r="OOB72" s="1"/>
      <c r="OOC72" s="1"/>
      <c r="OOD72" s="1"/>
      <c r="OOE72" s="1"/>
      <c r="OOF72" s="1"/>
      <c r="OOG72" s="1"/>
      <c r="OOH72" s="1"/>
      <c r="OOI72" s="1"/>
      <c r="OOJ72" s="1"/>
      <c r="OOK72" s="1"/>
      <c r="OOL72" s="1"/>
      <c r="OOM72" s="1"/>
      <c r="OON72" s="1"/>
      <c r="OOO72" s="1"/>
      <c r="OOP72" s="1"/>
      <c r="OOQ72" s="1"/>
      <c r="OOR72" s="1"/>
      <c r="OOS72" s="1"/>
      <c r="OOT72" s="1"/>
      <c r="OOU72" s="1"/>
      <c r="OOV72" s="1"/>
      <c r="OOW72" s="1"/>
      <c r="OOX72" s="1"/>
      <c r="OOY72" s="1"/>
      <c r="OOZ72" s="1"/>
      <c r="OPA72" s="1"/>
      <c r="OPB72" s="1"/>
      <c r="OPC72" s="1"/>
      <c r="OPD72" s="1"/>
      <c r="OPE72" s="1"/>
      <c r="OPF72" s="1"/>
      <c r="OPG72" s="1"/>
      <c r="OPH72" s="1"/>
      <c r="OPI72" s="1"/>
      <c r="OPJ72" s="1"/>
      <c r="OPK72" s="1"/>
      <c r="OPL72" s="1"/>
      <c r="OPM72" s="1"/>
      <c r="OPN72" s="1"/>
      <c r="OPO72" s="1"/>
      <c r="OPP72" s="1"/>
      <c r="OPQ72" s="1"/>
      <c r="OPR72" s="1"/>
      <c r="OPS72" s="1"/>
      <c r="OPT72" s="1"/>
      <c r="OPU72" s="1"/>
      <c r="OPV72" s="1"/>
      <c r="OPW72" s="1"/>
      <c r="OPX72" s="1"/>
      <c r="OPY72" s="1"/>
      <c r="OPZ72" s="1"/>
      <c r="OQA72" s="1"/>
      <c r="OQB72" s="1"/>
      <c r="OQC72" s="1"/>
      <c r="OQD72" s="1"/>
      <c r="OQE72" s="1"/>
      <c r="OQF72" s="1"/>
      <c r="OQG72" s="1"/>
      <c r="OQH72" s="1"/>
      <c r="OQI72" s="1"/>
      <c r="OQJ72" s="1"/>
      <c r="OQK72" s="1"/>
      <c r="OQL72" s="1"/>
      <c r="OQM72" s="1"/>
      <c r="OQN72" s="1"/>
      <c r="OQO72" s="1"/>
      <c r="OQP72" s="1"/>
      <c r="OQQ72" s="1"/>
      <c r="OQR72" s="1"/>
      <c r="OQS72" s="1"/>
      <c r="OQT72" s="1"/>
      <c r="OQU72" s="1"/>
      <c r="OQV72" s="1"/>
      <c r="OQW72" s="1"/>
      <c r="OQX72" s="1"/>
      <c r="OQY72" s="1"/>
      <c r="OQZ72" s="1"/>
      <c r="ORA72" s="1"/>
      <c r="ORB72" s="1"/>
      <c r="ORC72" s="1"/>
      <c r="ORD72" s="1"/>
      <c r="ORE72" s="1"/>
      <c r="ORF72" s="1"/>
      <c r="ORG72" s="1"/>
      <c r="ORH72" s="1"/>
      <c r="ORI72" s="1"/>
      <c r="ORJ72" s="1"/>
      <c r="ORK72" s="1"/>
      <c r="ORL72" s="1"/>
      <c r="ORM72" s="1"/>
      <c r="ORN72" s="1"/>
      <c r="ORO72" s="1"/>
      <c r="ORP72" s="1"/>
      <c r="ORQ72" s="1"/>
      <c r="ORR72" s="1"/>
      <c r="ORS72" s="1"/>
      <c r="ORT72" s="1"/>
      <c r="ORU72" s="1"/>
      <c r="ORV72" s="1"/>
      <c r="ORW72" s="1"/>
      <c r="ORX72" s="1"/>
      <c r="ORY72" s="1"/>
      <c r="ORZ72" s="1"/>
      <c r="OSA72" s="1"/>
      <c r="OSB72" s="1"/>
      <c r="OSC72" s="1"/>
      <c r="OSD72" s="1"/>
      <c r="OSE72" s="1"/>
      <c r="OSF72" s="1"/>
      <c r="OSG72" s="1"/>
      <c r="OSH72" s="1"/>
      <c r="OSI72" s="1"/>
      <c r="OSJ72" s="1"/>
      <c r="OSK72" s="1"/>
      <c r="OSL72" s="1"/>
      <c r="OSM72" s="1"/>
      <c r="OSN72" s="1"/>
      <c r="OSO72" s="1"/>
      <c r="OSP72" s="1"/>
      <c r="OSQ72" s="1"/>
      <c r="OSR72" s="1"/>
      <c r="OSS72" s="1"/>
      <c r="OST72" s="1"/>
      <c r="OSU72" s="1"/>
      <c r="OSV72" s="1"/>
      <c r="OSW72" s="1"/>
      <c r="OSX72" s="1"/>
      <c r="OSY72" s="1"/>
      <c r="OSZ72" s="1"/>
      <c r="OTA72" s="1"/>
      <c r="OTB72" s="1"/>
      <c r="OTC72" s="1"/>
      <c r="OTD72" s="1"/>
      <c r="OTE72" s="1"/>
      <c r="OTF72" s="1"/>
      <c r="OTG72" s="1"/>
      <c r="OTH72" s="1"/>
      <c r="OTI72" s="1"/>
      <c r="OTJ72" s="1"/>
      <c r="OTK72" s="1"/>
      <c r="OTL72" s="1"/>
      <c r="OTM72" s="1"/>
      <c r="OTN72" s="1"/>
      <c r="OTO72" s="1"/>
      <c r="OTP72" s="1"/>
      <c r="OTQ72" s="1"/>
      <c r="OTR72" s="1"/>
      <c r="OTS72" s="1"/>
      <c r="OTT72" s="1"/>
      <c r="OTU72" s="1"/>
      <c r="OTV72" s="1"/>
      <c r="OTW72" s="1"/>
      <c r="OTX72" s="1"/>
      <c r="OTY72" s="1"/>
      <c r="OTZ72" s="1"/>
      <c r="OUA72" s="1"/>
      <c r="OUB72" s="1"/>
      <c r="OUC72" s="1"/>
      <c r="OUD72" s="1"/>
      <c r="OUE72" s="1"/>
      <c r="OUF72" s="1"/>
      <c r="OUG72" s="1"/>
      <c r="OUH72" s="1"/>
      <c r="OUI72" s="1"/>
      <c r="OUJ72" s="1"/>
      <c r="OUK72" s="1"/>
      <c r="OUL72" s="1"/>
      <c r="OUM72" s="1"/>
      <c r="OUN72" s="1"/>
      <c r="OUO72" s="1"/>
      <c r="OUP72" s="1"/>
      <c r="OUQ72" s="1"/>
      <c r="OUR72" s="1"/>
      <c r="OUS72" s="1"/>
      <c r="OUT72" s="1"/>
      <c r="OUU72" s="1"/>
      <c r="OUV72" s="1"/>
      <c r="OUW72" s="1"/>
      <c r="OUX72" s="1"/>
      <c r="OUY72" s="1"/>
      <c r="OUZ72" s="1"/>
      <c r="OVA72" s="1"/>
      <c r="OVB72" s="1"/>
      <c r="OVC72" s="1"/>
      <c r="OVD72" s="1"/>
      <c r="OVE72" s="1"/>
      <c r="OVF72" s="1"/>
      <c r="OVG72" s="1"/>
      <c r="OVH72" s="1"/>
      <c r="OVI72" s="1"/>
      <c r="OVJ72" s="1"/>
      <c r="OVK72" s="1"/>
      <c r="OVL72" s="1"/>
      <c r="OVM72" s="1"/>
      <c r="OVN72" s="1"/>
      <c r="OVO72" s="1"/>
      <c r="OVP72" s="1"/>
      <c r="OVQ72" s="1"/>
      <c r="OVR72" s="1"/>
      <c r="OVS72" s="1"/>
      <c r="OVT72" s="1"/>
      <c r="OVU72" s="1"/>
      <c r="OVV72" s="1"/>
      <c r="OVW72" s="1"/>
      <c r="OVX72" s="1"/>
      <c r="OVY72" s="1"/>
      <c r="OVZ72" s="1"/>
      <c r="OWA72" s="1"/>
      <c r="OWB72" s="1"/>
      <c r="OWC72" s="1"/>
      <c r="OWD72" s="1"/>
      <c r="OWE72" s="1"/>
      <c r="OWF72" s="1"/>
      <c r="OWG72" s="1"/>
      <c r="OWH72" s="1"/>
      <c r="OWI72" s="1"/>
      <c r="OWJ72" s="1"/>
      <c r="OWK72" s="1"/>
      <c r="OWL72" s="1"/>
      <c r="OWM72" s="1"/>
      <c r="OWN72" s="1"/>
      <c r="OWO72" s="1"/>
      <c r="OWP72" s="1"/>
      <c r="OWQ72" s="1"/>
      <c r="OWR72" s="1"/>
      <c r="OWS72" s="1"/>
      <c r="OWT72" s="1"/>
      <c r="OWU72" s="1"/>
      <c r="OWV72" s="1"/>
      <c r="OWW72" s="1"/>
      <c r="OWX72" s="1"/>
      <c r="OWY72" s="1"/>
      <c r="OWZ72" s="1"/>
      <c r="OXA72" s="1"/>
      <c r="OXB72" s="1"/>
      <c r="OXC72" s="1"/>
      <c r="OXD72" s="1"/>
      <c r="OXE72" s="1"/>
      <c r="OXF72" s="1"/>
      <c r="OXG72" s="1"/>
      <c r="OXH72" s="1"/>
      <c r="OXI72" s="1"/>
      <c r="OXJ72" s="1"/>
      <c r="OXK72" s="1"/>
      <c r="OXL72" s="1"/>
      <c r="OXM72" s="1"/>
      <c r="OXN72" s="1"/>
      <c r="OXO72" s="1"/>
      <c r="OXP72" s="1"/>
      <c r="OXQ72" s="1"/>
      <c r="OXR72" s="1"/>
      <c r="OXS72" s="1"/>
      <c r="OXT72" s="1"/>
      <c r="OXU72" s="1"/>
      <c r="OXV72" s="1"/>
      <c r="OXW72" s="1"/>
      <c r="OXX72" s="1"/>
      <c r="OXY72" s="1"/>
      <c r="OXZ72" s="1"/>
      <c r="OYA72" s="1"/>
      <c r="OYB72" s="1"/>
      <c r="OYC72" s="1"/>
      <c r="OYD72" s="1"/>
      <c r="OYE72" s="1"/>
      <c r="OYF72" s="1"/>
      <c r="OYG72" s="1"/>
      <c r="OYH72" s="1"/>
      <c r="OYI72" s="1"/>
      <c r="OYJ72" s="1"/>
      <c r="OYK72" s="1"/>
      <c r="OYL72" s="1"/>
      <c r="OYM72" s="1"/>
      <c r="OYN72" s="1"/>
      <c r="OYO72" s="1"/>
      <c r="OYP72" s="1"/>
      <c r="OYQ72" s="1"/>
      <c r="OYR72" s="1"/>
      <c r="OYS72" s="1"/>
      <c r="OYT72" s="1"/>
      <c r="OYU72" s="1"/>
      <c r="OYV72" s="1"/>
      <c r="OYW72" s="1"/>
      <c r="OYX72" s="1"/>
      <c r="OYY72" s="1"/>
      <c r="OYZ72" s="1"/>
      <c r="OZA72" s="1"/>
      <c r="OZB72" s="1"/>
      <c r="OZC72" s="1"/>
      <c r="OZD72" s="1"/>
      <c r="OZE72" s="1"/>
      <c r="OZF72" s="1"/>
      <c r="OZG72" s="1"/>
      <c r="OZH72" s="1"/>
      <c r="OZI72" s="1"/>
      <c r="OZJ72" s="1"/>
      <c r="OZK72" s="1"/>
      <c r="OZL72" s="1"/>
      <c r="OZM72" s="1"/>
      <c r="OZN72" s="1"/>
      <c r="OZO72" s="1"/>
      <c r="OZP72" s="1"/>
      <c r="OZQ72" s="1"/>
      <c r="OZR72" s="1"/>
      <c r="OZS72" s="1"/>
      <c r="OZT72" s="1"/>
      <c r="OZU72" s="1"/>
      <c r="OZV72" s="1"/>
      <c r="OZW72" s="1"/>
      <c r="OZX72" s="1"/>
      <c r="OZY72" s="1"/>
      <c r="OZZ72" s="1"/>
      <c r="PAA72" s="1"/>
      <c r="PAB72" s="1"/>
      <c r="PAC72" s="1"/>
      <c r="PAD72" s="1"/>
      <c r="PAE72" s="1"/>
      <c r="PAF72" s="1"/>
      <c r="PAG72" s="1"/>
      <c r="PAH72" s="1"/>
      <c r="PAI72" s="1"/>
      <c r="PAJ72" s="1"/>
      <c r="PAK72" s="1"/>
      <c r="PAL72" s="1"/>
      <c r="PAM72" s="1"/>
      <c r="PAN72" s="1"/>
      <c r="PAO72" s="1"/>
      <c r="PAP72" s="1"/>
      <c r="PAQ72" s="1"/>
      <c r="PAR72" s="1"/>
      <c r="PAS72" s="1"/>
      <c r="PAT72" s="1"/>
      <c r="PAU72" s="1"/>
      <c r="PAV72" s="1"/>
      <c r="PAW72" s="1"/>
      <c r="PAX72" s="1"/>
      <c r="PAY72" s="1"/>
      <c r="PAZ72" s="1"/>
      <c r="PBA72" s="1"/>
      <c r="PBB72" s="1"/>
      <c r="PBC72" s="1"/>
      <c r="PBD72" s="1"/>
      <c r="PBE72" s="1"/>
      <c r="PBF72" s="1"/>
      <c r="PBG72" s="1"/>
      <c r="PBH72" s="1"/>
      <c r="PBI72" s="1"/>
      <c r="PBJ72" s="1"/>
      <c r="PBK72" s="1"/>
      <c r="PBL72" s="1"/>
      <c r="PBM72" s="1"/>
      <c r="PBN72" s="1"/>
      <c r="PBO72" s="1"/>
      <c r="PBP72" s="1"/>
      <c r="PBQ72" s="1"/>
      <c r="PBR72" s="1"/>
      <c r="PBS72" s="1"/>
      <c r="PBT72" s="1"/>
      <c r="PBU72" s="1"/>
      <c r="PBV72" s="1"/>
      <c r="PBW72" s="1"/>
      <c r="PBX72" s="1"/>
      <c r="PBY72" s="1"/>
      <c r="PBZ72" s="1"/>
      <c r="PCA72" s="1"/>
      <c r="PCB72" s="1"/>
      <c r="PCC72" s="1"/>
      <c r="PCD72" s="1"/>
      <c r="PCE72" s="1"/>
      <c r="PCF72" s="1"/>
      <c r="PCG72" s="1"/>
      <c r="PCH72" s="1"/>
      <c r="PCI72" s="1"/>
      <c r="PCJ72" s="1"/>
      <c r="PCK72" s="1"/>
      <c r="PCL72" s="1"/>
      <c r="PCM72" s="1"/>
      <c r="PCN72" s="1"/>
      <c r="PCO72" s="1"/>
      <c r="PCP72" s="1"/>
      <c r="PCQ72" s="1"/>
      <c r="PCR72" s="1"/>
      <c r="PCS72" s="1"/>
      <c r="PCT72" s="1"/>
      <c r="PCU72" s="1"/>
      <c r="PCV72" s="1"/>
      <c r="PCW72" s="1"/>
      <c r="PCX72" s="1"/>
      <c r="PCY72" s="1"/>
      <c r="PCZ72" s="1"/>
      <c r="PDA72" s="1"/>
      <c r="PDB72" s="1"/>
      <c r="PDC72" s="1"/>
      <c r="PDD72" s="1"/>
      <c r="PDE72" s="1"/>
      <c r="PDF72" s="1"/>
      <c r="PDG72" s="1"/>
      <c r="PDH72" s="1"/>
      <c r="PDI72" s="1"/>
      <c r="PDJ72" s="1"/>
      <c r="PDK72" s="1"/>
      <c r="PDL72" s="1"/>
      <c r="PDM72" s="1"/>
      <c r="PDN72" s="1"/>
      <c r="PDO72" s="1"/>
      <c r="PDP72" s="1"/>
      <c r="PDQ72" s="1"/>
      <c r="PDR72" s="1"/>
      <c r="PDS72" s="1"/>
      <c r="PDT72" s="1"/>
      <c r="PDU72" s="1"/>
      <c r="PDV72" s="1"/>
      <c r="PDW72" s="1"/>
      <c r="PDX72" s="1"/>
      <c r="PDY72" s="1"/>
      <c r="PDZ72" s="1"/>
      <c r="PEA72" s="1"/>
      <c r="PEB72" s="1"/>
      <c r="PEC72" s="1"/>
      <c r="PED72" s="1"/>
      <c r="PEE72" s="1"/>
      <c r="PEF72" s="1"/>
      <c r="PEG72" s="1"/>
      <c r="PEH72" s="1"/>
      <c r="PEI72" s="1"/>
      <c r="PEJ72" s="1"/>
      <c r="PEK72" s="1"/>
      <c r="PEL72" s="1"/>
      <c r="PEM72" s="1"/>
      <c r="PEN72" s="1"/>
      <c r="PEO72" s="1"/>
      <c r="PEP72" s="1"/>
      <c r="PEQ72" s="1"/>
      <c r="PER72" s="1"/>
      <c r="PES72" s="1"/>
      <c r="PET72" s="1"/>
      <c r="PEU72" s="1"/>
      <c r="PEV72" s="1"/>
      <c r="PEW72" s="1"/>
      <c r="PEX72" s="1"/>
      <c r="PEY72" s="1"/>
      <c r="PEZ72" s="1"/>
      <c r="PFA72" s="1"/>
      <c r="PFB72" s="1"/>
      <c r="PFC72" s="1"/>
      <c r="PFD72" s="1"/>
      <c r="PFE72" s="1"/>
      <c r="PFF72" s="1"/>
      <c r="PFG72" s="1"/>
      <c r="PFH72" s="1"/>
      <c r="PFI72" s="1"/>
      <c r="PFJ72" s="1"/>
      <c r="PFK72" s="1"/>
      <c r="PFL72" s="1"/>
      <c r="PFM72" s="1"/>
      <c r="PFN72" s="1"/>
      <c r="PFO72" s="1"/>
      <c r="PFP72" s="1"/>
      <c r="PFQ72" s="1"/>
      <c r="PFR72" s="1"/>
      <c r="PFS72" s="1"/>
      <c r="PFT72" s="1"/>
      <c r="PFU72" s="1"/>
      <c r="PFV72" s="1"/>
      <c r="PFW72" s="1"/>
      <c r="PFX72" s="1"/>
      <c r="PFY72" s="1"/>
      <c r="PFZ72" s="1"/>
      <c r="PGA72" s="1"/>
      <c r="PGB72" s="1"/>
      <c r="PGC72" s="1"/>
      <c r="PGD72" s="1"/>
      <c r="PGE72" s="1"/>
      <c r="PGF72" s="1"/>
      <c r="PGG72" s="1"/>
      <c r="PGH72" s="1"/>
      <c r="PGI72" s="1"/>
      <c r="PGJ72" s="1"/>
      <c r="PGK72" s="1"/>
      <c r="PGL72" s="1"/>
      <c r="PGM72" s="1"/>
      <c r="PGN72" s="1"/>
      <c r="PGO72" s="1"/>
      <c r="PGP72" s="1"/>
      <c r="PGQ72" s="1"/>
      <c r="PGR72" s="1"/>
      <c r="PGS72" s="1"/>
      <c r="PGT72" s="1"/>
      <c r="PGU72" s="1"/>
      <c r="PGV72" s="1"/>
      <c r="PGW72" s="1"/>
      <c r="PGX72" s="1"/>
      <c r="PGY72" s="1"/>
      <c r="PGZ72" s="1"/>
      <c r="PHA72" s="1"/>
      <c r="PHB72" s="1"/>
      <c r="PHC72" s="1"/>
      <c r="PHD72" s="1"/>
      <c r="PHE72" s="1"/>
      <c r="PHF72" s="1"/>
      <c r="PHG72" s="1"/>
      <c r="PHH72" s="1"/>
      <c r="PHI72" s="1"/>
      <c r="PHJ72" s="1"/>
      <c r="PHK72" s="1"/>
      <c r="PHL72" s="1"/>
      <c r="PHM72" s="1"/>
      <c r="PHN72" s="1"/>
      <c r="PHO72" s="1"/>
      <c r="PHP72" s="1"/>
      <c r="PHQ72" s="1"/>
      <c r="PHR72" s="1"/>
      <c r="PHS72" s="1"/>
      <c r="PHT72" s="1"/>
      <c r="PHU72" s="1"/>
      <c r="PHV72" s="1"/>
      <c r="PHW72" s="1"/>
      <c r="PHX72" s="1"/>
      <c r="PHY72" s="1"/>
      <c r="PHZ72" s="1"/>
      <c r="PIA72" s="1"/>
      <c r="PIB72" s="1"/>
      <c r="PIC72" s="1"/>
      <c r="PID72" s="1"/>
      <c r="PIE72" s="1"/>
      <c r="PIF72" s="1"/>
      <c r="PIG72" s="1"/>
      <c r="PIH72" s="1"/>
      <c r="PII72" s="1"/>
      <c r="PIJ72" s="1"/>
      <c r="PIK72" s="1"/>
      <c r="PIL72" s="1"/>
      <c r="PIM72" s="1"/>
      <c r="PIN72" s="1"/>
      <c r="PIO72" s="1"/>
      <c r="PIP72" s="1"/>
      <c r="PIQ72" s="1"/>
      <c r="PIR72" s="1"/>
      <c r="PIS72" s="1"/>
      <c r="PIT72" s="1"/>
      <c r="PIU72" s="1"/>
      <c r="PIV72" s="1"/>
      <c r="PIW72" s="1"/>
      <c r="PIX72" s="1"/>
      <c r="PIY72" s="1"/>
      <c r="PIZ72" s="1"/>
      <c r="PJA72" s="1"/>
      <c r="PJB72" s="1"/>
      <c r="PJC72" s="1"/>
      <c r="PJD72" s="1"/>
      <c r="PJE72" s="1"/>
      <c r="PJF72" s="1"/>
      <c r="PJG72" s="1"/>
      <c r="PJH72" s="1"/>
      <c r="PJI72" s="1"/>
      <c r="PJJ72" s="1"/>
      <c r="PJK72" s="1"/>
      <c r="PJL72" s="1"/>
      <c r="PJM72" s="1"/>
      <c r="PJN72" s="1"/>
      <c r="PJO72" s="1"/>
      <c r="PJP72" s="1"/>
      <c r="PJQ72" s="1"/>
      <c r="PJR72" s="1"/>
      <c r="PJS72" s="1"/>
      <c r="PJT72" s="1"/>
      <c r="PJU72" s="1"/>
      <c r="PJV72" s="1"/>
      <c r="PJW72" s="1"/>
      <c r="PJX72" s="1"/>
      <c r="PJY72" s="1"/>
      <c r="PJZ72" s="1"/>
      <c r="PKA72" s="1"/>
      <c r="PKB72" s="1"/>
      <c r="PKC72" s="1"/>
      <c r="PKD72" s="1"/>
      <c r="PKE72" s="1"/>
      <c r="PKF72" s="1"/>
      <c r="PKG72" s="1"/>
      <c r="PKH72" s="1"/>
      <c r="PKI72" s="1"/>
      <c r="PKJ72" s="1"/>
      <c r="PKK72" s="1"/>
      <c r="PKL72" s="1"/>
      <c r="PKM72" s="1"/>
      <c r="PKN72" s="1"/>
      <c r="PKO72" s="1"/>
      <c r="PKP72" s="1"/>
      <c r="PKQ72" s="1"/>
      <c r="PKR72" s="1"/>
      <c r="PKS72" s="1"/>
      <c r="PKT72" s="1"/>
      <c r="PKU72" s="1"/>
      <c r="PKV72" s="1"/>
      <c r="PKW72" s="1"/>
      <c r="PKX72" s="1"/>
      <c r="PKY72" s="1"/>
      <c r="PKZ72" s="1"/>
      <c r="PLA72" s="1"/>
      <c r="PLB72" s="1"/>
      <c r="PLC72" s="1"/>
      <c r="PLD72" s="1"/>
      <c r="PLE72" s="1"/>
      <c r="PLF72" s="1"/>
      <c r="PLG72" s="1"/>
      <c r="PLH72" s="1"/>
      <c r="PLI72" s="1"/>
      <c r="PLJ72" s="1"/>
      <c r="PLK72" s="1"/>
      <c r="PLL72" s="1"/>
      <c r="PLM72" s="1"/>
      <c r="PLN72" s="1"/>
      <c r="PLO72" s="1"/>
      <c r="PLP72" s="1"/>
      <c r="PLQ72" s="1"/>
      <c r="PLR72" s="1"/>
      <c r="PLS72" s="1"/>
      <c r="PLT72" s="1"/>
      <c r="PLU72" s="1"/>
      <c r="PLV72" s="1"/>
      <c r="PLW72" s="1"/>
      <c r="PLX72" s="1"/>
      <c r="PLY72" s="1"/>
      <c r="PLZ72" s="1"/>
      <c r="PMA72" s="1"/>
      <c r="PMB72" s="1"/>
      <c r="PMC72" s="1"/>
      <c r="PMD72" s="1"/>
      <c r="PME72" s="1"/>
      <c r="PMF72" s="1"/>
      <c r="PMG72" s="1"/>
      <c r="PMH72" s="1"/>
      <c r="PMI72" s="1"/>
      <c r="PMJ72" s="1"/>
      <c r="PMK72" s="1"/>
      <c r="PML72" s="1"/>
      <c r="PMM72" s="1"/>
      <c r="PMN72" s="1"/>
      <c r="PMO72" s="1"/>
      <c r="PMP72" s="1"/>
      <c r="PMQ72" s="1"/>
      <c r="PMR72" s="1"/>
      <c r="PMS72" s="1"/>
      <c r="PMT72" s="1"/>
      <c r="PMU72" s="1"/>
      <c r="PMV72" s="1"/>
      <c r="PMW72" s="1"/>
      <c r="PMX72" s="1"/>
      <c r="PMY72" s="1"/>
      <c r="PMZ72" s="1"/>
      <c r="PNA72" s="1"/>
      <c r="PNB72" s="1"/>
      <c r="PNC72" s="1"/>
      <c r="PND72" s="1"/>
      <c r="PNE72" s="1"/>
      <c r="PNF72" s="1"/>
      <c r="PNG72" s="1"/>
      <c r="PNH72" s="1"/>
      <c r="PNI72" s="1"/>
      <c r="PNJ72" s="1"/>
      <c r="PNK72" s="1"/>
      <c r="PNL72" s="1"/>
      <c r="PNM72" s="1"/>
      <c r="PNN72" s="1"/>
      <c r="PNO72" s="1"/>
      <c r="PNP72" s="1"/>
      <c r="PNQ72" s="1"/>
      <c r="PNR72" s="1"/>
      <c r="PNS72" s="1"/>
      <c r="PNT72" s="1"/>
      <c r="PNU72" s="1"/>
      <c r="PNV72" s="1"/>
      <c r="PNW72" s="1"/>
      <c r="PNX72" s="1"/>
      <c r="PNY72" s="1"/>
      <c r="PNZ72" s="1"/>
      <c r="POA72" s="1"/>
      <c r="POB72" s="1"/>
      <c r="POC72" s="1"/>
      <c r="POD72" s="1"/>
      <c r="POE72" s="1"/>
      <c r="POF72" s="1"/>
      <c r="POG72" s="1"/>
      <c r="POH72" s="1"/>
      <c r="POI72" s="1"/>
      <c r="POJ72" s="1"/>
      <c r="POK72" s="1"/>
      <c r="POL72" s="1"/>
      <c r="POM72" s="1"/>
      <c r="PON72" s="1"/>
      <c r="POO72" s="1"/>
      <c r="POP72" s="1"/>
      <c r="POQ72" s="1"/>
      <c r="POR72" s="1"/>
      <c r="POS72" s="1"/>
      <c r="POT72" s="1"/>
      <c r="POU72" s="1"/>
      <c r="POV72" s="1"/>
      <c r="POW72" s="1"/>
      <c r="POX72" s="1"/>
      <c r="POY72" s="1"/>
      <c r="POZ72" s="1"/>
      <c r="PPA72" s="1"/>
      <c r="PPB72" s="1"/>
      <c r="PPC72" s="1"/>
      <c r="PPD72" s="1"/>
      <c r="PPE72" s="1"/>
      <c r="PPF72" s="1"/>
      <c r="PPG72" s="1"/>
      <c r="PPH72" s="1"/>
      <c r="PPI72" s="1"/>
      <c r="PPJ72" s="1"/>
      <c r="PPK72" s="1"/>
      <c r="PPL72" s="1"/>
      <c r="PPM72" s="1"/>
      <c r="PPN72" s="1"/>
      <c r="PPO72" s="1"/>
      <c r="PPP72" s="1"/>
      <c r="PPQ72" s="1"/>
      <c r="PPR72" s="1"/>
      <c r="PPS72" s="1"/>
      <c r="PPT72" s="1"/>
      <c r="PPU72" s="1"/>
      <c r="PPV72" s="1"/>
      <c r="PPW72" s="1"/>
      <c r="PPX72" s="1"/>
      <c r="PPY72" s="1"/>
      <c r="PPZ72" s="1"/>
      <c r="PQA72" s="1"/>
      <c r="PQB72" s="1"/>
      <c r="PQC72" s="1"/>
      <c r="PQD72" s="1"/>
      <c r="PQE72" s="1"/>
      <c r="PQF72" s="1"/>
      <c r="PQG72" s="1"/>
      <c r="PQH72" s="1"/>
      <c r="PQI72" s="1"/>
      <c r="PQJ72" s="1"/>
      <c r="PQK72" s="1"/>
      <c r="PQL72" s="1"/>
      <c r="PQM72" s="1"/>
      <c r="PQN72" s="1"/>
      <c r="PQO72" s="1"/>
      <c r="PQP72" s="1"/>
      <c r="PQQ72" s="1"/>
      <c r="PQR72" s="1"/>
      <c r="PQS72" s="1"/>
      <c r="PQT72" s="1"/>
      <c r="PQU72" s="1"/>
      <c r="PQV72" s="1"/>
      <c r="PQW72" s="1"/>
      <c r="PQX72" s="1"/>
      <c r="PQY72" s="1"/>
      <c r="PQZ72" s="1"/>
      <c r="PRA72" s="1"/>
      <c r="PRB72" s="1"/>
      <c r="PRC72" s="1"/>
      <c r="PRD72" s="1"/>
      <c r="PRE72" s="1"/>
      <c r="PRF72" s="1"/>
      <c r="PRG72" s="1"/>
      <c r="PRH72" s="1"/>
      <c r="PRI72" s="1"/>
      <c r="PRJ72" s="1"/>
      <c r="PRK72" s="1"/>
      <c r="PRL72" s="1"/>
      <c r="PRM72" s="1"/>
      <c r="PRN72" s="1"/>
      <c r="PRO72" s="1"/>
      <c r="PRP72" s="1"/>
      <c r="PRQ72" s="1"/>
      <c r="PRR72" s="1"/>
      <c r="PRS72" s="1"/>
      <c r="PRT72" s="1"/>
      <c r="PRU72" s="1"/>
      <c r="PRV72" s="1"/>
      <c r="PRW72" s="1"/>
      <c r="PRX72" s="1"/>
      <c r="PRY72" s="1"/>
      <c r="PRZ72" s="1"/>
      <c r="PSA72" s="1"/>
      <c r="PSB72" s="1"/>
      <c r="PSC72" s="1"/>
      <c r="PSD72" s="1"/>
      <c r="PSE72" s="1"/>
      <c r="PSF72" s="1"/>
      <c r="PSG72" s="1"/>
      <c r="PSH72" s="1"/>
      <c r="PSI72" s="1"/>
      <c r="PSJ72" s="1"/>
      <c r="PSK72" s="1"/>
      <c r="PSL72" s="1"/>
      <c r="PSM72" s="1"/>
      <c r="PSN72" s="1"/>
      <c r="PSO72" s="1"/>
      <c r="PSP72" s="1"/>
      <c r="PSQ72" s="1"/>
      <c r="PSR72" s="1"/>
      <c r="PSS72" s="1"/>
      <c r="PST72" s="1"/>
      <c r="PSU72" s="1"/>
      <c r="PSV72" s="1"/>
      <c r="PSW72" s="1"/>
      <c r="PSX72" s="1"/>
      <c r="PSY72" s="1"/>
      <c r="PSZ72" s="1"/>
      <c r="PTA72" s="1"/>
      <c r="PTB72" s="1"/>
      <c r="PTC72" s="1"/>
      <c r="PTD72" s="1"/>
      <c r="PTE72" s="1"/>
      <c r="PTF72" s="1"/>
      <c r="PTG72" s="1"/>
      <c r="PTH72" s="1"/>
      <c r="PTI72" s="1"/>
      <c r="PTJ72" s="1"/>
      <c r="PTK72" s="1"/>
      <c r="PTL72" s="1"/>
      <c r="PTM72" s="1"/>
      <c r="PTN72" s="1"/>
      <c r="PTO72" s="1"/>
      <c r="PTP72" s="1"/>
      <c r="PTQ72" s="1"/>
      <c r="PTR72" s="1"/>
      <c r="PTS72" s="1"/>
      <c r="PTT72" s="1"/>
      <c r="PTU72" s="1"/>
      <c r="PTV72" s="1"/>
      <c r="PTW72" s="1"/>
      <c r="PTX72" s="1"/>
      <c r="PTY72" s="1"/>
      <c r="PTZ72" s="1"/>
      <c r="PUA72" s="1"/>
      <c r="PUB72" s="1"/>
      <c r="PUC72" s="1"/>
      <c r="PUD72" s="1"/>
      <c r="PUE72" s="1"/>
      <c r="PUF72" s="1"/>
      <c r="PUG72" s="1"/>
      <c r="PUH72" s="1"/>
      <c r="PUI72" s="1"/>
      <c r="PUJ72" s="1"/>
      <c r="PUK72" s="1"/>
      <c r="PUL72" s="1"/>
      <c r="PUM72" s="1"/>
      <c r="PUN72" s="1"/>
      <c r="PUO72" s="1"/>
      <c r="PUP72" s="1"/>
      <c r="PUQ72" s="1"/>
      <c r="PUR72" s="1"/>
      <c r="PUS72" s="1"/>
      <c r="PUT72" s="1"/>
      <c r="PUU72" s="1"/>
      <c r="PUV72" s="1"/>
      <c r="PUW72" s="1"/>
      <c r="PUX72" s="1"/>
      <c r="PUY72" s="1"/>
      <c r="PUZ72" s="1"/>
      <c r="PVA72" s="1"/>
      <c r="PVB72" s="1"/>
      <c r="PVC72" s="1"/>
      <c r="PVD72" s="1"/>
      <c r="PVE72" s="1"/>
      <c r="PVF72" s="1"/>
      <c r="PVG72" s="1"/>
      <c r="PVH72" s="1"/>
      <c r="PVI72" s="1"/>
      <c r="PVJ72" s="1"/>
      <c r="PVK72" s="1"/>
      <c r="PVL72" s="1"/>
      <c r="PVM72" s="1"/>
      <c r="PVN72" s="1"/>
      <c r="PVO72" s="1"/>
      <c r="PVP72" s="1"/>
      <c r="PVQ72" s="1"/>
      <c r="PVR72" s="1"/>
      <c r="PVS72" s="1"/>
      <c r="PVT72" s="1"/>
      <c r="PVU72" s="1"/>
      <c r="PVV72" s="1"/>
      <c r="PVW72" s="1"/>
      <c r="PVX72" s="1"/>
      <c r="PVY72" s="1"/>
      <c r="PVZ72" s="1"/>
      <c r="PWA72" s="1"/>
      <c r="PWB72" s="1"/>
      <c r="PWC72" s="1"/>
      <c r="PWD72" s="1"/>
      <c r="PWE72" s="1"/>
      <c r="PWF72" s="1"/>
      <c r="PWG72" s="1"/>
      <c r="PWH72" s="1"/>
      <c r="PWI72" s="1"/>
      <c r="PWJ72" s="1"/>
      <c r="PWK72" s="1"/>
      <c r="PWL72" s="1"/>
      <c r="PWM72" s="1"/>
      <c r="PWN72" s="1"/>
      <c r="PWO72" s="1"/>
      <c r="PWP72" s="1"/>
      <c r="PWQ72" s="1"/>
      <c r="PWR72" s="1"/>
      <c r="PWS72" s="1"/>
      <c r="PWT72" s="1"/>
      <c r="PWU72" s="1"/>
      <c r="PWV72" s="1"/>
      <c r="PWW72" s="1"/>
      <c r="PWX72" s="1"/>
      <c r="PWY72" s="1"/>
      <c r="PWZ72" s="1"/>
      <c r="PXA72" s="1"/>
      <c r="PXB72" s="1"/>
      <c r="PXC72" s="1"/>
      <c r="PXD72" s="1"/>
      <c r="PXE72" s="1"/>
      <c r="PXF72" s="1"/>
      <c r="PXG72" s="1"/>
      <c r="PXH72" s="1"/>
      <c r="PXI72" s="1"/>
      <c r="PXJ72" s="1"/>
      <c r="PXK72" s="1"/>
      <c r="PXL72" s="1"/>
      <c r="PXM72" s="1"/>
      <c r="PXN72" s="1"/>
      <c r="PXO72" s="1"/>
      <c r="PXP72" s="1"/>
      <c r="PXQ72" s="1"/>
      <c r="PXR72" s="1"/>
      <c r="PXS72" s="1"/>
      <c r="PXT72" s="1"/>
      <c r="PXU72" s="1"/>
      <c r="PXV72" s="1"/>
      <c r="PXW72" s="1"/>
      <c r="PXX72" s="1"/>
      <c r="PXY72" s="1"/>
      <c r="PXZ72" s="1"/>
      <c r="PYA72" s="1"/>
      <c r="PYB72" s="1"/>
      <c r="PYC72" s="1"/>
      <c r="PYD72" s="1"/>
      <c r="PYE72" s="1"/>
      <c r="PYF72" s="1"/>
      <c r="PYG72" s="1"/>
      <c r="PYH72" s="1"/>
      <c r="PYI72" s="1"/>
      <c r="PYJ72" s="1"/>
      <c r="PYK72" s="1"/>
      <c r="PYL72" s="1"/>
      <c r="PYM72" s="1"/>
      <c r="PYN72" s="1"/>
      <c r="PYO72" s="1"/>
      <c r="PYP72" s="1"/>
      <c r="PYQ72" s="1"/>
      <c r="PYR72" s="1"/>
      <c r="PYS72" s="1"/>
      <c r="PYT72" s="1"/>
      <c r="PYU72" s="1"/>
      <c r="PYV72" s="1"/>
      <c r="PYW72" s="1"/>
      <c r="PYX72" s="1"/>
      <c r="PYY72" s="1"/>
      <c r="PYZ72" s="1"/>
      <c r="PZA72" s="1"/>
      <c r="PZB72" s="1"/>
      <c r="PZC72" s="1"/>
      <c r="PZD72" s="1"/>
      <c r="PZE72" s="1"/>
      <c r="PZF72" s="1"/>
      <c r="PZG72" s="1"/>
      <c r="PZH72" s="1"/>
      <c r="PZI72" s="1"/>
      <c r="PZJ72" s="1"/>
      <c r="PZK72" s="1"/>
      <c r="PZL72" s="1"/>
      <c r="PZM72" s="1"/>
      <c r="PZN72" s="1"/>
      <c r="PZO72" s="1"/>
      <c r="PZP72" s="1"/>
      <c r="PZQ72" s="1"/>
      <c r="PZR72" s="1"/>
      <c r="PZS72" s="1"/>
      <c r="PZT72" s="1"/>
      <c r="PZU72" s="1"/>
      <c r="PZV72" s="1"/>
      <c r="PZW72" s="1"/>
      <c r="PZX72" s="1"/>
      <c r="PZY72" s="1"/>
      <c r="PZZ72" s="1"/>
      <c r="QAA72" s="1"/>
      <c r="QAB72" s="1"/>
      <c r="QAC72" s="1"/>
      <c r="QAD72" s="1"/>
      <c r="QAE72" s="1"/>
      <c r="QAF72" s="1"/>
      <c r="QAG72" s="1"/>
      <c r="QAH72" s="1"/>
      <c r="QAI72" s="1"/>
      <c r="QAJ72" s="1"/>
      <c r="QAK72" s="1"/>
      <c r="QAL72" s="1"/>
      <c r="QAM72" s="1"/>
      <c r="QAN72" s="1"/>
      <c r="QAO72" s="1"/>
      <c r="QAP72" s="1"/>
      <c r="QAQ72" s="1"/>
      <c r="QAR72" s="1"/>
      <c r="QAS72" s="1"/>
      <c r="QAT72" s="1"/>
      <c r="QAU72" s="1"/>
      <c r="QAV72" s="1"/>
      <c r="QAW72" s="1"/>
      <c r="QAX72" s="1"/>
      <c r="QAY72" s="1"/>
      <c r="QAZ72" s="1"/>
      <c r="QBA72" s="1"/>
      <c r="QBB72" s="1"/>
      <c r="QBC72" s="1"/>
      <c r="QBD72" s="1"/>
      <c r="QBE72" s="1"/>
      <c r="QBF72" s="1"/>
      <c r="QBG72" s="1"/>
      <c r="QBH72" s="1"/>
      <c r="QBI72" s="1"/>
      <c r="QBJ72" s="1"/>
      <c r="QBK72" s="1"/>
      <c r="QBL72" s="1"/>
      <c r="QBM72" s="1"/>
      <c r="QBN72" s="1"/>
      <c r="QBO72" s="1"/>
      <c r="QBP72" s="1"/>
      <c r="QBQ72" s="1"/>
      <c r="QBR72" s="1"/>
      <c r="QBS72" s="1"/>
      <c r="QBT72" s="1"/>
      <c r="QBU72" s="1"/>
      <c r="QBV72" s="1"/>
      <c r="QBW72" s="1"/>
      <c r="QBX72" s="1"/>
      <c r="QBY72" s="1"/>
      <c r="QBZ72" s="1"/>
      <c r="QCA72" s="1"/>
      <c r="QCB72" s="1"/>
      <c r="QCC72" s="1"/>
      <c r="QCD72" s="1"/>
      <c r="QCE72" s="1"/>
      <c r="QCF72" s="1"/>
      <c r="QCG72" s="1"/>
      <c r="QCH72" s="1"/>
      <c r="QCI72" s="1"/>
      <c r="QCJ72" s="1"/>
      <c r="QCK72" s="1"/>
      <c r="QCL72" s="1"/>
      <c r="QCM72" s="1"/>
      <c r="QCN72" s="1"/>
      <c r="QCO72" s="1"/>
      <c r="QCP72" s="1"/>
      <c r="QCQ72" s="1"/>
      <c r="QCR72" s="1"/>
      <c r="QCS72" s="1"/>
      <c r="QCT72" s="1"/>
      <c r="QCU72" s="1"/>
      <c r="QCV72" s="1"/>
      <c r="QCW72" s="1"/>
      <c r="QCX72" s="1"/>
      <c r="QCY72" s="1"/>
      <c r="QCZ72" s="1"/>
      <c r="QDA72" s="1"/>
      <c r="QDB72" s="1"/>
      <c r="QDC72" s="1"/>
      <c r="QDD72" s="1"/>
      <c r="QDE72" s="1"/>
      <c r="QDF72" s="1"/>
      <c r="QDG72" s="1"/>
      <c r="QDH72" s="1"/>
      <c r="QDI72" s="1"/>
      <c r="QDJ72" s="1"/>
      <c r="QDK72" s="1"/>
      <c r="QDL72" s="1"/>
      <c r="QDM72" s="1"/>
      <c r="QDN72" s="1"/>
      <c r="QDO72" s="1"/>
      <c r="QDP72" s="1"/>
      <c r="QDQ72" s="1"/>
      <c r="QDR72" s="1"/>
      <c r="QDS72" s="1"/>
      <c r="QDT72" s="1"/>
      <c r="QDU72" s="1"/>
      <c r="QDV72" s="1"/>
      <c r="QDW72" s="1"/>
      <c r="QDX72" s="1"/>
      <c r="QDY72" s="1"/>
      <c r="QDZ72" s="1"/>
      <c r="QEA72" s="1"/>
      <c r="QEB72" s="1"/>
      <c r="QEC72" s="1"/>
      <c r="QED72" s="1"/>
      <c r="QEE72" s="1"/>
      <c r="QEF72" s="1"/>
      <c r="QEG72" s="1"/>
      <c r="QEH72" s="1"/>
      <c r="QEI72" s="1"/>
      <c r="QEJ72" s="1"/>
      <c r="QEK72" s="1"/>
      <c r="QEL72" s="1"/>
      <c r="QEM72" s="1"/>
      <c r="QEN72" s="1"/>
      <c r="QEO72" s="1"/>
      <c r="QEP72" s="1"/>
      <c r="QEQ72" s="1"/>
      <c r="QER72" s="1"/>
      <c r="QES72" s="1"/>
      <c r="QET72" s="1"/>
      <c r="QEU72" s="1"/>
      <c r="QEV72" s="1"/>
      <c r="QEW72" s="1"/>
      <c r="QEX72" s="1"/>
      <c r="QEY72" s="1"/>
      <c r="QEZ72" s="1"/>
      <c r="QFA72" s="1"/>
      <c r="QFB72" s="1"/>
      <c r="QFC72" s="1"/>
      <c r="QFD72" s="1"/>
      <c r="QFE72" s="1"/>
      <c r="QFF72" s="1"/>
      <c r="QFG72" s="1"/>
      <c r="QFH72" s="1"/>
      <c r="QFI72" s="1"/>
      <c r="QFJ72" s="1"/>
      <c r="QFK72" s="1"/>
      <c r="QFL72" s="1"/>
      <c r="QFM72" s="1"/>
      <c r="QFN72" s="1"/>
      <c r="QFO72" s="1"/>
      <c r="QFP72" s="1"/>
      <c r="QFQ72" s="1"/>
      <c r="QFR72" s="1"/>
      <c r="QFS72" s="1"/>
      <c r="QFT72" s="1"/>
      <c r="QFU72" s="1"/>
      <c r="QFV72" s="1"/>
      <c r="QFW72" s="1"/>
      <c r="QFX72" s="1"/>
      <c r="QFY72" s="1"/>
      <c r="QFZ72" s="1"/>
      <c r="QGA72" s="1"/>
      <c r="QGB72" s="1"/>
      <c r="QGC72" s="1"/>
      <c r="QGD72" s="1"/>
      <c r="QGE72" s="1"/>
      <c r="QGF72" s="1"/>
      <c r="QGG72" s="1"/>
      <c r="QGH72" s="1"/>
      <c r="QGI72" s="1"/>
      <c r="QGJ72" s="1"/>
      <c r="QGK72" s="1"/>
      <c r="QGL72" s="1"/>
      <c r="QGM72" s="1"/>
      <c r="QGN72" s="1"/>
      <c r="QGO72" s="1"/>
      <c r="QGP72" s="1"/>
      <c r="QGQ72" s="1"/>
      <c r="QGR72" s="1"/>
      <c r="QGS72" s="1"/>
      <c r="QGT72" s="1"/>
      <c r="QGU72" s="1"/>
      <c r="QGV72" s="1"/>
      <c r="QGW72" s="1"/>
      <c r="QGX72" s="1"/>
      <c r="QGY72" s="1"/>
      <c r="QGZ72" s="1"/>
      <c r="QHA72" s="1"/>
      <c r="QHB72" s="1"/>
      <c r="QHC72" s="1"/>
      <c r="QHD72" s="1"/>
      <c r="QHE72" s="1"/>
      <c r="QHF72" s="1"/>
      <c r="QHG72" s="1"/>
      <c r="QHH72" s="1"/>
      <c r="QHI72" s="1"/>
      <c r="QHJ72" s="1"/>
      <c r="QHK72" s="1"/>
      <c r="QHL72" s="1"/>
      <c r="QHM72" s="1"/>
      <c r="QHN72" s="1"/>
      <c r="QHO72" s="1"/>
      <c r="QHP72" s="1"/>
      <c r="QHQ72" s="1"/>
      <c r="QHR72" s="1"/>
      <c r="QHS72" s="1"/>
      <c r="QHT72" s="1"/>
      <c r="QHU72" s="1"/>
      <c r="QHV72" s="1"/>
      <c r="QHW72" s="1"/>
      <c r="QHX72" s="1"/>
      <c r="QHY72" s="1"/>
      <c r="QHZ72" s="1"/>
      <c r="QIA72" s="1"/>
      <c r="QIB72" s="1"/>
      <c r="QIC72" s="1"/>
      <c r="QID72" s="1"/>
      <c r="QIE72" s="1"/>
      <c r="QIF72" s="1"/>
      <c r="QIG72" s="1"/>
      <c r="QIH72" s="1"/>
      <c r="QII72" s="1"/>
      <c r="QIJ72" s="1"/>
      <c r="QIK72" s="1"/>
      <c r="QIL72" s="1"/>
      <c r="QIM72" s="1"/>
      <c r="QIN72" s="1"/>
      <c r="QIO72" s="1"/>
      <c r="QIP72" s="1"/>
      <c r="QIQ72" s="1"/>
      <c r="QIR72" s="1"/>
      <c r="QIS72" s="1"/>
      <c r="QIT72" s="1"/>
      <c r="QIU72" s="1"/>
      <c r="QIV72" s="1"/>
      <c r="QIW72" s="1"/>
      <c r="QIX72" s="1"/>
      <c r="QIY72" s="1"/>
      <c r="QIZ72" s="1"/>
      <c r="QJA72" s="1"/>
      <c r="QJB72" s="1"/>
      <c r="QJC72" s="1"/>
      <c r="QJD72" s="1"/>
      <c r="QJE72" s="1"/>
      <c r="QJF72" s="1"/>
      <c r="QJG72" s="1"/>
      <c r="QJH72" s="1"/>
      <c r="QJI72" s="1"/>
      <c r="QJJ72" s="1"/>
      <c r="QJK72" s="1"/>
      <c r="QJL72" s="1"/>
      <c r="QJM72" s="1"/>
      <c r="QJN72" s="1"/>
      <c r="QJO72" s="1"/>
      <c r="QJP72" s="1"/>
      <c r="QJQ72" s="1"/>
      <c r="QJR72" s="1"/>
      <c r="QJS72" s="1"/>
      <c r="QJT72" s="1"/>
      <c r="QJU72" s="1"/>
      <c r="QJV72" s="1"/>
      <c r="QJW72" s="1"/>
      <c r="QJX72" s="1"/>
      <c r="QJY72" s="1"/>
      <c r="QJZ72" s="1"/>
      <c r="QKA72" s="1"/>
      <c r="QKB72" s="1"/>
      <c r="QKC72" s="1"/>
      <c r="QKD72" s="1"/>
      <c r="QKE72" s="1"/>
      <c r="QKF72" s="1"/>
      <c r="QKG72" s="1"/>
      <c r="QKH72" s="1"/>
      <c r="QKI72" s="1"/>
      <c r="QKJ72" s="1"/>
      <c r="QKK72" s="1"/>
      <c r="QKL72" s="1"/>
      <c r="QKM72" s="1"/>
      <c r="QKN72" s="1"/>
      <c r="QKO72" s="1"/>
      <c r="QKP72" s="1"/>
      <c r="QKQ72" s="1"/>
      <c r="QKR72" s="1"/>
      <c r="QKS72" s="1"/>
      <c r="QKT72" s="1"/>
      <c r="QKU72" s="1"/>
      <c r="QKV72" s="1"/>
      <c r="QKW72" s="1"/>
      <c r="QKX72" s="1"/>
      <c r="QKY72" s="1"/>
      <c r="QKZ72" s="1"/>
      <c r="QLA72" s="1"/>
      <c r="QLB72" s="1"/>
      <c r="QLC72" s="1"/>
      <c r="QLD72" s="1"/>
      <c r="QLE72" s="1"/>
      <c r="QLF72" s="1"/>
      <c r="QLG72" s="1"/>
      <c r="QLH72" s="1"/>
      <c r="QLI72" s="1"/>
      <c r="QLJ72" s="1"/>
      <c r="QLK72" s="1"/>
      <c r="QLL72" s="1"/>
      <c r="QLM72" s="1"/>
      <c r="QLN72" s="1"/>
      <c r="QLO72" s="1"/>
      <c r="QLP72" s="1"/>
      <c r="QLQ72" s="1"/>
      <c r="QLR72" s="1"/>
      <c r="QLS72" s="1"/>
      <c r="QLT72" s="1"/>
      <c r="QLU72" s="1"/>
      <c r="QLV72" s="1"/>
      <c r="QLW72" s="1"/>
      <c r="QLX72" s="1"/>
      <c r="QLY72" s="1"/>
      <c r="QLZ72" s="1"/>
      <c r="QMA72" s="1"/>
      <c r="QMB72" s="1"/>
      <c r="QMC72" s="1"/>
      <c r="QMD72" s="1"/>
      <c r="QME72" s="1"/>
      <c r="QMF72" s="1"/>
      <c r="QMG72" s="1"/>
      <c r="QMH72" s="1"/>
      <c r="QMI72" s="1"/>
      <c r="QMJ72" s="1"/>
      <c r="QMK72" s="1"/>
      <c r="QML72" s="1"/>
      <c r="QMM72" s="1"/>
      <c r="QMN72" s="1"/>
      <c r="QMO72" s="1"/>
      <c r="QMP72" s="1"/>
      <c r="QMQ72" s="1"/>
      <c r="QMR72" s="1"/>
      <c r="QMS72" s="1"/>
      <c r="QMT72" s="1"/>
      <c r="QMU72" s="1"/>
      <c r="QMV72" s="1"/>
      <c r="QMW72" s="1"/>
      <c r="QMX72" s="1"/>
      <c r="QMY72" s="1"/>
      <c r="QMZ72" s="1"/>
      <c r="QNA72" s="1"/>
      <c r="QNB72" s="1"/>
      <c r="QNC72" s="1"/>
      <c r="QND72" s="1"/>
      <c r="QNE72" s="1"/>
      <c r="QNF72" s="1"/>
      <c r="QNG72" s="1"/>
      <c r="QNH72" s="1"/>
      <c r="QNI72" s="1"/>
      <c r="QNJ72" s="1"/>
      <c r="QNK72" s="1"/>
      <c r="QNL72" s="1"/>
      <c r="QNM72" s="1"/>
      <c r="QNN72" s="1"/>
      <c r="QNO72" s="1"/>
      <c r="QNP72" s="1"/>
      <c r="QNQ72" s="1"/>
      <c r="QNR72" s="1"/>
      <c r="QNS72" s="1"/>
      <c r="QNT72" s="1"/>
      <c r="QNU72" s="1"/>
      <c r="QNV72" s="1"/>
      <c r="QNW72" s="1"/>
      <c r="QNX72" s="1"/>
      <c r="QNY72" s="1"/>
      <c r="QNZ72" s="1"/>
      <c r="QOA72" s="1"/>
      <c r="QOB72" s="1"/>
      <c r="QOC72" s="1"/>
      <c r="QOD72" s="1"/>
      <c r="QOE72" s="1"/>
      <c r="QOF72" s="1"/>
      <c r="QOG72" s="1"/>
      <c r="QOH72" s="1"/>
      <c r="QOI72" s="1"/>
      <c r="QOJ72" s="1"/>
      <c r="QOK72" s="1"/>
      <c r="QOL72" s="1"/>
      <c r="QOM72" s="1"/>
      <c r="QON72" s="1"/>
      <c r="QOO72" s="1"/>
      <c r="QOP72" s="1"/>
      <c r="QOQ72" s="1"/>
      <c r="QOR72" s="1"/>
      <c r="QOS72" s="1"/>
      <c r="QOT72" s="1"/>
      <c r="QOU72" s="1"/>
      <c r="QOV72" s="1"/>
      <c r="QOW72" s="1"/>
      <c r="QOX72" s="1"/>
      <c r="QOY72" s="1"/>
      <c r="QOZ72" s="1"/>
      <c r="QPA72" s="1"/>
      <c r="QPB72" s="1"/>
      <c r="QPC72" s="1"/>
      <c r="QPD72" s="1"/>
      <c r="QPE72" s="1"/>
      <c r="QPF72" s="1"/>
      <c r="QPG72" s="1"/>
      <c r="QPH72" s="1"/>
      <c r="QPI72" s="1"/>
      <c r="QPJ72" s="1"/>
      <c r="QPK72" s="1"/>
      <c r="QPL72" s="1"/>
      <c r="QPM72" s="1"/>
      <c r="QPN72" s="1"/>
      <c r="QPO72" s="1"/>
      <c r="QPP72" s="1"/>
      <c r="QPQ72" s="1"/>
      <c r="QPR72" s="1"/>
      <c r="QPS72" s="1"/>
      <c r="QPT72" s="1"/>
      <c r="QPU72" s="1"/>
      <c r="QPV72" s="1"/>
      <c r="QPW72" s="1"/>
      <c r="QPX72" s="1"/>
      <c r="QPY72" s="1"/>
      <c r="QPZ72" s="1"/>
      <c r="QQA72" s="1"/>
      <c r="QQB72" s="1"/>
      <c r="QQC72" s="1"/>
      <c r="QQD72" s="1"/>
      <c r="QQE72" s="1"/>
      <c r="QQF72" s="1"/>
      <c r="QQG72" s="1"/>
      <c r="QQH72" s="1"/>
      <c r="QQI72" s="1"/>
      <c r="QQJ72" s="1"/>
      <c r="QQK72" s="1"/>
      <c r="QQL72" s="1"/>
      <c r="QQM72" s="1"/>
      <c r="QQN72" s="1"/>
      <c r="QQO72" s="1"/>
      <c r="QQP72" s="1"/>
      <c r="QQQ72" s="1"/>
      <c r="QQR72" s="1"/>
      <c r="QQS72" s="1"/>
      <c r="QQT72" s="1"/>
      <c r="QQU72" s="1"/>
      <c r="QQV72" s="1"/>
      <c r="QQW72" s="1"/>
      <c r="QQX72" s="1"/>
      <c r="QQY72" s="1"/>
      <c r="QQZ72" s="1"/>
      <c r="QRA72" s="1"/>
      <c r="QRB72" s="1"/>
      <c r="QRC72" s="1"/>
      <c r="QRD72" s="1"/>
      <c r="QRE72" s="1"/>
      <c r="QRF72" s="1"/>
      <c r="QRG72" s="1"/>
      <c r="QRH72" s="1"/>
      <c r="QRI72" s="1"/>
      <c r="QRJ72" s="1"/>
      <c r="QRK72" s="1"/>
      <c r="QRL72" s="1"/>
      <c r="QRM72" s="1"/>
      <c r="QRN72" s="1"/>
      <c r="QRO72" s="1"/>
      <c r="QRP72" s="1"/>
      <c r="QRQ72" s="1"/>
      <c r="QRR72" s="1"/>
      <c r="QRS72" s="1"/>
      <c r="QRT72" s="1"/>
      <c r="QRU72" s="1"/>
      <c r="QRV72" s="1"/>
      <c r="QRW72" s="1"/>
      <c r="QRX72" s="1"/>
      <c r="QRY72" s="1"/>
      <c r="QRZ72" s="1"/>
      <c r="QSA72" s="1"/>
      <c r="QSB72" s="1"/>
      <c r="QSC72" s="1"/>
      <c r="QSD72" s="1"/>
      <c r="QSE72" s="1"/>
      <c r="QSF72" s="1"/>
      <c r="QSG72" s="1"/>
      <c r="QSH72" s="1"/>
      <c r="QSI72" s="1"/>
      <c r="QSJ72" s="1"/>
      <c r="QSK72" s="1"/>
      <c r="QSL72" s="1"/>
      <c r="QSM72" s="1"/>
      <c r="QSN72" s="1"/>
      <c r="QSO72" s="1"/>
      <c r="QSP72" s="1"/>
      <c r="QSQ72" s="1"/>
      <c r="QSR72" s="1"/>
      <c r="QSS72" s="1"/>
      <c r="QST72" s="1"/>
      <c r="QSU72" s="1"/>
      <c r="QSV72" s="1"/>
      <c r="QSW72" s="1"/>
      <c r="QSX72" s="1"/>
      <c r="QSY72" s="1"/>
      <c r="QSZ72" s="1"/>
      <c r="QTA72" s="1"/>
      <c r="QTB72" s="1"/>
      <c r="QTC72" s="1"/>
      <c r="QTD72" s="1"/>
      <c r="QTE72" s="1"/>
      <c r="QTF72" s="1"/>
      <c r="QTG72" s="1"/>
      <c r="QTH72" s="1"/>
      <c r="QTI72" s="1"/>
      <c r="QTJ72" s="1"/>
      <c r="QTK72" s="1"/>
      <c r="QTL72" s="1"/>
      <c r="QTM72" s="1"/>
      <c r="QTN72" s="1"/>
      <c r="QTO72" s="1"/>
      <c r="QTP72" s="1"/>
      <c r="QTQ72" s="1"/>
      <c r="QTR72" s="1"/>
      <c r="QTS72" s="1"/>
      <c r="QTT72" s="1"/>
      <c r="QTU72" s="1"/>
      <c r="QTV72" s="1"/>
      <c r="QTW72" s="1"/>
      <c r="QTX72" s="1"/>
      <c r="QTY72" s="1"/>
      <c r="QTZ72" s="1"/>
      <c r="QUA72" s="1"/>
      <c r="QUB72" s="1"/>
      <c r="QUC72" s="1"/>
      <c r="QUD72" s="1"/>
      <c r="QUE72" s="1"/>
      <c r="QUF72" s="1"/>
      <c r="QUG72" s="1"/>
      <c r="QUH72" s="1"/>
      <c r="QUI72" s="1"/>
      <c r="QUJ72" s="1"/>
      <c r="QUK72" s="1"/>
      <c r="QUL72" s="1"/>
      <c r="QUM72" s="1"/>
      <c r="QUN72" s="1"/>
      <c r="QUO72" s="1"/>
      <c r="QUP72" s="1"/>
      <c r="QUQ72" s="1"/>
      <c r="QUR72" s="1"/>
      <c r="QUS72" s="1"/>
      <c r="QUT72" s="1"/>
      <c r="QUU72" s="1"/>
      <c r="QUV72" s="1"/>
      <c r="QUW72" s="1"/>
      <c r="QUX72" s="1"/>
      <c r="QUY72" s="1"/>
      <c r="QUZ72" s="1"/>
      <c r="QVA72" s="1"/>
      <c r="QVB72" s="1"/>
      <c r="QVC72" s="1"/>
      <c r="QVD72" s="1"/>
      <c r="QVE72" s="1"/>
      <c r="QVF72" s="1"/>
      <c r="QVG72" s="1"/>
      <c r="QVH72" s="1"/>
      <c r="QVI72" s="1"/>
      <c r="QVJ72" s="1"/>
      <c r="QVK72" s="1"/>
      <c r="QVL72" s="1"/>
      <c r="QVM72" s="1"/>
      <c r="QVN72" s="1"/>
      <c r="QVO72" s="1"/>
      <c r="QVP72" s="1"/>
      <c r="QVQ72" s="1"/>
      <c r="QVR72" s="1"/>
      <c r="QVS72" s="1"/>
      <c r="QVT72" s="1"/>
      <c r="QVU72" s="1"/>
      <c r="QVV72" s="1"/>
      <c r="QVW72" s="1"/>
      <c r="QVX72" s="1"/>
      <c r="QVY72" s="1"/>
      <c r="QVZ72" s="1"/>
      <c r="QWA72" s="1"/>
      <c r="QWB72" s="1"/>
      <c r="QWC72" s="1"/>
      <c r="QWD72" s="1"/>
      <c r="QWE72" s="1"/>
      <c r="QWF72" s="1"/>
      <c r="QWG72" s="1"/>
      <c r="QWH72" s="1"/>
      <c r="QWI72" s="1"/>
      <c r="QWJ72" s="1"/>
      <c r="QWK72" s="1"/>
      <c r="QWL72" s="1"/>
      <c r="QWM72" s="1"/>
      <c r="QWN72" s="1"/>
      <c r="QWO72" s="1"/>
      <c r="QWP72" s="1"/>
      <c r="QWQ72" s="1"/>
      <c r="QWR72" s="1"/>
      <c r="QWS72" s="1"/>
      <c r="QWT72" s="1"/>
      <c r="QWU72" s="1"/>
      <c r="QWV72" s="1"/>
      <c r="QWW72" s="1"/>
      <c r="QWX72" s="1"/>
      <c r="QWY72" s="1"/>
      <c r="QWZ72" s="1"/>
      <c r="QXA72" s="1"/>
      <c r="QXB72" s="1"/>
      <c r="QXC72" s="1"/>
      <c r="QXD72" s="1"/>
      <c r="QXE72" s="1"/>
      <c r="QXF72" s="1"/>
      <c r="QXG72" s="1"/>
      <c r="QXH72" s="1"/>
      <c r="QXI72" s="1"/>
      <c r="QXJ72" s="1"/>
      <c r="QXK72" s="1"/>
      <c r="QXL72" s="1"/>
      <c r="QXM72" s="1"/>
      <c r="QXN72" s="1"/>
      <c r="QXO72" s="1"/>
      <c r="QXP72" s="1"/>
      <c r="QXQ72" s="1"/>
      <c r="QXR72" s="1"/>
      <c r="QXS72" s="1"/>
      <c r="QXT72" s="1"/>
      <c r="QXU72" s="1"/>
      <c r="QXV72" s="1"/>
      <c r="QXW72" s="1"/>
      <c r="QXX72" s="1"/>
      <c r="QXY72" s="1"/>
      <c r="QXZ72" s="1"/>
      <c r="QYA72" s="1"/>
      <c r="QYB72" s="1"/>
      <c r="QYC72" s="1"/>
      <c r="QYD72" s="1"/>
      <c r="QYE72" s="1"/>
      <c r="QYF72" s="1"/>
      <c r="QYG72" s="1"/>
      <c r="QYH72" s="1"/>
      <c r="QYI72" s="1"/>
      <c r="QYJ72" s="1"/>
      <c r="QYK72" s="1"/>
      <c r="QYL72" s="1"/>
      <c r="QYM72" s="1"/>
      <c r="QYN72" s="1"/>
      <c r="QYO72" s="1"/>
      <c r="QYP72" s="1"/>
      <c r="QYQ72" s="1"/>
      <c r="QYR72" s="1"/>
      <c r="QYS72" s="1"/>
      <c r="QYT72" s="1"/>
      <c r="QYU72" s="1"/>
      <c r="QYV72" s="1"/>
      <c r="QYW72" s="1"/>
      <c r="QYX72" s="1"/>
      <c r="QYY72" s="1"/>
      <c r="QYZ72" s="1"/>
      <c r="QZA72" s="1"/>
      <c r="QZB72" s="1"/>
      <c r="QZC72" s="1"/>
      <c r="QZD72" s="1"/>
      <c r="QZE72" s="1"/>
      <c r="QZF72" s="1"/>
      <c r="QZG72" s="1"/>
      <c r="QZH72" s="1"/>
      <c r="QZI72" s="1"/>
      <c r="QZJ72" s="1"/>
      <c r="QZK72" s="1"/>
      <c r="QZL72" s="1"/>
      <c r="QZM72" s="1"/>
      <c r="QZN72" s="1"/>
      <c r="QZO72" s="1"/>
      <c r="QZP72" s="1"/>
      <c r="QZQ72" s="1"/>
      <c r="QZR72" s="1"/>
      <c r="QZS72" s="1"/>
      <c r="QZT72" s="1"/>
      <c r="QZU72" s="1"/>
      <c r="QZV72" s="1"/>
      <c r="QZW72" s="1"/>
      <c r="QZX72" s="1"/>
      <c r="QZY72" s="1"/>
      <c r="QZZ72" s="1"/>
      <c r="RAA72" s="1"/>
      <c r="RAB72" s="1"/>
      <c r="RAC72" s="1"/>
      <c r="RAD72" s="1"/>
      <c r="RAE72" s="1"/>
      <c r="RAF72" s="1"/>
      <c r="RAG72" s="1"/>
      <c r="RAH72" s="1"/>
      <c r="RAI72" s="1"/>
      <c r="RAJ72" s="1"/>
      <c r="RAK72" s="1"/>
      <c r="RAL72" s="1"/>
      <c r="RAM72" s="1"/>
      <c r="RAN72" s="1"/>
      <c r="RAO72" s="1"/>
      <c r="RAP72" s="1"/>
      <c r="RAQ72" s="1"/>
      <c r="RAR72" s="1"/>
      <c r="RAS72" s="1"/>
      <c r="RAT72" s="1"/>
      <c r="RAU72" s="1"/>
      <c r="RAV72" s="1"/>
      <c r="RAW72" s="1"/>
      <c r="RAX72" s="1"/>
      <c r="RAY72" s="1"/>
      <c r="RAZ72" s="1"/>
      <c r="RBA72" s="1"/>
      <c r="RBB72" s="1"/>
      <c r="RBC72" s="1"/>
      <c r="RBD72" s="1"/>
      <c r="RBE72" s="1"/>
      <c r="RBF72" s="1"/>
      <c r="RBG72" s="1"/>
      <c r="RBH72" s="1"/>
      <c r="RBI72" s="1"/>
      <c r="RBJ72" s="1"/>
      <c r="RBK72" s="1"/>
      <c r="RBL72" s="1"/>
      <c r="RBM72" s="1"/>
      <c r="RBN72" s="1"/>
      <c r="RBO72" s="1"/>
      <c r="RBP72" s="1"/>
      <c r="RBQ72" s="1"/>
      <c r="RBR72" s="1"/>
      <c r="RBS72" s="1"/>
      <c r="RBT72" s="1"/>
      <c r="RBU72" s="1"/>
      <c r="RBV72" s="1"/>
      <c r="RBW72" s="1"/>
      <c r="RBX72" s="1"/>
      <c r="RBY72" s="1"/>
      <c r="RBZ72" s="1"/>
      <c r="RCA72" s="1"/>
      <c r="RCB72" s="1"/>
      <c r="RCC72" s="1"/>
      <c r="RCD72" s="1"/>
      <c r="RCE72" s="1"/>
      <c r="RCF72" s="1"/>
      <c r="RCG72" s="1"/>
      <c r="RCH72" s="1"/>
      <c r="RCI72" s="1"/>
      <c r="RCJ72" s="1"/>
      <c r="RCK72" s="1"/>
      <c r="RCL72" s="1"/>
      <c r="RCM72" s="1"/>
      <c r="RCN72" s="1"/>
      <c r="RCO72" s="1"/>
      <c r="RCP72" s="1"/>
      <c r="RCQ72" s="1"/>
      <c r="RCR72" s="1"/>
      <c r="RCS72" s="1"/>
      <c r="RCT72" s="1"/>
      <c r="RCU72" s="1"/>
      <c r="RCV72" s="1"/>
      <c r="RCW72" s="1"/>
      <c r="RCX72" s="1"/>
      <c r="RCY72" s="1"/>
      <c r="RCZ72" s="1"/>
      <c r="RDA72" s="1"/>
      <c r="RDB72" s="1"/>
      <c r="RDC72" s="1"/>
      <c r="RDD72" s="1"/>
      <c r="RDE72" s="1"/>
      <c r="RDF72" s="1"/>
      <c r="RDG72" s="1"/>
      <c r="RDH72" s="1"/>
      <c r="RDI72" s="1"/>
      <c r="RDJ72" s="1"/>
      <c r="RDK72" s="1"/>
      <c r="RDL72" s="1"/>
      <c r="RDM72" s="1"/>
      <c r="RDN72" s="1"/>
      <c r="RDO72" s="1"/>
      <c r="RDP72" s="1"/>
      <c r="RDQ72" s="1"/>
      <c r="RDR72" s="1"/>
      <c r="RDS72" s="1"/>
      <c r="RDT72" s="1"/>
      <c r="RDU72" s="1"/>
      <c r="RDV72" s="1"/>
      <c r="RDW72" s="1"/>
      <c r="RDX72" s="1"/>
      <c r="RDY72" s="1"/>
      <c r="RDZ72" s="1"/>
      <c r="REA72" s="1"/>
      <c r="REB72" s="1"/>
      <c r="REC72" s="1"/>
      <c r="RED72" s="1"/>
      <c r="REE72" s="1"/>
      <c r="REF72" s="1"/>
      <c r="REG72" s="1"/>
      <c r="REH72" s="1"/>
      <c r="REI72" s="1"/>
      <c r="REJ72" s="1"/>
      <c r="REK72" s="1"/>
      <c r="REL72" s="1"/>
      <c r="REM72" s="1"/>
      <c r="REN72" s="1"/>
      <c r="REO72" s="1"/>
      <c r="REP72" s="1"/>
      <c r="REQ72" s="1"/>
      <c r="RER72" s="1"/>
      <c r="RES72" s="1"/>
      <c r="RET72" s="1"/>
      <c r="REU72" s="1"/>
      <c r="REV72" s="1"/>
      <c r="REW72" s="1"/>
      <c r="REX72" s="1"/>
      <c r="REY72" s="1"/>
      <c r="REZ72" s="1"/>
      <c r="RFA72" s="1"/>
      <c r="RFB72" s="1"/>
      <c r="RFC72" s="1"/>
      <c r="RFD72" s="1"/>
      <c r="RFE72" s="1"/>
      <c r="RFF72" s="1"/>
      <c r="RFG72" s="1"/>
      <c r="RFH72" s="1"/>
      <c r="RFI72" s="1"/>
      <c r="RFJ72" s="1"/>
      <c r="RFK72" s="1"/>
      <c r="RFL72" s="1"/>
      <c r="RFM72" s="1"/>
      <c r="RFN72" s="1"/>
      <c r="RFO72" s="1"/>
      <c r="RFP72" s="1"/>
      <c r="RFQ72" s="1"/>
      <c r="RFR72" s="1"/>
      <c r="RFS72" s="1"/>
      <c r="RFT72" s="1"/>
      <c r="RFU72" s="1"/>
      <c r="RFV72" s="1"/>
      <c r="RFW72" s="1"/>
      <c r="RFX72" s="1"/>
      <c r="RFY72" s="1"/>
      <c r="RFZ72" s="1"/>
      <c r="RGA72" s="1"/>
      <c r="RGB72" s="1"/>
      <c r="RGC72" s="1"/>
      <c r="RGD72" s="1"/>
      <c r="RGE72" s="1"/>
      <c r="RGF72" s="1"/>
      <c r="RGG72" s="1"/>
      <c r="RGH72" s="1"/>
      <c r="RGI72" s="1"/>
      <c r="RGJ72" s="1"/>
      <c r="RGK72" s="1"/>
      <c r="RGL72" s="1"/>
      <c r="RGM72" s="1"/>
      <c r="RGN72" s="1"/>
      <c r="RGO72" s="1"/>
      <c r="RGP72" s="1"/>
      <c r="RGQ72" s="1"/>
      <c r="RGR72" s="1"/>
      <c r="RGS72" s="1"/>
      <c r="RGT72" s="1"/>
      <c r="RGU72" s="1"/>
      <c r="RGV72" s="1"/>
      <c r="RGW72" s="1"/>
      <c r="RGX72" s="1"/>
      <c r="RGY72" s="1"/>
      <c r="RGZ72" s="1"/>
      <c r="RHA72" s="1"/>
      <c r="RHB72" s="1"/>
      <c r="RHC72" s="1"/>
      <c r="RHD72" s="1"/>
      <c r="RHE72" s="1"/>
      <c r="RHF72" s="1"/>
      <c r="RHG72" s="1"/>
      <c r="RHH72" s="1"/>
      <c r="RHI72" s="1"/>
      <c r="RHJ72" s="1"/>
      <c r="RHK72" s="1"/>
      <c r="RHL72" s="1"/>
      <c r="RHM72" s="1"/>
      <c r="RHN72" s="1"/>
      <c r="RHO72" s="1"/>
      <c r="RHP72" s="1"/>
      <c r="RHQ72" s="1"/>
      <c r="RHR72" s="1"/>
      <c r="RHS72" s="1"/>
      <c r="RHT72" s="1"/>
      <c r="RHU72" s="1"/>
      <c r="RHV72" s="1"/>
      <c r="RHW72" s="1"/>
      <c r="RHX72" s="1"/>
      <c r="RHY72" s="1"/>
      <c r="RHZ72" s="1"/>
      <c r="RIA72" s="1"/>
      <c r="RIB72" s="1"/>
      <c r="RIC72" s="1"/>
      <c r="RID72" s="1"/>
      <c r="RIE72" s="1"/>
      <c r="RIF72" s="1"/>
      <c r="RIG72" s="1"/>
      <c r="RIH72" s="1"/>
      <c r="RII72" s="1"/>
      <c r="RIJ72" s="1"/>
      <c r="RIK72" s="1"/>
      <c r="RIL72" s="1"/>
      <c r="RIM72" s="1"/>
      <c r="RIN72" s="1"/>
      <c r="RIO72" s="1"/>
      <c r="RIP72" s="1"/>
      <c r="RIQ72" s="1"/>
      <c r="RIR72" s="1"/>
      <c r="RIS72" s="1"/>
      <c r="RIT72" s="1"/>
      <c r="RIU72" s="1"/>
      <c r="RIV72" s="1"/>
      <c r="RIW72" s="1"/>
      <c r="RIX72" s="1"/>
      <c r="RIY72" s="1"/>
      <c r="RIZ72" s="1"/>
      <c r="RJA72" s="1"/>
      <c r="RJB72" s="1"/>
      <c r="RJC72" s="1"/>
      <c r="RJD72" s="1"/>
      <c r="RJE72" s="1"/>
      <c r="RJF72" s="1"/>
      <c r="RJG72" s="1"/>
      <c r="RJH72" s="1"/>
      <c r="RJI72" s="1"/>
      <c r="RJJ72" s="1"/>
      <c r="RJK72" s="1"/>
      <c r="RJL72" s="1"/>
      <c r="RJM72" s="1"/>
      <c r="RJN72" s="1"/>
      <c r="RJO72" s="1"/>
      <c r="RJP72" s="1"/>
      <c r="RJQ72" s="1"/>
      <c r="RJR72" s="1"/>
      <c r="RJS72" s="1"/>
      <c r="RJT72" s="1"/>
      <c r="RJU72" s="1"/>
      <c r="RJV72" s="1"/>
      <c r="RJW72" s="1"/>
      <c r="RJX72" s="1"/>
      <c r="RJY72" s="1"/>
      <c r="RJZ72" s="1"/>
      <c r="RKA72" s="1"/>
      <c r="RKB72" s="1"/>
      <c r="RKC72" s="1"/>
      <c r="RKD72" s="1"/>
      <c r="RKE72" s="1"/>
      <c r="RKF72" s="1"/>
      <c r="RKG72" s="1"/>
      <c r="RKH72" s="1"/>
      <c r="RKI72" s="1"/>
      <c r="RKJ72" s="1"/>
      <c r="RKK72" s="1"/>
      <c r="RKL72" s="1"/>
      <c r="RKM72" s="1"/>
      <c r="RKN72" s="1"/>
      <c r="RKO72" s="1"/>
      <c r="RKP72" s="1"/>
      <c r="RKQ72" s="1"/>
      <c r="RKR72" s="1"/>
      <c r="RKS72" s="1"/>
      <c r="RKT72" s="1"/>
      <c r="RKU72" s="1"/>
      <c r="RKV72" s="1"/>
      <c r="RKW72" s="1"/>
      <c r="RKX72" s="1"/>
      <c r="RKY72" s="1"/>
      <c r="RKZ72" s="1"/>
      <c r="RLA72" s="1"/>
      <c r="RLB72" s="1"/>
      <c r="RLC72" s="1"/>
      <c r="RLD72" s="1"/>
      <c r="RLE72" s="1"/>
      <c r="RLF72" s="1"/>
      <c r="RLG72" s="1"/>
      <c r="RLH72" s="1"/>
      <c r="RLI72" s="1"/>
      <c r="RLJ72" s="1"/>
      <c r="RLK72" s="1"/>
      <c r="RLL72" s="1"/>
      <c r="RLM72" s="1"/>
      <c r="RLN72" s="1"/>
      <c r="RLO72" s="1"/>
      <c r="RLP72" s="1"/>
      <c r="RLQ72" s="1"/>
      <c r="RLR72" s="1"/>
      <c r="RLS72" s="1"/>
      <c r="RLT72" s="1"/>
      <c r="RLU72" s="1"/>
      <c r="RLV72" s="1"/>
      <c r="RLW72" s="1"/>
      <c r="RLX72" s="1"/>
      <c r="RLY72" s="1"/>
      <c r="RLZ72" s="1"/>
      <c r="RMA72" s="1"/>
      <c r="RMB72" s="1"/>
      <c r="RMC72" s="1"/>
      <c r="RMD72" s="1"/>
      <c r="RME72" s="1"/>
      <c r="RMF72" s="1"/>
      <c r="RMG72" s="1"/>
      <c r="RMH72" s="1"/>
      <c r="RMI72" s="1"/>
      <c r="RMJ72" s="1"/>
      <c r="RMK72" s="1"/>
      <c r="RML72" s="1"/>
      <c r="RMM72" s="1"/>
      <c r="RMN72" s="1"/>
      <c r="RMO72" s="1"/>
      <c r="RMP72" s="1"/>
      <c r="RMQ72" s="1"/>
      <c r="RMR72" s="1"/>
      <c r="RMS72" s="1"/>
      <c r="RMT72" s="1"/>
      <c r="RMU72" s="1"/>
      <c r="RMV72" s="1"/>
      <c r="RMW72" s="1"/>
      <c r="RMX72" s="1"/>
      <c r="RMY72" s="1"/>
      <c r="RMZ72" s="1"/>
      <c r="RNA72" s="1"/>
      <c r="RNB72" s="1"/>
      <c r="RNC72" s="1"/>
      <c r="RND72" s="1"/>
      <c r="RNE72" s="1"/>
      <c r="RNF72" s="1"/>
      <c r="RNG72" s="1"/>
      <c r="RNH72" s="1"/>
      <c r="RNI72" s="1"/>
      <c r="RNJ72" s="1"/>
      <c r="RNK72" s="1"/>
      <c r="RNL72" s="1"/>
      <c r="RNM72" s="1"/>
      <c r="RNN72" s="1"/>
      <c r="RNO72" s="1"/>
      <c r="RNP72" s="1"/>
      <c r="RNQ72" s="1"/>
      <c r="RNR72" s="1"/>
      <c r="RNS72" s="1"/>
      <c r="RNT72" s="1"/>
      <c r="RNU72" s="1"/>
      <c r="RNV72" s="1"/>
      <c r="RNW72" s="1"/>
      <c r="RNX72" s="1"/>
      <c r="RNY72" s="1"/>
      <c r="RNZ72" s="1"/>
      <c r="ROA72" s="1"/>
      <c r="ROB72" s="1"/>
      <c r="ROC72" s="1"/>
      <c r="ROD72" s="1"/>
      <c r="ROE72" s="1"/>
      <c r="ROF72" s="1"/>
      <c r="ROG72" s="1"/>
      <c r="ROH72" s="1"/>
      <c r="ROI72" s="1"/>
      <c r="ROJ72" s="1"/>
      <c r="ROK72" s="1"/>
      <c r="ROL72" s="1"/>
      <c r="ROM72" s="1"/>
      <c r="RON72" s="1"/>
      <c r="ROO72" s="1"/>
      <c r="ROP72" s="1"/>
      <c r="ROQ72" s="1"/>
      <c r="ROR72" s="1"/>
      <c r="ROS72" s="1"/>
      <c r="ROT72" s="1"/>
      <c r="ROU72" s="1"/>
      <c r="ROV72" s="1"/>
      <c r="ROW72" s="1"/>
      <c r="ROX72" s="1"/>
      <c r="ROY72" s="1"/>
      <c r="ROZ72" s="1"/>
      <c r="RPA72" s="1"/>
      <c r="RPB72" s="1"/>
      <c r="RPC72" s="1"/>
      <c r="RPD72" s="1"/>
      <c r="RPE72" s="1"/>
      <c r="RPF72" s="1"/>
      <c r="RPG72" s="1"/>
      <c r="RPH72" s="1"/>
      <c r="RPI72" s="1"/>
      <c r="RPJ72" s="1"/>
      <c r="RPK72" s="1"/>
      <c r="RPL72" s="1"/>
      <c r="RPM72" s="1"/>
      <c r="RPN72" s="1"/>
      <c r="RPO72" s="1"/>
      <c r="RPP72" s="1"/>
      <c r="RPQ72" s="1"/>
      <c r="RPR72" s="1"/>
      <c r="RPS72" s="1"/>
      <c r="RPT72" s="1"/>
      <c r="RPU72" s="1"/>
      <c r="RPV72" s="1"/>
      <c r="RPW72" s="1"/>
      <c r="RPX72" s="1"/>
      <c r="RPY72" s="1"/>
      <c r="RPZ72" s="1"/>
      <c r="RQA72" s="1"/>
      <c r="RQB72" s="1"/>
      <c r="RQC72" s="1"/>
      <c r="RQD72" s="1"/>
      <c r="RQE72" s="1"/>
      <c r="RQF72" s="1"/>
      <c r="RQG72" s="1"/>
      <c r="RQH72" s="1"/>
      <c r="RQI72" s="1"/>
      <c r="RQJ72" s="1"/>
      <c r="RQK72" s="1"/>
      <c r="RQL72" s="1"/>
      <c r="RQM72" s="1"/>
      <c r="RQN72" s="1"/>
      <c r="RQO72" s="1"/>
      <c r="RQP72" s="1"/>
      <c r="RQQ72" s="1"/>
      <c r="RQR72" s="1"/>
      <c r="RQS72" s="1"/>
      <c r="RQT72" s="1"/>
      <c r="RQU72" s="1"/>
      <c r="RQV72" s="1"/>
      <c r="RQW72" s="1"/>
      <c r="RQX72" s="1"/>
      <c r="RQY72" s="1"/>
      <c r="RQZ72" s="1"/>
      <c r="RRA72" s="1"/>
      <c r="RRB72" s="1"/>
      <c r="RRC72" s="1"/>
      <c r="RRD72" s="1"/>
      <c r="RRE72" s="1"/>
      <c r="RRF72" s="1"/>
      <c r="RRG72" s="1"/>
      <c r="RRH72" s="1"/>
      <c r="RRI72" s="1"/>
      <c r="RRJ72" s="1"/>
      <c r="RRK72" s="1"/>
      <c r="RRL72" s="1"/>
      <c r="RRM72" s="1"/>
      <c r="RRN72" s="1"/>
      <c r="RRO72" s="1"/>
      <c r="RRP72" s="1"/>
      <c r="RRQ72" s="1"/>
      <c r="RRR72" s="1"/>
      <c r="RRS72" s="1"/>
      <c r="RRT72" s="1"/>
      <c r="RRU72" s="1"/>
      <c r="RRV72" s="1"/>
      <c r="RRW72" s="1"/>
      <c r="RRX72" s="1"/>
      <c r="RRY72" s="1"/>
      <c r="RRZ72" s="1"/>
      <c r="RSA72" s="1"/>
      <c r="RSB72" s="1"/>
      <c r="RSC72" s="1"/>
      <c r="RSD72" s="1"/>
      <c r="RSE72" s="1"/>
      <c r="RSF72" s="1"/>
      <c r="RSG72" s="1"/>
      <c r="RSH72" s="1"/>
      <c r="RSI72" s="1"/>
      <c r="RSJ72" s="1"/>
      <c r="RSK72" s="1"/>
      <c r="RSL72" s="1"/>
      <c r="RSM72" s="1"/>
      <c r="RSN72" s="1"/>
      <c r="RSO72" s="1"/>
      <c r="RSP72" s="1"/>
      <c r="RSQ72" s="1"/>
      <c r="RSR72" s="1"/>
      <c r="RSS72" s="1"/>
      <c r="RST72" s="1"/>
      <c r="RSU72" s="1"/>
      <c r="RSV72" s="1"/>
      <c r="RSW72" s="1"/>
      <c r="RSX72" s="1"/>
      <c r="RSY72" s="1"/>
      <c r="RSZ72" s="1"/>
      <c r="RTA72" s="1"/>
      <c r="RTB72" s="1"/>
      <c r="RTC72" s="1"/>
      <c r="RTD72" s="1"/>
      <c r="RTE72" s="1"/>
      <c r="RTF72" s="1"/>
      <c r="RTG72" s="1"/>
      <c r="RTH72" s="1"/>
      <c r="RTI72" s="1"/>
      <c r="RTJ72" s="1"/>
      <c r="RTK72" s="1"/>
      <c r="RTL72" s="1"/>
      <c r="RTM72" s="1"/>
      <c r="RTN72" s="1"/>
      <c r="RTO72" s="1"/>
      <c r="RTP72" s="1"/>
      <c r="RTQ72" s="1"/>
      <c r="RTR72" s="1"/>
      <c r="RTS72" s="1"/>
      <c r="RTT72" s="1"/>
      <c r="RTU72" s="1"/>
      <c r="RTV72" s="1"/>
      <c r="RTW72" s="1"/>
      <c r="RTX72" s="1"/>
      <c r="RTY72" s="1"/>
      <c r="RTZ72" s="1"/>
      <c r="RUA72" s="1"/>
      <c r="RUB72" s="1"/>
      <c r="RUC72" s="1"/>
      <c r="RUD72" s="1"/>
      <c r="RUE72" s="1"/>
      <c r="RUF72" s="1"/>
      <c r="RUG72" s="1"/>
      <c r="RUH72" s="1"/>
      <c r="RUI72" s="1"/>
      <c r="RUJ72" s="1"/>
      <c r="RUK72" s="1"/>
      <c r="RUL72" s="1"/>
      <c r="RUM72" s="1"/>
      <c r="RUN72" s="1"/>
      <c r="RUO72" s="1"/>
      <c r="RUP72" s="1"/>
      <c r="RUQ72" s="1"/>
      <c r="RUR72" s="1"/>
      <c r="RUS72" s="1"/>
      <c r="RUT72" s="1"/>
      <c r="RUU72" s="1"/>
      <c r="RUV72" s="1"/>
      <c r="RUW72" s="1"/>
      <c r="RUX72" s="1"/>
      <c r="RUY72" s="1"/>
      <c r="RUZ72" s="1"/>
      <c r="RVA72" s="1"/>
      <c r="RVB72" s="1"/>
      <c r="RVC72" s="1"/>
      <c r="RVD72" s="1"/>
      <c r="RVE72" s="1"/>
      <c r="RVF72" s="1"/>
      <c r="RVG72" s="1"/>
      <c r="RVH72" s="1"/>
      <c r="RVI72" s="1"/>
      <c r="RVJ72" s="1"/>
      <c r="RVK72" s="1"/>
      <c r="RVL72" s="1"/>
      <c r="RVM72" s="1"/>
      <c r="RVN72" s="1"/>
      <c r="RVO72" s="1"/>
      <c r="RVP72" s="1"/>
      <c r="RVQ72" s="1"/>
      <c r="RVR72" s="1"/>
      <c r="RVS72" s="1"/>
      <c r="RVT72" s="1"/>
      <c r="RVU72" s="1"/>
      <c r="RVV72" s="1"/>
      <c r="RVW72" s="1"/>
      <c r="RVX72" s="1"/>
      <c r="RVY72" s="1"/>
      <c r="RVZ72" s="1"/>
      <c r="RWA72" s="1"/>
      <c r="RWB72" s="1"/>
      <c r="RWC72" s="1"/>
      <c r="RWD72" s="1"/>
      <c r="RWE72" s="1"/>
      <c r="RWF72" s="1"/>
      <c r="RWG72" s="1"/>
      <c r="RWH72" s="1"/>
      <c r="RWI72" s="1"/>
      <c r="RWJ72" s="1"/>
      <c r="RWK72" s="1"/>
      <c r="RWL72" s="1"/>
      <c r="RWM72" s="1"/>
      <c r="RWN72" s="1"/>
      <c r="RWO72" s="1"/>
      <c r="RWP72" s="1"/>
      <c r="RWQ72" s="1"/>
      <c r="RWR72" s="1"/>
      <c r="RWS72" s="1"/>
      <c r="RWT72" s="1"/>
      <c r="RWU72" s="1"/>
      <c r="RWV72" s="1"/>
      <c r="RWW72" s="1"/>
      <c r="RWX72" s="1"/>
      <c r="RWY72" s="1"/>
      <c r="RWZ72" s="1"/>
      <c r="RXA72" s="1"/>
      <c r="RXB72" s="1"/>
      <c r="RXC72" s="1"/>
      <c r="RXD72" s="1"/>
      <c r="RXE72" s="1"/>
      <c r="RXF72" s="1"/>
      <c r="RXG72" s="1"/>
      <c r="RXH72" s="1"/>
      <c r="RXI72" s="1"/>
      <c r="RXJ72" s="1"/>
      <c r="RXK72" s="1"/>
      <c r="RXL72" s="1"/>
      <c r="RXM72" s="1"/>
      <c r="RXN72" s="1"/>
      <c r="RXO72" s="1"/>
      <c r="RXP72" s="1"/>
      <c r="RXQ72" s="1"/>
      <c r="RXR72" s="1"/>
      <c r="RXS72" s="1"/>
      <c r="RXT72" s="1"/>
      <c r="RXU72" s="1"/>
      <c r="RXV72" s="1"/>
      <c r="RXW72" s="1"/>
      <c r="RXX72" s="1"/>
      <c r="RXY72" s="1"/>
      <c r="RXZ72" s="1"/>
      <c r="RYA72" s="1"/>
      <c r="RYB72" s="1"/>
      <c r="RYC72" s="1"/>
      <c r="RYD72" s="1"/>
      <c r="RYE72" s="1"/>
      <c r="RYF72" s="1"/>
      <c r="RYG72" s="1"/>
      <c r="RYH72" s="1"/>
      <c r="RYI72" s="1"/>
      <c r="RYJ72" s="1"/>
      <c r="RYK72" s="1"/>
      <c r="RYL72" s="1"/>
      <c r="RYM72" s="1"/>
      <c r="RYN72" s="1"/>
      <c r="RYO72" s="1"/>
      <c r="RYP72" s="1"/>
      <c r="RYQ72" s="1"/>
      <c r="RYR72" s="1"/>
      <c r="RYS72" s="1"/>
      <c r="RYT72" s="1"/>
      <c r="RYU72" s="1"/>
      <c r="RYV72" s="1"/>
      <c r="RYW72" s="1"/>
      <c r="RYX72" s="1"/>
      <c r="RYY72" s="1"/>
      <c r="RYZ72" s="1"/>
      <c r="RZA72" s="1"/>
      <c r="RZB72" s="1"/>
      <c r="RZC72" s="1"/>
      <c r="RZD72" s="1"/>
      <c r="RZE72" s="1"/>
      <c r="RZF72" s="1"/>
      <c r="RZG72" s="1"/>
      <c r="RZH72" s="1"/>
      <c r="RZI72" s="1"/>
      <c r="RZJ72" s="1"/>
      <c r="RZK72" s="1"/>
      <c r="RZL72" s="1"/>
      <c r="RZM72" s="1"/>
      <c r="RZN72" s="1"/>
      <c r="RZO72" s="1"/>
      <c r="RZP72" s="1"/>
      <c r="RZQ72" s="1"/>
      <c r="RZR72" s="1"/>
      <c r="RZS72" s="1"/>
      <c r="RZT72" s="1"/>
      <c r="RZU72" s="1"/>
      <c r="RZV72" s="1"/>
      <c r="RZW72" s="1"/>
      <c r="RZX72" s="1"/>
      <c r="RZY72" s="1"/>
      <c r="RZZ72" s="1"/>
      <c r="SAA72" s="1"/>
      <c r="SAB72" s="1"/>
      <c r="SAC72" s="1"/>
      <c r="SAD72" s="1"/>
      <c r="SAE72" s="1"/>
      <c r="SAF72" s="1"/>
      <c r="SAG72" s="1"/>
      <c r="SAH72" s="1"/>
      <c r="SAI72" s="1"/>
      <c r="SAJ72" s="1"/>
      <c r="SAK72" s="1"/>
      <c r="SAL72" s="1"/>
      <c r="SAM72" s="1"/>
      <c r="SAN72" s="1"/>
      <c r="SAO72" s="1"/>
      <c r="SAP72" s="1"/>
      <c r="SAQ72" s="1"/>
      <c r="SAR72" s="1"/>
      <c r="SAS72" s="1"/>
      <c r="SAT72" s="1"/>
      <c r="SAU72" s="1"/>
      <c r="SAV72" s="1"/>
      <c r="SAW72" s="1"/>
      <c r="SAX72" s="1"/>
      <c r="SAY72" s="1"/>
      <c r="SAZ72" s="1"/>
      <c r="SBA72" s="1"/>
      <c r="SBB72" s="1"/>
      <c r="SBC72" s="1"/>
      <c r="SBD72" s="1"/>
      <c r="SBE72" s="1"/>
      <c r="SBF72" s="1"/>
      <c r="SBG72" s="1"/>
      <c r="SBH72" s="1"/>
      <c r="SBI72" s="1"/>
      <c r="SBJ72" s="1"/>
      <c r="SBK72" s="1"/>
      <c r="SBL72" s="1"/>
      <c r="SBM72" s="1"/>
      <c r="SBN72" s="1"/>
      <c r="SBO72" s="1"/>
      <c r="SBP72" s="1"/>
      <c r="SBQ72" s="1"/>
      <c r="SBR72" s="1"/>
      <c r="SBS72" s="1"/>
      <c r="SBT72" s="1"/>
      <c r="SBU72" s="1"/>
      <c r="SBV72" s="1"/>
      <c r="SBW72" s="1"/>
      <c r="SBX72" s="1"/>
      <c r="SBY72" s="1"/>
      <c r="SBZ72" s="1"/>
      <c r="SCA72" s="1"/>
      <c r="SCB72" s="1"/>
      <c r="SCC72" s="1"/>
      <c r="SCD72" s="1"/>
      <c r="SCE72" s="1"/>
      <c r="SCF72" s="1"/>
      <c r="SCG72" s="1"/>
      <c r="SCH72" s="1"/>
      <c r="SCI72" s="1"/>
      <c r="SCJ72" s="1"/>
      <c r="SCK72" s="1"/>
      <c r="SCL72" s="1"/>
      <c r="SCM72" s="1"/>
      <c r="SCN72" s="1"/>
      <c r="SCO72" s="1"/>
      <c r="SCP72" s="1"/>
      <c r="SCQ72" s="1"/>
      <c r="SCR72" s="1"/>
      <c r="SCS72" s="1"/>
      <c r="SCT72" s="1"/>
      <c r="SCU72" s="1"/>
      <c r="SCV72" s="1"/>
      <c r="SCW72" s="1"/>
      <c r="SCX72" s="1"/>
      <c r="SCY72" s="1"/>
      <c r="SCZ72" s="1"/>
      <c r="SDA72" s="1"/>
      <c r="SDB72" s="1"/>
      <c r="SDC72" s="1"/>
      <c r="SDD72" s="1"/>
      <c r="SDE72" s="1"/>
      <c r="SDF72" s="1"/>
      <c r="SDG72" s="1"/>
      <c r="SDH72" s="1"/>
      <c r="SDI72" s="1"/>
      <c r="SDJ72" s="1"/>
      <c r="SDK72" s="1"/>
      <c r="SDL72" s="1"/>
      <c r="SDM72" s="1"/>
      <c r="SDN72" s="1"/>
      <c r="SDO72" s="1"/>
      <c r="SDP72" s="1"/>
      <c r="SDQ72" s="1"/>
      <c r="SDR72" s="1"/>
      <c r="SDS72" s="1"/>
      <c r="SDT72" s="1"/>
      <c r="SDU72" s="1"/>
      <c r="SDV72" s="1"/>
      <c r="SDW72" s="1"/>
      <c r="SDX72" s="1"/>
      <c r="SDY72" s="1"/>
      <c r="SDZ72" s="1"/>
      <c r="SEA72" s="1"/>
      <c r="SEB72" s="1"/>
      <c r="SEC72" s="1"/>
      <c r="SED72" s="1"/>
      <c r="SEE72" s="1"/>
      <c r="SEF72" s="1"/>
      <c r="SEG72" s="1"/>
      <c r="SEH72" s="1"/>
      <c r="SEI72" s="1"/>
      <c r="SEJ72" s="1"/>
      <c r="SEK72" s="1"/>
      <c r="SEL72" s="1"/>
      <c r="SEM72" s="1"/>
      <c r="SEN72" s="1"/>
      <c r="SEO72" s="1"/>
      <c r="SEP72" s="1"/>
      <c r="SEQ72" s="1"/>
      <c r="SER72" s="1"/>
      <c r="SES72" s="1"/>
      <c r="SET72" s="1"/>
      <c r="SEU72" s="1"/>
      <c r="SEV72" s="1"/>
      <c r="SEW72" s="1"/>
      <c r="SEX72" s="1"/>
      <c r="SEY72" s="1"/>
      <c r="SEZ72" s="1"/>
      <c r="SFA72" s="1"/>
      <c r="SFB72" s="1"/>
      <c r="SFC72" s="1"/>
      <c r="SFD72" s="1"/>
      <c r="SFE72" s="1"/>
      <c r="SFF72" s="1"/>
      <c r="SFG72" s="1"/>
      <c r="SFH72" s="1"/>
      <c r="SFI72" s="1"/>
      <c r="SFJ72" s="1"/>
      <c r="SFK72" s="1"/>
      <c r="SFL72" s="1"/>
      <c r="SFM72" s="1"/>
      <c r="SFN72" s="1"/>
      <c r="SFO72" s="1"/>
      <c r="SFP72" s="1"/>
      <c r="SFQ72" s="1"/>
      <c r="SFR72" s="1"/>
      <c r="SFS72" s="1"/>
      <c r="SFT72" s="1"/>
      <c r="SFU72" s="1"/>
      <c r="SFV72" s="1"/>
      <c r="SFW72" s="1"/>
      <c r="SFX72" s="1"/>
      <c r="SFY72" s="1"/>
      <c r="SFZ72" s="1"/>
      <c r="SGA72" s="1"/>
      <c r="SGB72" s="1"/>
      <c r="SGC72" s="1"/>
      <c r="SGD72" s="1"/>
      <c r="SGE72" s="1"/>
      <c r="SGF72" s="1"/>
      <c r="SGG72" s="1"/>
      <c r="SGH72" s="1"/>
      <c r="SGI72" s="1"/>
      <c r="SGJ72" s="1"/>
      <c r="SGK72" s="1"/>
      <c r="SGL72" s="1"/>
      <c r="SGM72" s="1"/>
      <c r="SGN72" s="1"/>
      <c r="SGO72" s="1"/>
      <c r="SGP72" s="1"/>
      <c r="SGQ72" s="1"/>
      <c r="SGR72" s="1"/>
      <c r="SGS72" s="1"/>
      <c r="SGT72" s="1"/>
      <c r="SGU72" s="1"/>
      <c r="SGV72" s="1"/>
      <c r="SGW72" s="1"/>
      <c r="SGX72" s="1"/>
      <c r="SGY72" s="1"/>
      <c r="SGZ72" s="1"/>
      <c r="SHA72" s="1"/>
      <c r="SHB72" s="1"/>
      <c r="SHC72" s="1"/>
      <c r="SHD72" s="1"/>
      <c r="SHE72" s="1"/>
      <c r="SHF72" s="1"/>
      <c r="SHG72" s="1"/>
      <c r="SHH72" s="1"/>
      <c r="SHI72" s="1"/>
      <c r="SHJ72" s="1"/>
      <c r="SHK72" s="1"/>
      <c r="SHL72" s="1"/>
      <c r="SHM72" s="1"/>
      <c r="SHN72" s="1"/>
      <c r="SHO72" s="1"/>
      <c r="SHP72" s="1"/>
      <c r="SHQ72" s="1"/>
      <c r="SHR72" s="1"/>
      <c r="SHS72" s="1"/>
      <c r="SHT72" s="1"/>
      <c r="SHU72" s="1"/>
      <c r="SHV72" s="1"/>
      <c r="SHW72" s="1"/>
      <c r="SHX72" s="1"/>
      <c r="SHY72" s="1"/>
      <c r="SHZ72" s="1"/>
      <c r="SIA72" s="1"/>
      <c r="SIB72" s="1"/>
      <c r="SIC72" s="1"/>
      <c r="SID72" s="1"/>
      <c r="SIE72" s="1"/>
      <c r="SIF72" s="1"/>
      <c r="SIG72" s="1"/>
      <c r="SIH72" s="1"/>
      <c r="SII72" s="1"/>
      <c r="SIJ72" s="1"/>
      <c r="SIK72" s="1"/>
      <c r="SIL72" s="1"/>
      <c r="SIM72" s="1"/>
      <c r="SIN72" s="1"/>
      <c r="SIO72" s="1"/>
      <c r="SIP72" s="1"/>
      <c r="SIQ72" s="1"/>
      <c r="SIR72" s="1"/>
      <c r="SIS72" s="1"/>
      <c r="SIT72" s="1"/>
      <c r="SIU72" s="1"/>
      <c r="SIV72" s="1"/>
      <c r="SIW72" s="1"/>
      <c r="SIX72" s="1"/>
      <c r="SIY72" s="1"/>
      <c r="SIZ72" s="1"/>
      <c r="SJA72" s="1"/>
      <c r="SJB72" s="1"/>
      <c r="SJC72" s="1"/>
      <c r="SJD72" s="1"/>
      <c r="SJE72" s="1"/>
      <c r="SJF72" s="1"/>
      <c r="SJG72" s="1"/>
      <c r="SJH72" s="1"/>
      <c r="SJI72" s="1"/>
      <c r="SJJ72" s="1"/>
      <c r="SJK72" s="1"/>
      <c r="SJL72" s="1"/>
      <c r="SJM72" s="1"/>
      <c r="SJN72" s="1"/>
      <c r="SJO72" s="1"/>
      <c r="SJP72" s="1"/>
      <c r="SJQ72" s="1"/>
      <c r="SJR72" s="1"/>
      <c r="SJS72" s="1"/>
      <c r="SJT72" s="1"/>
      <c r="SJU72" s="1"/>
      <c r="SJV72" s="1"/>
      <c r="SJW72" s="1"/>
      <c r="SJX72" s="1"/>
      <c r="SJY72" s="1"/>
      <c r="SJZ72" s="1"/>
      <c r="SKA72" s="1"/>
      <c r="SKB72" s="1"/>
      <c r="SKC72" s="1"/>
      <c r="SKD72" s="1"/>
      <c r="SKE72" s="1"/>
      <c r="SKF72" s="1"/>
      <c r="SKG72" s="1"/>
      <c r="SKH72" s="1"/>
      <c r="SKI72" s="1"/>
      <c r="SKJ72" s="1"/>
      <c r="SKK72" s="1"/>
      <c r="SKL72" s="1"/>
      <c r="SKM72" s="1"/>
      <c r="SKN72" s="1"/>
      <c r="SKO72" s="1"/>
      <c r="SKP72" s="1"/>
      <c r="SKQ72" s="1"/>
      <c r="SKR72" s="1"/>
      <c r="SKS72" s="1"/>
      <c r="SKT72" s="1"/>
      <c r="SKU72" s="1"/>
      <c r="SKV72" s="1"/>
      <c r="SKW72" s="1"/>
      <c r="SKX72" s="1"/>
      <c r="SKY72" s="1"/>
      <c r="SKZ72" s="1"/>
      <c r="SLA72" s="1"/>
      <c r="SLB72" s="1"/>
      <c r="SLC72" s="1"/>
      <c r="SLD72" s="1"/>
      <c r="SLE72" s="1"/>
      <c r="SLF72" s="1"/>
      <c r="SLG72" s="1"/>
      <c r="SLH72" s="1"/>
      <c r="SLI72" s="1"/>
      <c r="SLJ72" s="1"/>
      <c r="SLK72" s="1"/>
      <c r="SLL72" s="1"/>
      <c r="SLM72" s="1"/>
      <c r="SLN72" s="1"/>
      <c r="SLO72" s="1"/>
      <c r="SLP72" s="1"/>
      <c r="SLQ72" s="1"/>
      <c r="SLR72" s="1"/>
      <c r="SLS72" s="1"/>
      <c r="SLT72" s="1"/>
      <c r="SLU72" s="1"/>
      <c r="SLV72" s="1"/>
      <c r="SLW72" s="1"/>
      <c r="SLX72" s="1"/>
      <c r="SLY72" s="1"/>
      <c r="SLZ72" s="1"/>
      <c r="SMA72" s="1"/>
      <c r="SMB72" s="1"/>
      <c r="SMC72" s="1"/>
      <c r="SMD72" s="1"/>
      <c r="SME72" s="1"/>
      <c r="SMF72" s="1"/>
      <c r="SMG72" s="1"/>
      <c r="SMH72" s="1"/>
      <c r="SMI72" s="1"/>
      <c r="SMJ72" s="1"/>
      <c r="SMK72" s="1"/>
      <c r="SML72" s="1"/>
      <c r="SMM72" s="1"/>
      <c r="SMN72" s="1"/>
      <c r="SMO72" s="1"/>
      <c r="SMP72" s="1"/>
      <c r="SMQ72" s="1"/>
      <c r="SMR72" s="1"/>
      <c r="SMS72" s="1"/>
      <c r="SMT72" s="1"/>
      <c r="SMU72" s="1"/>
      <c r="SMV72" s="1"/>
      <c r="SMW72" s="1"/>
      <c r="SMX72" s="1"/>
      <c r="SMY72" s="1"/>
      <c r="SMZ72" s="1"/>
      <c r="SNA72" s="1"/>
      <c r="SNB72" s="1"/>
      <c r="SNC72" s="1"/>
      <c r="SND72" s="1"/>
      <c r="SNE72" s="1"/>
      <c r="SNF72" s="1"/>
      <c r="SNG72" s="1"/>
      <c r="SNH72" s="1"/>
      <c r="SNI72" s="1"/>
      <c r="SNJ72" s="1"/>
      <c r="SNK72" s="1"/>
      <c r="SNL72" s="1"/>
      <c r="SNM72" s="1"/>
      <c r="SNN72" s="1"/>
      <c r="SNO72" s="1"/>
      <c r="SNP72" s="1"/>
      <c r="SNQ72" s="1"/>
      <c r="SNR72" s="1"/>
      <c r="SNS72" s="1"/>
      <c r="SNT72" s="1"/>
      <c r="SNU72" s="1"/>
      <c r="SNV72" s="1"/>
      <c r="SNW72" s="1"/>
      <c r="SNX72" s="1"/>
      <c r="SNY72" s="1"/>
      <c r="SNZ72" s="1"/>
      <c r="SOA72" s="1"/>
      <c r="SOB72" s="1"/>
      <c r="SOC72" s="1"/>
      <c r="SOD72" s="1"/>
      <c r="SOE72" s="1"/>
      <c r="SOF72" s="1"/>
      <c r="SOG72" s="1"/>
      <c r="SOH72" s="1"/>
      <c r="SOI72" s="1"/>
      <c r="SOJ72" s="1"/>
      <c r="SOK72" s="1"/>
      <c r="SOL72" s="1"/>
      <c r="SOM72" s="1"/>
      <c r="SON72" s="1"/>
      <c r="SOO72" s="1"/>
      <c r="SOP72" s="1"/>
      <c r="SOQ72" s="1"/>
      <c r="SOR72" s="1"/>
      <c r="SOS72" s="1"/>
      <c r="SOT72" s="1"/>
      <c r="SOU72" s="1"/>
      <c r="SOV72" s="1"/>
      <c r="SOW72" s="1"/>
      <c r="SOX72" s="1"/>
      <c r="SOY72" s="1"/>
      <c r="SOZ72" s="1"/>
      <c r="SPA72" s="1"/>
      <c r="SPB72" s="1"/>
      <c r="SPC72" s="1"/>
      <c r="SPD72" s="1"/>
      <c r="SPE72" s="1"/>
      <c r="SPF72" s="1"/>
      <c r="SPG72" s="1"/>
      <c r="SPH72" s="1"/>
      <c r="SPI72" s="1"/>
      <c r="SPJ72" s="1"/>
      <c r="SPK72" s="1"/>
      <c r="SPL72" s="1"/>
      <c r="SPM72" s="1"/>
      <c r="SPN72" s="1"/>
      <c r="SPO72" s="1"/>
      <c r="SPP72" s="1"/>
      <c r="SPQ72" s="1"/>
      <c r="SPR72" s="1"/>
      <c r="SPS72" s="1"/>
      <c r="SPT72" s="1"/>
      <c r="SPU72" s="1"/>
      <c r="SPV72" s="1"/>
      <c r="SPW72" s="1"/>
      <c r="SPX72" s="1"/>
      <c r="SPY72" s="1"/>
      <c r="SPZ72" s="1"/>
      <c r="SQA72" s="1"/>
      <c r="SQB72" s="1"/>
      <c r="SQC72" s="1"/>
      <c r="SQD72" s="1"/>
      <c r="SQE72" s="1"/>
      <c r="SQF72" s="1"/>
      <c r="SQG72" s="1"/>
      <c r="SQH72" s="1"/>
      <c r="SQI72" s="1"/>
      <c r="SQJ72" s="1"/>
      <c r="SQK72" s="1"/>
      <c r="SQL72" s="1"/>
      <c r="SQM72" s="1"/>
      <c r="SQN72" s="1"/>
      <c r="SQO72" s="1"/>
      <c r="SQP72" s="1"/>
      <c r="SQQ72" s="1"/>
      <c r="SQR72" s="1"/>
      <c r="SQS72" s="1"/>
      <c r="SQT72" s="1"/>
      <c r="SQU72" s="1"/>
      <c r="SQV72" s="1"/>
      <c r="SQW72" s="1"/>
      <c r="SQX72" s="1"/>
      <c r="SQY72" s="1"/>
      <c r="SQZ72" s="1"/>
      <c r="SRA72" s="1"/>
      <c r="SRB72" s="1"/>
      <c r="SRC72" s="1"/>
      <c r="SRD72" s="1"/>
      <c r="SRE72" s="1"/>
      <c r="SRF72" s="1"/>
      <c r="SRG72" s="1"/>
      <c r="SRH72" s="1"/>
      <c r="SRI72" s="1"/>
      <c r="SRJ72" s="1"/>
      <c r="SRK72" s="1"/>
      <c r="SRL72" s="1"/>
      <c r="SRM72" s="1"/>
      <c r="SRN72" s="1"/>
      <c r="SRO72" s="1"/>
      <c r="SRP72" s="1"/>
      <c r="SRQ72" s="1"/>
      <c r="SRR72" s="1"/>
      <c r="SRS72" s="1"/>
      <c r="SRT72" s="1"/>
      <c r="SRU72" s="1"/>
      <c r="SRV72" s="1"/>
      <c r="SRW72" s="1"/>
      <c r="SRX72" s="1"/>
      <c r="SRY72" s="1"/>
      <c r="SRZ72" s="1"/>
      <c r="SSA72" s="1"/>
      <c r="SSB72" s="1"/>
      <c r="SSC72" s="1"/>
      <c r="SSD72" s="1"/>
      <c r="SSE72" s="1"/>
      <c r="SSF72" s="1"/>
      <c r="SSG72" s="1"/>
      <c r="SSH72" s="1"/>
      <c r="SSI72" s="1"/>
      <c r="SSJ72" s="1"/>
      <c r="SSK72" s="1"/>
      <c r="SSL72" s="1"/>
      <c r="SSM72" s="1"/>
      <c r="SSN72" s="1"/>
      <c r="SSO72" s="1"/>
      <c r="SSP72" s="1"/>
      <c r="SSQ72" s="1"/>
      <c r="SSR72" s="1"/>
      <c r="SSS72" s="1"/>
      <c r="SST72" s="1"/>
      <c r="SSU72" s="1"/>
      <c r="SSV72" s="1"/>
      <c r="SSW72" s="1"/>
      <c r="SSX72" s="1"/>
      <c r="SSY72" s="1"/>
      <c r="SSZ72" s="1"/>
      <c r="STA72" s="1"/>
      <c r="STB72" s="1"/>
      <c r="STC72" s="1"/>
      <c r="STD72" s="1"/>
      <c r="STE72" s="1"/>
      <c r="STF72" s="1"/>
      <c r="STG72" s="1"/>
      <c r="STH72" s="1"/>
      <c r="STI72" s="1"/>
      <c r="STJ72" s="1"/>
      <c r="STK72" s="1"/>
      <c r="STL72" s="1"/>
      <c r="STM72" s="1"/>
      <c r="STN72" s="1"/>
      <c r="STO72" s="1"/>
      <c r="STP72" s="1"/>
      <c r="STQ72" s="1"/>
      <c r="STR72" s="1"/>
      <c r="STS72" s="1"/>
      <c r="STT72" s="1"/>
      <c r="STU72" s="1"/>
      <c r="STV72" s="1"/>
      <c r="STW72" s="1"/>
      <c r="STX72" s="1"/>
      <c r="STY72" s="1"/>
      <c r="STZ72" s="1"/>
      <c r="SUA72" s="1"/>
      <c r="SUB72" s="1"/>
      <c r="SUC72" s="1"/>
      <c r="SUD72" s="1"/>
      <c r="SUE72" s="1"/>
      <c r="SUF72" s="1"/>
      <c r="SUG72" s="1"/>
      <c r="SUH72" s="1"/>
      <c r="SUI72" s="1"/>
      <c r="SUJ72" s="1"/>
      <c r="SUK72" s="1"/>
      <c r="SUL72" s="1"/>
      <c r="SUM72" s="1"/>
      <c r="SUN72" s="1"/>
      <c r="SUO72" s="1"/>
      <c r="SUP72" s="1"/>
      <c r="SUQ72" s="1"/>
      <c r="SUR72" s="1"/>
      <c r="SUS72" s="1"/>
      <c r="SUT72" s="1"/>
      <c r="SUU72" s="1"/>
      <c r="SUV72" s="1"/>
      <c r="SUW72" s="1"/>
      <c r="SUX72" s="1"/>
      <c r="SUY72" s="1"/>
      <c r="SUZ72" s="1"/>
      <c r="SVA72" s="1"/>
      <c r="SVB72" s="1"/>
      <c r="SVC72" s="1"/>
      <c r="SVD72" s="1"/>
      <c r="SVE72" s="1"/>
      <c r="SVF72" s="1"/>
      <c r="SVG72" s="1"/>
      <c r="SVH72" s="1"/>
      <c r="SVI72" s="1"/>
      <c r="SVJ72" s="1"/>
      <c r="SVK72" s="1"/>
      <c r="SVL72" s="1"/>
      <c r="SVM72" s="1"/>
      <c r="SVN72" s="1"/>
      <c r="SVO72" s="1"/>
      <c r="SVP72" s="1"/>
      <c r="SVQ72" s="1"/>
      <c r="SVR72" s="1"/>
      <c r="SVS72" s="1"/>
      <c r="SVT72" s="1"/>
      <c r="SVU72" s="1"/>
      <c r="SVV72" s="1"/>
      <c r="SVW72" s="1"/>
      <c r="SVX72" s="1"/>
      <c r="SVY72" s="1"/>
      <c r="SVZ72" s="1"/>
      <c r="SWA72" s="1"/>
      <c r="SWB72" s="1"/>
      <c r="SWC72" s="1"/>
      <c r="SWD72" s="1"/>
      <c r="SWE72" s="1"/>
      <c r="SWF72" s="1"/>
      <c r="SWG72" s="1"/>
      <c r="SWH72" s="1"/>
      <c r="SWI72" s="1"/>
      <c r="SWJ72" s="1"/>
      <c r="SWK72" s="1"/>
      <c r="SWL72" s="1"/>
      <c r="SWM72" s="1"/>
      <c r="SWN72" s="1"/>
      <c r="SWO72" s="1"/>
      <c r="SWP72" s="1"/>
      <c r="SWQ72" s="1"/>
      <c r="SWR72" s="1"/>
      <c r="SWS72" s="1"/>
      <c r="SWT72" s="1"/>
      <c r="SWU72" s="1"/>
      <c r="SWV72" s="1"/>
      <c r="SWW72" s="1"/>
      <c r="SWX72" s="1"/>
      <c r="SWY72" s="1"/>
      <c r="SWZ72" s="1"/>
      <c r="SXA72" s="1"/>
      <c r="SXB72" s="1"/>
      <c r="SXC72" s="1"/>
      <c r="SXD72" s="1"/>
      <c r="SXE72" s="1"/>
      <c r="SXF72" s="1"/>
      <c r="SXG72" s="1"/>
      <c r="SXH72" s="1"/>
      <c r="SXI72" s="1"/>
      <c r="SXJ72" s="1"/>
      <c r="SXK72" s="1"/>
      <c r="SXL72" s="1"/>
      <c r="SXM72" s="1"/>
      <c r="SXN72" s="1"/>
      <c r="SXO72" s="1"/>
      <c r="SXP72" s="1"/>
      <c r="SXQ72" s="1"/>
      <c r="SXR72" s="1"/>
      <c r="SXS72" s="1"/>
      <c r="SXT72" s="1"/>
      <c r="SXU72" s="1"/>
      <c r="SXV72" s="1"/>
      <c r="SXW72" s="1"/>
      <c r="SXX72" s="1"/>
      <c r="SXY72" s="1"/>
      <c r="SXZ72" s="1"/>
      <c r="SYA72" s="1"/>
      <c r="SYB72" s="1"/>
      <c r="SYC72" s="1"/>
      <c r="SYD72" s="1"/>
      <c r="SYE72" s="1"/>
      <c r="SYF72" s="1"/>
      <c r="SYG72" s="1"/>
      <c r="SYH72" s="1"/>
      <c r="SYI72" s="1"/>
      <c r="SYJ72" s="1"/>
      <c r="SYK72" s="1"/>
      <c r="SYL72" s="1"/>
      <c r="SYM72" s="1"/>
      <c r="SYN72" s="1"/>
      <c r="SYO72" s="1"/>
      <c r="SYP72" s="1"/>
      <c r="SYQ72" s="1"/>
      <c r="SYR72" s="1"/>
      <c r="SYS72" s="1"/>
      <c r="SYT72" s="1"/>
      <c r="SYU72" s="1"/>
      <c r="SYV72" s="1"/>
      <c r="SYW72" s="1"/>
      <c r="SYX72" s="1"/>
      <c r="SYY72" s="1"/>
      <c r="SYZ72" s="1"/>
      <c r="SZA72" s="1"/>
      <c r="SZB72" s="1"/>
      <c r="SZC72" s="1"/>
      <c r="SZD72" s="1"/>
      <c r="SZE72" s="1"/>
      <c r="SZF72" s="1"/>
      <c r="SZG72" s="1"/>
      <c r="SZH72" s="1"/>
      <c r="SZI72" s="1"/>
      <c r="SZJ72" s="1"/>
      <c r="SZK72" s="1"/>
      <c r="SZL72" s="1"/>
      <c r="SZM72" s="1"/>
      <c r="SZN72" s="1"/>
      <c r="SZO72" s="1"/>
      <c r="SZP72" s="1"/>
      <c r="SZQ72" s="1"/>
      <c r="SZR72" s="1"/>
      <c r="SZS72" s="1"/>
      <c r="SZT72" s="1"/>
      <c r="SZU72" s="1"/>
      <c r="SZV72" s="1"/>
      <c r="SZW72" s="1"/>
      <c r="SZX72" s="1"/>
      <c r="SZY72" s="1"/>
      <c r="SZZ72" s="1"/>
      <c r="TAA72" s="1"/>
      <c r="TAB72" s="1"/>
      <c r="TAC72" s="1"/>
      <c r="TAD72" s="1"/>
      <c r="TAE72" s="1"/>
      <c r="TAF72" s="1"/>
      <c r="TAG72" s="1"/>
      <c r="TAH72" s="1"/>
      <c r="TAI72" s="1"/>
      <c r="TAJ72" s="1"/>
      <c r="TAK72" s="1"/>
      <c r="TAL72" s="1"/>
      <c r="TAM72" s="1"/>
      <c r="TAN72" s="1"/>
      <c r="TAO72" s="1"/>
      <c r="TAP72" s="1"/>
      <c r="TAQ72" s="1"/>
      <c r="TAR72" s="1"/>
      <c r="TAS72" s="1"/>
      <c r="TAT72" s="1"/>
      <c r="TAU72" s="1"/>
      <c r="TAV72" s="1"/>
      <c r="TAW72" s="1"/>
      <c r="TAX72" s="1"/>
      <c r="TAY72" s="1"/>
      <c r="TAZ72" s="1"/>
      <c r="TBA72" s="1"/>
      <c r="TBB72" s="1"/>
      <c r="TBC72" s="1"/>
      <c r="TBD72" s="1"/>
      <c r="TBE72" s="1"/>
      <c r="TBF72" s="1"/>
      <c r="TBG72" s="1"/>
      <c r="TBH72" s="1"/>
      <c r="TBI72" s="1"/>
      <c r="TBJ72" s="1"/>
      <c r="TBK72" s="1"/>
      <c r="TBL72" s="1"/>
      <c r="TBM72" s="1"/>
      <c r="TBN72" s="1"/>
      <c r="TBO72" s="1"/>
      <c r="TBP72" s="1"/>
      <c r="TBQ72" s="1"/>
      <c r="TBR72" s="1"/>
      <c r="TBS72" s="1"/>
      <c r="TBT72" s="1"/>
      <c r="TBU72" s="1"/>
      <c r="TBV72" s="1"/>
      <c r="TBW72" s="1"/>
      <c r="TBX72" s="1"/>
      <c r="TBY72" s="1"/>
      <c r="TBZ72" s="1"/>
      <c r="TCA72" s="1"/>
      <c r="TCB72" s="1"/>
      <c r="TCC72" s="1"/>
      <c r="TCD72" s="1"/>
      <c r="TCE72" s="1"/>
      <c r="TCF72" s="1"/>
      <c r="TCG72" s="1"/>
      <c r="TCH72" s="1"/>
      <c r="TCI72" s="1"/>
      <c r="TCJ72" s="1"/>
      <c r="TCK72" s="1"/>
      <c r="TCL72" s="1"/>
      <c r="TCM72" s="1"/>
      <c r="TCN72" s="1"/>
      <c r="TCO72" s="1"/>
      <c r="TCP72" s="1"/>
      <c r="TCQ72" s="1"/>
      <c r="TCR72" s="1"/>
      <c r="TCS72" s="1"/>
      <c r="TCT72" s="1"/>
      <c r="TCU72" s="1"/>
      <c r="TCV72" s="1"/>
      <c r="TCW72" s="1"/>
      <c r="TCX72" s="1"/>
      <c r="TCY72" s="1"/>
      <c r="TCZ72" s="1"/>
      <c r="TDA72" s="1"/>
      <c r="TDB72" s="1"/>
      <c r="TDC72" s="1"/>
      <c r="TDD72" s="1"/>
      <c r="TDE72" s="1"/>
      <c r="TDF72" s="1"/>
      <c r="TDG72" s="1"/>
      <c r="TDH72" s="1"/>
      <c r="TDI72" s="1"/>
      <c r="TDJ72" s="1"/>
      <c r="TDK72" s="1"/>
      <c r="TDL72" s="1"/>
      <c r="TDM72" s="1"/>
      <c r="TDN72" s="1"/>
      <c r="TDO72" s="1"/>
      <c r="TDP72" s="1"/>
      <c r="TDQ72" s="1"/>
      <c r="TDR72" s="1"/>
      <c r="TDS72" s="1"/>
      <c r="TDT72" s="1"/>
      <c r="TDU72" s="1"/>
      <c r="TDV72" s="1"/>
      <c r="TDW72" s="1"/>
      <c r="TDX72" s="1"/>
      <c r="TDY72" s="1"/>
      <c r="TDZ72" s="1"/>
      <c r="TEA72" s="1"/>
      <c r="TEB72" s="1"/>
      <c r="TEC72" s="1"/>
      <c r="TED72" s="1"/>
      <c r="TEE72" s="1"/>
      <c r="TEF72" s="1"/>
      <c r="TEG72" s="1"/>
      <c r="TEH72" s="1"/>
      <c r="TEI72" s="1"/>
      <c r="TEJ72" s="1"/>
      <c r="TEK72" s="1"/>
      <c r="TEL72" s="1"/>
      <c r="TEM72" s="1"/>
      <c r="TEN72" s="1"/>
      <c r="TEO72" s="1"/>
      <c r="TEP72" s="1"/>
      <c r="TEQ72" s="1"/>
      <c r="TER72" s="1"/>
      <c r="TES72" s="1"/>
      <c r="TET72" s="1"/>
      <c r="TEU72" s="1"/>
      <c r="TEV72" s="1"/>
      <c r="TEW72" s="1"/>
      <c r="TEX72" s="1"/>
      <c r="TEY72" s="1"/>
      <c r="TEZ72" s="1"/>
      <c r="TFA72" s="1"/>
      <c r="TFB72" s="1"/>
      <c r="TFC72" s="1"/>
      <c r="TFD72" s="1"/>
      <c r="TFE72" s="1"/>
      <c r="TFF72" s="1"/>
      <c r="TFG72" s="1"/>
      <c r="TFH72" s="1"/>
      <c r="TFI72" s="1"/>
      <c r="TFJ72" s="1"/>
      <c r="TFK72" s="1"/>
      <c r="TFL72" s="1"/>
      <c r="TFM72" s="1"/>
      <c r="TFN72" s="1"/>
      <c r="TFO72" s="1"/>
      <c r="TFP72" s="1"/>
      <c r="TFQ72" s="1"/>
      <c r="TFR72" s="1"/>
      <c r="TFS72" s="1"/>
      <c r="TFT72" s="1"/>
      <c r="TFU72" s="1"/>
      <c r="TFV72" s="1"/>
      <c r="TFW72" s="1"/>
      <c r="TFX72" s="1"/>
      <c r="TFY72" s="1"/>
      <c r="TFZ72" s="1"/>
      <c r="TGA72" s="1"/>
      <c r="TGB72" s="1"/>
      <c r="TGC72" s="1"/>
      <c r="TGD72" s="1"/>
      <c r="TGE72" s="1"/>
      <c r="TGF72" s="1"/>
      <c r="TGG72" s="1"/>
      <c r="TGH72" s="1"/>
      <c r="TGI72" s="1"/>
      <c r="TGJ72" s="1"/>
      <c r="TGK72" s="1"/>
      <c r="TGL72" s="1"/>
      <c r="TGM72" s="1"/>
      <c r="TGN72" s="1"/>
      <c r="TGO72" s="1"/>
      <c r="TGP72" s="1"/>
      <c r="TGQ72" s="1"/>
      <c r="TGR72" s="1"/>
      <c r="TGS72" s="1"/>
      <c r="TGT72" s="1"/>
      <c r="TGU72" s="1"/>
      <c r="TGV72" s="1"/>
      <c r="TGW72" s="1"/>
      <c r="TGX72" s="1"/>
      <c r="TGY72" s="1"/>
      <c r="TGZ72" s="1"/>
      <c r="THA72" s="1"/>
      <c r="THB72" s="1"/>
      <c r="THC72" s="1"/>
      <c r="THD72" s="1"/>
      <c r="THE72" s="1"/>
      <c r="THF72" s="1"/>
      <c r="THG72" s="1"/>
      <c r="THH72" s="1"/>
      <c r="THI72" s="1"/>
      <c r="THJ72" s="1"/>
      <c r="THK72" s="1"/>
      <c r="THL72" s="1"/>
      <c r="THM72" s="1"/>
      <c r="THN72" s="1"/>
      <c r="THO72" s="1"/>
      <c r="THP72" s="1"/>
      <c r="THQ72" s="1"/>
      <c r="THR72" s="1"/>
      <c r="THS72" s="1"/>
      <c r="THT72" s="1"/>
      <c r="THU72" s="1"/>
      <c r="THV72" s="1"/>
      <c r="THW72" s="1"/>
      <c r="THX72" s="1"/>
      <c r="THY72" s="1"/>
      <c r="THZ72" s="1"/>
      <c r="TIA72" s="1"/>
      <c r="TIB72" s="1"/>
      <c r="TIC72" s="1"/>
      <c r="TID72" s="1"/>
      <c r="TIE72" s="1"/>
      <c r="TIF72" s="1"/>
      <c r="TIG72" s="1"/>
      <c r="TIH72" s="1"/>
      <c r="TII72" s="1"/>
      <c r="TIJ72" s="1"/>
      <c r="TIK72" s="1"/>
      <c r="TIL72" s="1"/>
      <c r="TIM72" s="1"/>
      <c r="TIN72" s="1"/>
      <c r="TIO72" s="1"/>
      <c r="TIP72" s="1"/>
      <c r="TIQ72" s="1"/>
      <c r="TIR72" s="1"/>
      <c r="TIS72" s="1"/>
      <c r="TIT72" s="1"/>
      <c r="TIU72" s="1"/>
      <c r="TIV72" s="1"/>
      <c r="TIW72" s="1"/>
      <c r="TIX72" s="1"/>
      <c r="TIY72" s="1"/>
      <c r="TIZ72" s="1"/>
      <c r="TJA72" s="1"/>
      <c r="TJB72" s="1"/>
      <c r="TJC72" s="1"/>
      <c r="TJD72" s="1"/>
      <c r="TJE72" s="1"/>
      <c r="TJF72" s="1"/>
      <c r="TJG72" s="1"/>
      <c r="TJH72" s="1"/>
      <c r="TJI72" s="1"/>
      <c r="TJJ72" s="1"/>
      <c r="TJK72" s="1"/>
      <c r="TJL72" s="1"/>
      <c r="TJM72" s="1"/>
      <c r="TJN72" s="1"/>
      <c r="TJO72" s="1"/>
      <c r="TJP72" s="1"/>
      <c r="TJQ72" s="1"/>
      <c r="TJR72" s="1"/>
      <c r="TJS72" s="1"/>
      <c r="TJT72" s="1"/>
      <c r="TJU72" s="1"/>
      <c r="TJV72" s="1"/>
      <c r="TJW72" s="1"/>
      <c r="TJX72" s="1"/>
      <c r="TJY72" s="1"/>
      <c r="TJZ72" s="1"/>
      <c r="TKA72" s="1"/>
      <c r="TKB72" s="1"/>
      <c r="TKC72" s="1"/>
      <c r="TKD72" s="1"/>
      <c r="TKE72" s="1"/>
      <c r="TKF72" s="1"/>
      <c r="TKG72" s="1"/>
      <c r="TKH72" s="1"/>
      <c r="TKI72" s="1"/>
      <c r="TKJ72" s="1"/>
      <c r="TKK72" s="1"/>
      <c r="TKL72" s="1"/>
      <c r="TKM72" s="1"/>
      <c r="TKN72" s="1"/>
      <c r="TKO72" s="1"/>
      <c r="TKP72" s="1"/>
      <c r="TKQ72" s="1"/>
      <c r="TKR72" s="1"/>
      <c r="TKS72" s="1"/>
      <c r="TKT72" s="1"/>
      <c r="TKU72" s="1"/>
      <c r="TKV72" s="1"/>
      <c r="TKW72" s="1"/>
      <c r="TKX72" s="1"/>
      <c r="TKY72" s="1"/>
      <c r="TKZ72" s="1"/>
      <c r="TLA72" s="1"/>
      <c r="TLB72" s="1"/>
      <c r="TLC72" s="1"/>
      <c r="TLD72" s="1"/>
      <c r="TLE72" s="1"/>
      <c r="TLF72" s="1"/>
      <c r="TLG72" s="1"/>
      <c r="TLH72" s="1"/>
      <c r="TLI72" s="1"/>
      <c r="TLJ72" s="1"/>
      <c r="TLK72" s="1"/>
      <c r="TLL72" s="1"/>
      <c r="TLM72" s="1"/>
      <c r="TLN72" s="1"/>
      <c r="TLO72" s="1"/>
      <c r="TLP72" s="1"/>
      <c r="TLQ72" s="1"/>
      <c r="TLR72" s="1"/>
      <c r="TLS72" s="1"/>
      <c r="TLT72" s="1"/>
      <c r="TLU72" s="1"/>
      <c r="TLV72" s="1"/>
      <c r="TLW72" s="1"/>
      <c r="TLX72" s="1"/>
      <c r="TLY72" s="1"/>
      <c r="TLZ72" s="1"/>
      <c r="TMA72" s="1"/>
      <c r="TMB72" s="1"/>
      <c r="TMC72" s="1"/>
      <c r="TMD72" s="1"/>
      <c r="TME72" s="1"/>
      <c r="TMF72" s="1"/>
      <c r="TMG72" s="1"/>
      <c r="TMH72" s="1"/>
      <c r="TMI72" s="1"/>
      <c r="TMJ72" s="1"/>
      <c r="TMK72" s="1"/>
      <c r="TML72" s="1"/>
      <c r="TMM72" s="1"/>
      <c r="TMN72" s="1"/>
      <c r="TMO72" s="1"/>
      <c r="TMP72" s="1"/>
      <c r="TMQ72" s="1"/>
      <c r="TMR72" s="1"/>
      <c r="TMS72" s="1"/>
      <c r="TMT72" s="1"/>
      <c r="TMU72" s="1"/>
      <c r="TMV72" s="1"/>
      <c r="TMW72" s="1"/>
      <c r="TMX72" s="1"/>
      <c r="TMY72" s="1"/>
      <c r="TMZ72" s="1"/>
      <c r="TNA72" s="1"/>
      <c r="TNB72" s="1"/>
      <c r="TNC72" s="1"/>
      <c r="TND72" s="1"/>
      <c r="TNE72" s="1"/>
      <c r="TNF72" s="1"/>
      <c r="TNG72" s="1"/>
      <c r="TNH72" s="1"/>
      <c r="TNI72" s="1"/>
      <c r="TNJ72" s="1"/>
      <c r="TNK72" s="1"/>
      <c r="TNL72" s="1"/>
      <c r="TNM72" s="1"/>
      <c r="TNN72" s="1"/>
      <c r="TNO72" s="1"/>
      <c r="TNP72" s="1"/>
      <c r="TNQ72" s="1"/>
      <c r="TNR72" s="1"/>
      <c r="TNS72" s="1"/>
      <c r="TNT72" s="1"/>
      <c r="TNU72" s="1"/>
      <c r="TNV72" s="1"/>
      <c r="TNW72" s="1"/>
      <c r="TNX72" s="1"/>
      <c r="TNY72" s="1"/>
      <c r="TNZ72" s="1"/>
      <c r="TOA72" s="1"/>
      <c r="TOB72" s="1"/>
      <c r="TOC72" s="1"/>
      <c r="TOD72" s="1"/>
      <c r="TOE72" s="1"/>
      <c r="TOF72" s="1"/>
      <c r="TOG72" s="1"/>
      <c r="TOH72" s="1"/>
      <c r="TOI72" s="1"/>
      <c r="TOJ72" s="1"/>
      <c r="TOK72" s="1"/>
      <c r="TOL72" s="1"/>
      <c r="TOM72" s="1"/>
      <c r="TON72" s="1"/>
      <c r="TOO72" s="1"/>
      <c r="TOP72" s="1"/>
      <c r="TOQ72" s="1"/>
      <c r="TOR72" s="1"/>
      <c r="TOS72" s="1"/>
      <c r="TOT72" s="1"/>
      <c r="TOU72" s="1"/>
      <c r="TOV72" s="1"/>
      <c r="TOW72" s="1"/>
      <c r="TOX72" s="1"/>
      <c r="TOY72" s="1"/>
      <c r="TOZ72" s="1"/>
      <c r="TPA72" s="1"/>
      <c r="TPB72" s="1"/>
      <c r="TPC72" s="1"/>
      <c r="TPD72" s="1"/>
      <c r="TPE72" s="1"/>
      <c r="TPF72" s="1"/>
      <c r="TPG72" s="1"/>
      <c r="TPH72" s="1"/>
      <c r="TPI72" s="1"/>
      <c r="TPJ72" s="1"/>
      <c r="TPK72" s="1"/>
      <c r="TPL72" s="1"/>
      <c r="TPM72" s="1"/>
      <c r="TPN72" s="1"/>
      <c r="TPO72" s="1"/>
      <c r="TPP72" s="1"/>
      <c r="TPQ72" s="1"/>
      <c r="TPR72" s="1"/>
      <c r="TPS72" s="1"/>
      <c r="TPT72" s="1"/>
      <c r="TPU72" s="1"/>
      <c r="TPV72" s="1"/>
      <c r="TPW72" s="1"/>
      <c r="TPX72" s="1"/>
      <c r="TPY72" s="1"/>
      <c r="TPZ72" s="1"/>
      <c r="TQA72" s="1"/>
      <c r="TQB72" s="1"/>
      <c r="TQC72" s="1"/>
      <c r="TQD72" s="1"/>
      <c r="TQE72" s="1"/>
      <c r="TQF72" s="1"/>
      <c r="TQG72" s="1"/>
      <c r="TQH72" s="1"/>
      <c r="TQI72" s="1"/>
      <c r="TQJ72" s="1"/>
      <c r="TQK72" s="1"/>
      <c r="TQL72" s="1"/>
      <c r="TQM72" s="1"/>
      <c r="TQN72" s="1"/>
      <c r="TQO72" s="1"/>
      <c r="TQP72" s="1"/>
      <c r="TQQ72" s="1"/>
      <c r="TQR72" s="1"/>
      <c r="TQS72" s="1"/>
      <c r="TQT72" s="1"/>
      <c r="TQU72" s="1"/>
      <c r="TQV72" s="1"/>
      <c r="TQW72" s="1"/>
      <c r="TQX72" s="1"/>
      <c r="TQY72" s="1"/>
      <c r="TQZ72" s="1"/>
      <c r="TRA72" s="1"/>
      <c r="TRB72" s="1"/>
      <c r="TRC72" s="1"/>
      <c r="TRD72" s="1"/>
      <c r="TRE72" s="1"/>
      <c r="TRF72" s="1"/>
      <c r="TRG72" s="1"/>
      <c r="TRH72" s="1"/>
      <c r="TRI72" s="1"/>
      <c r="TRJ72" s="1"/>
      <c r="TRK72" s="1"/>
      <c r="TRL72" s="1"/>
      <c r="TRM72" s="1"/>
      <c r="TRN72" s="1"/>
      <c r="TRO72" s="1"/>
      <c r="TRP72" s="1"/>
      <c r="TRQ72" s="1"/>
      <c r="TRR72" s="1"/>
      <c r="TRS72" s="1"/>
      <c r="TRT72" s="1"/>
      <c r="TRU72" s="1"/>
      <c r="TRV72" s="1"/>
      <c r="TRW72" s="1"/>
      <c r="TRX72" s="1"/>
      <c r="TRY72" s="1"/>
      <c r="TRZ72" s="1"/>
      <c r="TSA72" s="1"/>
      <c r="TSB72" s="1"/>
      <c r="TSC72" s="1"/>
      <c r="TSD72" s="1"/>
      <c r="TSE72" s="1"/>
      <c r="TSF72" s="1"/>
      <c r="TSG72" s="1"/>
      <c r="TSH72" s="1"/>
      <c r="TSI72" s="1"/>
      <c r="TSJ72" s="1"/>
      <c r="TSK72" s="1"/>
      <c r="TSL72" s="1"/>
      <c r="TSM72" s="1"/>
      <c r="TSN72" s="1"/>
      <c r="TSO72" s="1"/>
      <c r="TSP72" s="1"/>
      <c r="TSQ72" s="1"/>
      <c r="TSR72" s="1"/>
      <c r="TSS72" s="1"/>
      <c r="TST72" s="1"/>
      <c r="TSU72" s="1"/>
      <c r="TSV72" s="1"/>
      <c r="TSW72" s="1"/>
      <c r="TSX72" s="1"/>
      <c r="TSY72" s="1"/>
      <c r="TSZ72" s="1"/>
      <c r="TTA72" s="1"/>
      <c r="TTB72" s="1"/>
      <c r="TTC72" s="1"/>
      <c r="TTD72" s="1"/>
      <c r="TTE72" s="1"/>
      <c r="TTF72" s="1"/>
      <c r="TTG72" s="1"/>
      <c r="TTH72" s="1"/>
      <c r="TTI72" s="1"/>
      <c r="TTJ72" s="1"/>
      <c r="TTK72" s="1"/>
      <c r="TTL72" s="1"/>
      <c r="TTM72" s="1"/>
      <c r="TTN72" s="1"/>
      <c r="TTO72" s="1"/>
      <c r="TTP72" s="1"/>
      <c r="TTQ72" s="1"/>
      <c r="TTR72" s="1"/>
      <c r="TTS72" s="1"/>
      <c r="TTT72" s="1"/>
      <c r="TTU72" s="1"/>
      <c r="TTV72" s="1"/>
      <c r="TTW72" s="1"/>
      <c r="TTX72" s="1"/>
      <c r="TTY72" s="1"/>
      <c r="TTZ72" s="1"/>
      <c r="TUA72" s="1"/>
      <c r="TUB72" s="1"/>
      <c r="TUC72" s="1"/>
      <c r="TUD72" s="1"/>
      <c r="TUE72" s="1"/>
      <c r="TUF72" s="1"/>
      <c r="TUG72" s="1"/>
      <c r="TUH72" s="1"/>
      <c r="TUI72" s="1"/>
      <c r="TUJ72" s="1"/>
      <c r="TUK72" s="1"/>
      <c r="TUL72" s="1"/>
      <c r="TUM72" s="1"/>
      <c r="TUN72" s="1"/>
      <c r="TUO72" s="1"/>
      <c r="TUP72" s="1"/>
      <c r="TUQ72" s="1"/>
      <c r="TUR72" s="1"/>
      <c r="TUS72" s="1"/>
      <c r="TUT72" s="1"/>
      <c r="TUU72" s="1"/>
      <c r="TUV72" s="1"/>
      <c r="TUW72" s="1"/>
      <c r="TUX72" s="1"/>
      <c r="TUY72" s="1"/>
      <c r="TUZ72" s="1"/>
      <c r="TVA72" s="1"/>
      <c r="TVB72" s="1"/>
      <c r="TVC72" s="1"/>
      <c r="TVD72" s="1"/>
      <c r="TVE72" s="1"/>
      <c r="TVF72" s="1"/>
      <c r="TVG72" s="1"/>
      <c r="TVH72" s="1"/>
      <c r="TVI72" s="1"/>
      <c r="TVJ72" s="1"/>
      <c r="TVK72" s="1"/>
      <c r="TVL72" s="1"/>
      <c r="TVM72" s="1"/>
      <c r="TVN72" s="1"/>
      <c r="TVO72" s="1"/>
      <c r="TVP72" s="1"/>
      <c r="TVQ72" s="1"/>
      <c r="TVR72" s="1"/>
      <c r="TVS72" s="1"/>
      <c r="TVT72" s="1"/>
      <c r="TVU72" s="1"/>
      <c r="TVV72" s="1"/>
      <c r="TVW72" s="1"/>
      <c r="TVX72" s="1"/>
      <c r="TVY72" s="1"/>
      <c r="TVZ72" s="1"/>
      <c r="TWA72" s="1"/>
      <c r="TWB72" s="1"/>
      <c r="TWC72" s="1"/>
      <c r="TWD72" s="1"/>
      <c r="TWE72" s="1"/>
      <c r="TWF72" s="1"/>
      <c r="TWG72" s="1"/>
      <c r="TWH72" s="1"/>
      <c r="TWI72" s="1"/>
      <c r="TWJ72" s="1"/>
      <c r="TWK72" s="1"/>
      <c r="TWL72" s="1"/>
      <c r="TWM72" s="1"/>
      <c r="TWN72" s="1"/>
      <c r="TWO72" s="1"/>
      <c r="TWP72" s="1"/>
      <c r="TWQ72" s="1"/>
      <c r="TWR72" s="1"/>
      <c r="TWS72" s="1"/>
      <c r="TWT72" s="1"/>
      <c r="TWU72" s="1"/>
      <c r="TWV72" s="1"/>
      <c r="TWW72" s="1"/>
      <c r="TWX72" s="1"/>
      <c r="TWY72" s="1"/>
      <c r="TWZ72" s="1"/>
      <c r="TXA72" s="1"/>
      <c r="TXB72" s="1"/>
      <c r="TXC72" s="1"/>
      <c r="TXD72" s="1"/>
      <c r="TXE72" s="1"/>
      <c r="TXF72" s="1"/>
      <c r="TXG72" s="1"/>
      <c r="TXH72" s="1"/>
      <c r="TXI72" s="1"/>
      <c r="TXJ72" s="1"/>
      <c r="TXK72" s="1"/>
      <c r="TXL72" s="1"/>
      <c r="TXM72" s="1"/>
      <c r="TXN72" s="1"/>
      <c r="TXO72" s="1"/>
      <c r="TXP72" s="1"/>
      <c r="TXQ72" s="1"/>
      <c r="TXR72" s="1"/>
      <c r="TXS72" s="1"/>
      <c r="TXT72" s="1"/>
      <c r="TXU72" s="1"/>
      <c r="TXV72" s="1"/>
      <c r="TXW72" s="1"/>
      <c r="TXX72" s="1"/>
      <c r="TXY72" s="1"/>
      <c r="TXZ72" s="1"/>
      <c r="TYA72" s="1"/>
      <c r="TYB72" s="1"/>
      <c r="TYC72" s="1"/>
      <c r="TYD72" s="1"/>
      <c r="TYE72" s="1"/>
      <c r="TYF72" s="1"/>
      <c r="TYG72" s="1"/>
      <c r="TYH72" s="1"/>
      <c r="TYI72" s="1"/>
      <c r="TYJ72" s="1"/>
      <c r="TYK72" s="1"/>
      <c r="TYL72" s="1"/>
      <c r="TYM72" s="1"/>
      <c r="TYN72" s="1"/>
      <c r="TYO72" s="1"/>
      <c r="TYP72" s="1"/>
      <c r="TYQ72" s="1"/>
      <c r="TYR72" s="1"/>
      <c r="TYS72" s="1"/>
      <c r="TYT72" s="1"/>
      <c r="TYU72" s="1"/>
      <c r="TYV72" s="1"/>
      <c r="TYW72" s="1"/>
      <c r="TYX72" s="1"/>
      <c r="TYY72" s="1"/>
      <c r="TYZ72" s="1"/>
      <c r="TZA72" s="1"/>
      <c r="TZB72" s="1"/>
      <c r="TZC72" s="1"/>
      <c r="TZD72" s="1"/>
      <c r="TZE72" s="1"/>
      <c r="TZF72" s="1"/>
      <c r="TZG72" s="1"/>
      <c r="TZH72" s="1"/>
      <c r="TZI72" s="1"/>
      <c r="TZJ72" s="1"/>
      <c r="TZK72" s="1"/>
      <c r="TZL72" s="1"/>
      <c r="TZM72" s="1"/>
      <c r="TZN72" s="1"/>
      <c r="TZO72" s="1"/>
      <c r="TZP72" s="1"/>
      <c r="TZQ72" s="1"/>
      <c r="TZR72" s="1"/>
      <c r="TZS72" s="1"/>
      <c r="TZT72" s="1"/>
      <c r="TZU72" s="1"/>
      <c r="TZV72" s="1"/>
      <c r="TZW72" s="1"/>
      <c r="TZX72" s="1"/>
      <c r="TZY72" s="1"/>
      <c r="TZZ72" s="1"/>
      <c r="UAA72" s="1"/>
      <c r="UAB72" s="1"/>
      <c r="UAC72" s="1"/>
      <c r="UAD72" s="1"/>
      <c r="UAE72" s="1"/>
      <c r="UAF72" s="1"/>
      <c r="UAG72" s="1"/>
      <c r="UAH72" s="1"/>
      <c r="UAI72" s="1"/>
      <c r="UAJ72" s="1"/>
      <c r="UAK72" s="1"/>
      <c r="UAL72" s="1"/>
      <c r="UAM72" s="1"/>
      <c r="UAN72" s="1"/>
      <c r="UAO72" s="1"/>
      <c r="UAP72" s="1"/>
      <c r="UAQ72" s="1"/>
      <c r="UAR72" s="1"/>
      <c r="UAS72" s="1"/>
      <c r="UAT72" s="1"/>
      <c r="UAU72" s="1"/>
      <c r="UAV72" s="1"/>
      <c r="UAW72" s="1"/>
      <c r="UAX72" s="1"/>
      <c r="UAY72" s="1"/>
      <c r="UAZ72" s="1"/>
      <c r="UBA72" s="1"/>
      <c r="UBB72" s="1"/>
      <c r="UBC72" s="1"/>
      <c r="UBD72" s="1"/>
      <c r="UBE72" s="1"/>
      <c r="UBF72" s="1"/>
      <c r="UBG72" s="1"/>
      <c r="UBH72" s="1"/>
      <c r="UBI72" s="1"/>
      <c r="UBJ72" s="1"/>
      <c r="UBK72" s="1"/>
      <c r="UBL72" s="1"/>
      <c r="UBM72" s="1"/>
      <c r="UBN72" s="1"/>
      <c r="UBO72" s="1"/>
      <c r="UBP72" s="1"/>
      <c r="UBQ72" s="1"/>
      <c r="UBR72" s="1"/>
      <c r="UBS72" s="1"/>
      <c r="UBT72" s="1"/>
      <c r="UBU72" s="1"/>
      <c r="UBV72" s="1"/>
      <c r="UBW72" s="1"/>
      <c r="UBX72" s="1"/>
      <c r="UBY72" s="1"/>
      <c r="UBZ72" s="1"/>
      <c r="UCA72" s="1"/>
      <c r="UCB72" s="1"/>
      <c r="UCC72" s="1"/>
      <c r="UCD72" s="1"/>
      <c r="UCE72" s="1"/>
      <c r="UCF72" s="1"/>
      <c r="UCG72" s="1"/>
      <c r="UCH72" s="1"/>
      <c r="UCI72" s="1"/>
      <c r="UCJ72" s="1"/>
      <c r="UCK72" s="1"/>
      <c r="UCL72" s="1"/>
      <c r="UCM72" s="1"/>
      <c r="UCN72" s="1"/>
      <c r="UCO72" s="1"/>
      <c r="UCP72" s="1"/>
      <c r="UCQ72" s="1"/>
      <c r="UCR72" s="1"/>
      <c r="UCS72" s="1"/>
      <c r="UCT72" s="1"/>
      <c r="UCU72" s="1"/>
      <c r="UCV72" s="1"/>
      <c r="UCW72" s="1"/>
      <c r="UCX72" s="1"/>
      <c r="UCY72" s="1"/>
      <c r="UCZ72" s="1"/>
      <c r="UDA72" s="1"/>
      <c r="UDB72" s="1"/>
      <c r="UDC72" s="1"/>
      <c r="UDD72" s="1"/>
      <c r="UDE72" s="1"/>
      <c r="UDF72" s="1"/>
      <c r="UDG72" s="1"/>
      <c r="UDH72" s="1"/>
      <c r="UDI72" s="1"/>
      <c r="UDJ72" s="1"/>
      <c r="UDK72" s="1"/>
      <c r="UDL72" s="1"/>
      <c r="UDM72" s="1"/>
      <c r="UDN72" s="1"/>
      <c r="UDO72" s="1"/>
      <c r="UDP72" s="1"/>
      <c r="UDQ72" s="1"/>
      <c r="UDR72" s="1"/>
      <c r="UDS72" s="1"/>
      <c r="UDT72" s="1"/>
      <c r="UDU72" s="1"/>
      <c r="UDV72" s="1"/>
      <c r="UDW72" s="1"/>
      <c r="UDX72" s="1"/>
      <c r="UDY72" s="1"/>
      <c r="UDZ72" s="1"/>
      <c r="UEA72" s="1"/>
      <c r="UEB72" s="1"/>
      <c r="UEC72" s="1"/>
      <c r="UED72" s="1"/>
      <c r="UEE72" s="1"/>
      <c r="UEF72" s="1"/>
      <c r="UEG72" s="1"/>
      <c r="UEH72" s="1"/>
      <c r="UEI72" s="1"/>
      <c r="UEJ72" s="1"/>
      <c r="UEK72" s="1"/>
      <c r="UEL72" s="1"/>
      <c r="UEM72" s="1"/>
      <c r="UEN72" s="1"/>
      <c r="UEO72" s="1"/>
      <c r="UEP72" s="1"/>
      <c r="UEQ72" s="1"/>
      <c r="UER72" s="1"/>
      <c r="UES72" s="1"/>
      <c r="UET72" s="1"/>
      <c r="UEU72" s="1"/>
      <c r="UEV72" s="1"/>
      <c r="UEW72" s="1"/>
      <c r="UEX72" s="1"/>
      <c r="UEY72" s="1"/>
      <c r="UEZ72" s="1"/>
      <c r="UFA72" s="1"/>
      <c r="UFB72" s="1"/>
      <c r="UFC72" s="1"/>
      <c r="UFD72" s="1"/>
      <c r="UFE72" s="1"/>
      <c r="UFF72" s="1"/>
      <c r="UFG72" s="1"/>
      <c r="UFH72" s="1"/>
      <c r="UFI72" s="1"/>
      <c r="UFJ72" s="1"/>
      <c r="UFK72" s="1"/>
      <c r="UFL72" s="1"/>
      <c r="UFM72" s="1"/>
      <c r="UFN72" s="1"/>
      <c r="UFO72" s="1"/>
      <c r="UFP72" s="1"/>
      <c r="UFQ72" s="1"/>
      <c r="UFR72" s="1"/>
      <c r="UFS72" s="1"/>
      <c r="UFT72" s="1"/>
      <c r="UFU72" s="1"/>
      <c r="UFV72" s="1"/>
      <c r="UFW72" s="1"/>
      <c r="UFX72" s="1"/>
      <c r="UFY72" s="1"/>
      <c r="UFZ72" s="1"/>
      <c r="UGA72" s="1"/>
      <c r="UGB72" s="1"/>
      <c r="UGC72" s="1"/>
      <c r="UGD72" s="1"/>
      <c r="UGE72" s="1"/>
      <c r="UGF72" s="1"/>
      <c r="UGG72" s="1"/>
      <c r="UGH72" s="1"/>
      <c r="UGI72" s="1"/>
      <c r="UGJ72" s="1"/>
      <c r="UGK72" s="1"/>
      <c r="UGL72" s="1"/>
      <c r="UGM72" s="1"/>
      <c r="UGN72" s="1"/>
      <c r="UGO72" s="1"/>
      <c r="UGP72" s="1"/>
      <c r="UGQ72" s="1"/>
      <c r="UGR72" s="1"/>
      <c r="UGS72" s="1"/>
      <c r="UGT72" s="1"/>
      <c r="UGU72" s="1"/>
      <c r="UGV72" s="1"/>
      <c r="UGW72" s="1"/>
      <c r="UGX72" s="1"/>
      <c r="UGY72" s="1"/>
      <c r="UGZ72" s="1"/>
      <c r="UHA72" s="1"/>
      <c r="UHB72" s="1"/>
      <c r="UHC72" s="1"/>
      <c r="UHD72" s="1"/>
      <c r="UHE72" s="1"/>
      <c r="UHF72" s="1"/>
      <c r="UHG72" s="1"/>
      <c r="UHH72" s="1"/>
      <c r="UHI72" s="1"/>
      <c r="UHJ72" s="1"/>
      <c r="UHK72" s="1"/>
      <c r="UHL72" s="1"/>
      <c r="UHM72" s="1"/>
      <c r="UHN72" s="1"/>
      <c r="UHO72" s="1"/>
      <c r="UHP72" s="1"/>
      <c r="UHQ72" s="1"/>
      <c r="UHR72" s="1"/>
      <c r="UHS72" s="1"/>
      <c r="UHT72" s="1"/>
      <c r="UHU72" s="1"/>
      <c r="UHV72" s="1"/>
      <c r="UHW72" s="1"/>
      <c r="UHX72" s="1"/>
      <c r="UHY72" s="1"/>
      <c r="UHZ72" s="1"/>
      <c r="UIA72" s="1"/>
      <c r="UIB72" s="1"/>
      <c r="UIC72" s="1"/>
      <c r="UID72" s="1"/>
      <c r="UIE72" s="1"/>
      <c r="UIF72" s="1"/>
      <c r="UIG72" s="1"/>
      <c r="UIH72" s="1"/>
      <c r="UII72" s="1"/>
      <c r="UIJ72" s="1"/>
      <c r="UIK72" s="1"/>
      <c r="UIL72" s="1"/>
      <c r="UIM72" s="1"/>
      <c r="UIN72" s="1"/>
      <c r="UIO72" s="1"/>
      <c r="UIP72" s="1"/>
      <c r="UIQ72" s="1"/>
      <c r="UIR72" s="1"/>
      <c r="UIS72" s="1"/>
      <c r="UIT72" s="1"/>
      <c r="UIU72" s="1"/>
      <c r="UIV72" s="1"/>
      <c r="UIW72" s="1"/>
      <c r="UIX72" s="1"/>
      <c r="UIY72" s="1"/>
      <c r="UIZ72" s="1"/>
      <c r="UJA72" s="1"/>
      <c r="UJB72" s="1"/>
      <c r="UJC72" s="1"/>
      <c r="UJD72" s="1"/>
      <c r="UJE72" s="1"/>
      <c r="UJF72" s="1"/>
      <c r="UJG72" s="1"/>
      <c r="UJH72" s="1"/>
      <c r="UJI72" s="1"/>
      <c r="UJJ72" s="1"/>
      <c r="UJK72" s="1"/>
      <c r="UJL72" s="1"/>
      <c r="UJM72" s="1"/>
      <c r="UJN72" s="1"/>
      <c r="UJO72" s="1"/>
      <c r="UJP72" s="1"/>
      <c r="UJQ72" s="1"/>
      <c r="UJR72" s="1"/>
      <c r="UJS72" s="1"/>
      <c r="UJT72" s="1"/>
      <c r="UJU72" s="1"/>
      <c r="UJV72" s="1"/>
      <c r="UJW72" s="1"/>
      <c r="UJX72" s="1"/>
      <c r="UJY72" s="1"/>
      <c r="UJZ72" s="1"/>
      <c r="UKA72" s="1"/>
      <c r="UKB72" s="1"/>
      <c r="UKC72" s="1"/>
      <c r="UKD72" s="1"/>
      <c r="UKE72" s="1"/>
      <c r="UKF72" s="1"/>
      <c r="UKG72" s="1"/>
      <c r="UKH72" s="1"/>
      <c r="UKI72" s="1"/>
      <c r="UKJ72" s="1"/>
      <c r="UKK72" s="1"/>
      <c r="UKL72" s="1"/>
      <c r="UKM72" s="1"/>
      <c r="UKN72" s="1"/>
      <c r="UKO72" s="1"/>
      <c r="UKP72" s="1"/>
      <c r="UKQ72" s="1"/>
      <c r="UKR72" s="1"/>
      <c r="UKS72" s="1"/>
      <c r="UKT72" s="1"/>
      <c r="UKU72" s="1"/>
      <c r="UKV72" s="1"/>
      <c r="UKW72" s="1"/>
      <c r="UKX72" s="1"/>
      <c r="UKY72" s="1"/>
      <c r="UKZ72" s="1"/>
      <c r="ULA72" s="1"/>
      <c r="ULB72" s="1"/>
      <c r="ULC72" s="1"/>
      <c r="ULD72" s="1"/>
      <c r="ULE72" s="1"/>
      <c r="ULF72" s="1"/>
      <c r="ULG72" s="1"/>
      <c r="ULH72" s="1"/>
      <c r="ULI72" s="1"/>
      <c r="ULJ72" s="1"/>
      <c r="ULK72" s="1"/>
      <c r="ULL72" s="1"/>
      <c r="ULM72" s="1"/>
      <c r="ULN72" s="1"/>
      <c r="ULO72" s="1"/>
      <c r="ULP72" s="1"/>
      <c r="ULQ72" s="1"/>
      <c r="ULR72" s="1"/>
      <c r="ULS72" s="1"/>
      <c r="ULT72" s="1"/>
      <c r="ULU72" s="1"/>
      <c r="ULV72" s="1"/>
      <c r="ULW72" s="1"/>
      <c r="ULX72" s="1"/>
      <c r="ULY72" s="1"/>
      <c r="ULZ72" s="1"/>
      <c r="UMA72" s="1"/>
      <c r="UMB72" s="1"/>
      <c r="UMC72" s="1"/>
      <c r="UMD72" s="1"/>
      <c r="UME72" s="1"/>
      <c r="UMF72" s="1"/>
      <c r="UMG72" s="1"/>
      <c r="UMH72" s="1"/>
      <c r="UMI72" s="1"/>
      <c r="UMJ72" s="1"/>
      <c r="UMK72" s="1"/>
      <c r="UML72" s="1"/>
      <c r="UMM72" s="1"/>
      <c r="UMN72" s="1"/>
      <c r="UMO72" s="1"/>
      <c r="UMP72" s="1"/>
      <c r="UMQ72" s="1"/>
      <c r="UMR72" s="1"/>
      <c r="UMS72" s="1"/>
      <c r="UMT72" s="1"/>
      <c r="UMU72" s="1"/>
      <c r="UMV72" s="1"/>
      <c r="UMW72" s="1"/>
      <c r="UMX72" s="1"/>
      <c r="UMY72" s="1"/>
      <c r="UMZ72" s="1"/>
      <c r="UNA72" s="1"/>
      <c r="UNB72" s="1"/>
      <c r="UNC72" s="1"/>
      <c r="UND72" s="1"/>
      <c r="UNE72" s="1"/>
      <c r="UNF72" s="1"/>
      <c r="UNG72" s="1"/>
      <c r="UNH72" s="1"/>
      <c r="UNI72" s="1"/>
      <c r="UNJ72" s="1"/>
      <c r="UNK72" s="1"/>
      <c r="UNL72" s="1"/>
      <c r="UNM72" s="1"/>
      <c r="UNN72" s="1"/>
      <c r="UNO72" s="1"/>
      <c r="UNP72" s="1"/>
      <c r="UNQ72" s="1"/>
      <c r="UNR72" s="1"/>
      <c r="UNS72" s="1"/>
      <c r="UNT72" s="1"/>
      <c r="UNU72" s="1"/>
      <c r="UNV72" s="1"/>
      <c r="UNW72" s="1"/>
      <c r="UNX72" s="1"/>
      <c r="UNY72" s="1"/>
      <c r="UNZ72" s="1"/>
      <c r="UOA72" s="1"/>
      <c r="UOB72" s="1"/>
      <c r="UOC72" s="1"/>
      <c r="UOD72" s="1"/>
      <c r="UOE72" s="1"/>
      <c r="UOF72" s="1"/>
      <c r="UOG72" s="1"/>
      <c r="UOH72" s="1"/>
      <c r="UOI72" s="1"/>
      <c r="UOJ72" s="1"/>
      <c r="UOK72" s="1"/>
      <c r="UOL72" s="1"/>
      <c r="UOM72" s="1"/>
      <c r="UON72" s="1"/>
      <c r="UOO72" s="1"/>
      <c r="UOP72" s="1"/>
      <c r="UOQ72" s="1"/>
      <c r="UOR72" s="1"/>
      <c r="UOS72" s="1"/>
      <c r="UOT72" s="1"/>
      <c r="UOU72" s="1"/>
      <c r="UOV72" s="1"/>
      <c r="UOW72" s="1"/>
      <c r="UOX72" s="1"/>
      <c r="UOY72" s="1"/>
      <c r="UOZ72" s="1"/>
      <c r="UPA72" s="1"/>
      <c r="UPB72" s="1"/>
      <c r="UPC72" s="1"/>
      <c r="UPD72" s="1"/>
      <c r="UPE72" s="1"/>
      <c r="UPF72" s="1"/>
      <c r="UPG72" s="1"/>
      <c r="UPH72" s="1"/>
      <c r="UPI72" s="1"/>
      <c r="UPJ72" s="1"/>
      <c r="UPK72" s="1"/>
      <c r="UPL72" s="1"/>
      <c r="UPM72" s="1"/>
      <c r="UPN72" s="1"/>
      <c r="UPO72" s="1"/>
      <c r="UPP72" s="1"/>
      <c r="UPQ72" s="1"/>
      <c r="UPR72" s="1"/>
      <c r="UPS72" s="1"/>
      <c r="UPT72" s="1"/>
      <c r="UPU72" s="1"/>
      <c r="UPV72" s="1"/>
      <c r="UPW72" s="1"/>
      <c r="UPX72" s="1"/>
      <c r="UPY72" s="1"/>
      <c r="UPZ72" s="1"/>
      <c r="UQA72" s="1"/>
      <c r="UQB72" s="1"/>
      <c r="UQC72" s="1"/>
      <c r="UQD72" s="1"/>
      <c r="UQE72" s="1"/>
      <c r="UQF72" s="1"/>
      <c r="UQG72" s="1"/>
      <c r="UQH72" s="1"/>
      <c r="UQI72" s="1"/>
      <c r="UQJ72" s="1"/>
      <c r="UQK72" s="1"/>
      <c r="UQL72" s="1"/>
      <c r="UQM72" s="1"/>
      <c r="UQN72" s="1"/>
      <c r="UQO72" s="1"/>
      <c r="UQP72" s="1"/>
      <c r="UQQ72" s="1"/>
      <c r="UQR72" s="1"/>
      <c r="UQS72" s="1"/>
      <c r="UQT72" s="1"/>
      <c r="UQU72" s="1"/>
      <c r="UQV72" s="1"/>
      <c r="UQW72" s="1"/>
      <c r="UQX72" s="1"/>
      <c r="UQY72" s="1"/>
      <c r="UQZ72" s="1"/>
      <c r="URA72" s="1"/>
      <c r="URB72" s="1"/>
      <c r="URC72" s="1"/>
      <c r="URD72" s="1"/>
      <c r="URE72" s="1"/>
      <c r="URF72" s="1"/>
      <c r="URG72" s="1"/>
      <c r="URH72" s="1"/>
      <c r="URI72" s="1"/>
      <c r="URJ72" s="1"/>
      <c r="URK72" s="1"/>
      <c r="URL72" s="1"/>
      <c r="URM72" s="1"/>
      <c r="URN72" s="1"/>
      <c r="URO72" s="1"/>
      <c r="URP72" s="1"/>
      <c r="URQ72" s="1"/>
      <c r="URR72" s="1"/>
      <c r="URS72" s="1"/>
      <c r="URT72" s="1"/>
      <c r="URU72" s="1"/>
      <c r="URV72" s="1"/>
      <c r="URW72" s="1"/>
      <c r="URX72" s="1"/>
      <c r="URY72" s="1"/>
      <c r="URZ72" s="1"/>
      <c r="USA72" s="1"/>
      <c r="USB72" s="1"/>
      <c r="USC72" s="1"/>
      <c r="USD72" s="1"/>
      <c r="USE72" s="1"/>
      <c r="USF72" s="1"/>
      <c r="USG72" s="1"/>
      <c r="USH72" s="1"/>
      <c r="USI72" s="1"/>
      <c r="USJ72" s="1"/>
      <c r="USK72" s="1"/>
      <c r="USL72" s="1"/>
      <c r="USM72" s="1"/>
      <c r="USN72" s="1"/>
      <c r="USO72" s="1"/>
      <c r="USP72" s="1"/>
      <c r="USQ72" s="1"/>
      <c r="USR72" s="1"/>
      <c r="USS72" s="1"/>
      <c r="UST72" s="1"/>
      <c r="USU72" s="1"/>
      <c r="USV72" s="1"/>
      <c r="USW72" s="1"/>
      <c r="USX72" s="1"/>
      <c r="USY72" s="1"/>
      <c r="USZ72" s="1"/>
      <c r="UTA72" s="1"/>
      <c r="UTB72" s="1"/>
      <c r="UTC72" s="1"/>
      <c r="UTD72" s="1"/>
      <c r="UTE72" s="1"/>
      <c r="UTF72" s="1"/>
      <c r="UTG72" s="1"/>
      <c r="UTH72" s="1"/>
      <c r="UTI72" s="1"/>
      <c r="UTJ72" s="1"/>
      <c r="UTK72" s="1"/>
      <c r="UTL72" s="1"/>
      <c r="UTM72" s="1"/>
      <c r="UTN72" s="1"/>
      <c r="UTO72" s="1"/>
      <c r="UTP72" s="1"/>
      <c r="UTQ72" s="1"/>
      <c r="UTR72" s="1"/>
      <c r="UTS72" s="1"/>
      <c r="UTT72" s="1"/>
      <c r="UTU72" s="1"/>
      <c r="UTV72" s="1"/>
      <c r="UTW72" s="1"/>
      <c r="UTX72" s="1"/>
      <c r="UTY72" s="1"/>
      <c r="UTZ72" s="1"/>
      <c r="UUA72" s="1"/>
      <c r="UUB72" s="1"/>
      <c r="UUC72" s="1"/>
      <c r="UUD72" s="1"/>
      <c r="UUE72" s="1"/>
      <c r="UUF72" s="1"/>
      <c r="UUG72" s="1"/>
      <c r="UUH72" s="1"/>
      <c r="UUI72" s="1"/>
      <c r="UUJ72" s="1"/>
      <c r="UUK72" s="1"/>
      <c r="UUL72" s="1"/>
      <c r="UUM72" s="1"/>
      <c r="UUN72" s="1"/>
      <c r="UUO72" s="1"/>
      <c r="UUP72" s="1"/>
      <c r="UUQ72" s="1"/>
      <c r="UUR72" s="1"/>
      <c r="UUS72" s="1"/>
      <c r="UUT72" s="1"/>
      <c r="UUU72" s="1"/>
      <c r="UUV72" s="1"/>
      <c r="UUW72" s="1"/>
      <c r="UUX72" s="1"/>
      <c r="UUY72" s="1"/>
      <c r="UUZ72" s="1"/>
      <c r="UVA72" s="1"/>
      <c r="UVB72" s="1"/>
      <c r="UVC72" s="1"/>
      <c r="UVD72" s="1"/>
      <c r="UVE72" s="1"/>
      <c r="UVF72" s="1"/>
      <c r="UVG72" s="1"/>
      <c r="UVH72" s="1"/>
      <c r="UVI72" s="1"/>
      <c r="UVJ72" s="1"/>
      <c r="UVK72" s="1"/>
      <c r="UVL72" s="1"/>
      <c r="UVM72" s="1"/>
      <c r="UVN72" s="1"/>
      <c r="UVO72" s="1"/>
      <c r="UVP72" s="1"/>
      <c r="UVQ72" s="1"/>
      <c r="UVR72" s="1"/>
      <c r="UVS72" s="1"/>
      <c r="UVT72" s="1"/>
      <c r="UVU72" s="1"/>
      <c r="UVV72" s="1"/>
      <c r="UVW72" s="1"/>
      <c r="UVX72" s="1"/>
      <c r="UVY72" s="1"/>
      <c r="UVZ72" s="1"/>
      <c r="UWA72" s="1"/>
      <c r="UWB72" s="1"/>
      <c r="UWC72" s="1"/>
      <c r="UWD72" s="1"/>
      <c r="UWE72" s="1"/>
      <c r="UWF72" s="1"/>
      <c r="UWG72" s="1"/>
      <c r="UWH72" s="1"/>
      <c r="UWI72" s="1"/>
      <c r="UWJ72" s="1"/>
      <c r="UWK72" s="1"/>
      <c r="UWL72" s="1"/>
      <c r="UWM72" s="1"/>
      <c r="UWN72" s="1"/>
      <c r="UWO72" s="1"/>
      <c r="UWP72" s="1"/>
      <c r="UWQ72" s="1"/>
      <c r="UWR72" s="1"/>
      <c r="UWS72" s="1"/>
      <c r="UWT72" s="1"/>
      <c r="UWU72" s="1"/>
      <c r="UWV72" s="1"/>
      <c r="UWW72" s="1"/>
      <c r="UWX72" s="1"/>
      <c r="UWY72" s="1"/>
      <c r="UWZ72" s="1"/>
      <c r="UXA72" s="1"/>
      <c r="UXB72" s="1"/>
      <c r="UXC72" s="1"/>
      <c r="UXD72" s="1"/>
      <c r="UXE72" s="1"/>
      <c r="UXF72" s="1"/>
      <c r="UXG72" s="1"/>
      <c r="UXH72" s="1"/>
      <c r="UXI72" s="1"/>
      <c r="UXJ72" s="1"/>
      <c r="UXK72" s="1"/>
      <c r="UXL72" s="1"/>
      <c r="UXM72" s="1"/>
      <c r="UXN72" s="1"/>
      <c r="UXO72" s="1"/>
      <c r="UXP72" s="1"/>
      <c r="UXQ72" s="1"/>
      <c r="UXR72" s="1"/>
      <c r="UXS72" s="1"/>
      <c r="UXT72" s="1"/>
      <c r="UXU72" s="1"/>
      <c r="UXV72" s="1"/>
      <c r="UXW72" s="1"/>
      <c r="UXX72" s="1"/>
      <c r="UXY72" s="1"/>
      <c r="UXZ72" s="1"/>
      <c r="UYA72" s="1"/>
      <c r="UYB72" s="1"/>
      <c r="UYC72" s="1"/>
      <c r="UYD72" s="1"/>
      <c r="UYE72" s="1"/>
      <c r="UYF72" s="1"/>
      <c r="UYG72" s="1"/>
      <c r="UYH72" s="1"/>
      <c r="UYI72" s="1"/>
      <c r="UYJ72" s="1"/>
      <c r="UYK72" s="1"/>
      <c r="UYL72" s="1"/>
      <c r="UYM72" s="1"/>
      <c r="UYN72" s="1"/>
      <c r="UYO72" s="1"/>
      <c r="UYP72" s="1"/>
      <c r="UYQ72" s="1"/>
      <c r="UYR72" s="1"/>
      <c r="UYS72" s="1"/>
      <c r="UYT72" s="1"/>
      <c r="UYU72" s="1"/>
      <c r="UYV72" s="1"/>
      <c r="UYW72" s="1"/>
      <c r="UYX72" s="1"/>
      <c r="UYY72" s="1"/>
      <c r="UYZ72" s="1"/>
      <c r="UZA72" s="1"/>
      <c r="UZB72" s="1"/>
      <c r="UZC72" s="1"/>
      <c r="UZD72" s="1"/>
      <c r="UZE72" s="1"/>
      <c r="UZF72" s="1"/>
      <c r="UZG72" s="1"/>
      <c r="UZH72" s="1"/>
      <c r="UZI72" s="1"/>
      <c r="UZJ72" s="1"/>
      <c r="UZK72" s="1"/>
      <c r="UZL72" s="1"/>
      <c r="UZM72" s="1"/>
      <c r="UZN72" s="1"/>
      <c r="UZO72" s="1"/>
      <c r="UZP72" s="1"/>
      <c r="UZQ72" s="1"/>
      <c r="UZR72" s="1"/>
      <c r="UZS72" s="1"/>
      <c r="UZT72" s="1"/>
      <c r="UZU72" s="1"/>
      <c r="UZV72" s="1"/>
      <c r="UZW72" s="1"/>
      <c r="UZX72" s="1"/>
      <c r="UZY72" s="1"/>
      <c r="UZZ72" s="1"/>
      <c r="VAA72" s="1"/>
      <c r="VAB72" s="1"/>
      <c r="VAC72" s="1"/>
      <c r="VAD72" s="1"/>
      <c r="VAE72" s="1"/>
      <c r="VAF72" s="1"/>
      <c r="VAG72" s="1"/>
      <c r="VAH72" s="1"/>
      <c r="VAI72" s="1"/>
      <c r="VAJ72" s="1"/>
      <c r="VAK72" s="1"/>
      <c r="VAL72" s="1"/>
      <c r="VAM72" s="1"/>
      <c r="VAN72" s="1"/>
      <c r="VAO72" s="1"/>
      <c r="VAP72" s="1"/>
      <c r="VAQ72" s="1"/>
      <c r="VAR72" s="1"/>
      <c r="VAS72" s="1"/>
      <c r="VAT72" s="1"/>
      <c r="VAU72" s="1"/>
      <c r="VAV72" s="1"/>
      <c r="VAW72" s="1"/>
      <c r="VAX72" s="1"/>
      <c r="VAY72" s="1"/>
      <c r="VAZ72" s="1"/>
      <c r="VBA72" s="1"/>
      <c r="VBB72" s="1"/>
      <c r="VBC72" s="1"/>
      <c r="VBD72" s="1"/>
      <c r="VBE72" s="1"/>
      <c r="VBF72" s="1"/>
      <c r="VBG72" s="1"/>
      <c r="VBH72" s="1"/>
      <c r="VBI72" s="1"/>
      <c r="VBJ72" s="1"/>
      <c r="VBK72" s="1"/>
      <c r="VBL72" s="1"/>
      <c r="VBM72" s="1"/>
      <c r="VBN72" s="1"/>
      <c r="VBO72" s="1"/>
      <c r="VBP72" s="1"/>
      <c r="VBQ72" s="1"/>
      <c r="VBR72" s="1"/>
      <c r="VBS72" s="1"/>
      <c r="VBT72" s="1"/>
      <c r="VBU72" s="1"/>
      <c r="VBV72" s="1"/>
      <c r="VBW72" s="1"/>
      <c r="VBX72" s="1"/>
      <c r="VBY72" s="1"/>
      <c r="VBZ72" s="1"/>
      <c r="VCA72" s="1"/>
      <c r="VCB72" s="1"/>
      <c r="VCC72" s="1"/>
      <c r="VCD72" s="1"/>
      <c r="VCE72" s="1"/>
      <c r="VCF72" s="1"/>
      <c r="VCG72" s="1"/>
      <c r="VCH72" s="1"/>
      <c r="VCI72" s="1"/>
      <c r="VCJ72" s="1"/>
      <c r="VCK72" s="1"/>
      <c r="VCL72" s="1"/>
      <c r="VCM72" s="1"/>
      <c r="VCN72" s="1"/>
      <c r="VCO72" s="1"/>
      <c r="VCP72" s="1"/>
      <c r="VCQ72" s="1"/>
      <c r="VCR72" s="1"/>
      <c r="VCS72" s="1"/>
      <c r="VCT72" s="1"/>
      <c r="VCU72" s="1"/>
      <c r="VCV72" s="1"/>
      <c r="VCW72" s="1"/>
      <c r="VCX72" s="1"/>
      <c r="VCY72" s="1"/>
      <c r="VCZ72" s="1"/>
      <c r="VDA72" s="1"/>
      <c r="VDB72" s="1"/>
      <c r="VDC72" s="1"/>
      <c r="VDD72" s="1"/>
      <c r="VDE72" s="1"/>
      <c r="VDF72" s="1"/>
      <c r="VDG72" s="1"/>
      <c r="VDH72" s="1"/>
      <c r="VDI72" s="1"/>
      <c r="VDJ72" s="1"/>
      <c r="VDK72" s="1"/>
      <c r="VDL72" s="1"/>
      <c r="VDM72" s="1"/>
      <c r="VDN72" s="1"/>
      <c r="VDO72" s="1"/>
      <c r="VDP72" s="1"/>
      <c r="VDQ72" s="1"/>
      <c r="VDR72" s="1"/>
      <c r="VDS72" s="1"/>
      <c r="VDT72" s="1"/>
      <c r="VDU72" s="1"/>
      <c r="VDV72" s="1"/>
      <c r="VDW72" s="1"/>
      <c r="VDX72" s="1"/>
      <c r="VDY72" s="1"/>
      <c r="VDZ72" s="1"/>
      <c r="VEA72" s="1"/>
      <c r="VEB72" s="1"/>
      <c r="VEC72" s="1"/>
      <c r="VED72" s="1"/>
      <c r="VEE72" s="1"/>
      <c r="VEF72" s="1"/>
      <c r="VEG72" s="1"/>
      <c r="VEH72" s="1"/>
      <c r="VEI72" s="1"/>
      <c r="VEJ72" s="1"/>
      <c r="VEK72" s="1"/>
      <c r="VEL72" s="1"/>
      <c r="VEM72" s="1"/>
      <c r="VEN72" s="1"/>
      <c r="VEO72" s="1"/>
      <c r="VEP72" s="1"/>
      <c r="VEQ72" s="1"/>
      <c r="VER72" s="1"/>
      <c r="VES72" s="1"/>
      <c r="VET72" s="1"/>
      <c r="VEU72" s="1"/>
      <c r="VEV72" s="1"/>
      <c r="VEW72" s="1"/>
      <c r="VEX72" s="1"/>
      <c r="VEY72" s="1"/>
      <c r="VEZ72" s="1"/>
      <c r="VFA72" s="1"/>
      <c r="VFB72" s="1"/>
      <c r="VFC72" s="1"/>
      <c r="VFD72" s="1"/>
      <c r="VFE72" s="1"/>
      <c r="VFF72" s="1"/>
      <c r="VFG72" s="1"/>
      <c r="VFH72" s="1"/>
      <c r="VFI72" s="1"/>
      <c r="VFJ72" s="1"/>
      <c r="VFK72" s="1"/>
      <c r="VFL72" s="1"/>
      <c r="VFM72" s="1"/>
      <c r="VFN72" s="1"/>
      <c r="VFO72" s="1"/>
      <c r="VFP72" s="1"/>
      <c r="VFQ72" s="1"/>
      <c r="VFR72" s="1"/>
      <c r="VFS72" s="1"/>
      <c r="VFT72" s="1"/>
      <c r="VFU72" s="1"/>
      <c r="VFV72" s="1"/>
      <c r="VFW72" s="1"/>
      <c r="VFX72" s="1"/>
      <c r="VFY72" s="1"/>
      <c r="VFZ72" s="1"/>
      <c r="VGA72" s="1"/>
      <c r="VGB72" s="1"/>
      <c r="VGC72" s="1"/>
      <c r="VGD72" s="1"/>
      <c r="VGE72" s="1"/>
      <c r="VGF72" s="1"/>
      <c r="VGG72" s="1"/>
      <c r="VGH72" s="1"/>
      <c r="VGI72" s="1"/>
      <c r="VGJ72" s="1"/>
      <c r="VGK72" s="1"/>
      <c r="VGL72" s="1"/>
      <c r="VGM72" s="1"/>
      <c r="VGN72" s="1"/>
      <c r="VGO72" s="1"/>
      <c r="VGP72" s="1"/>
      <c r="VGQ72" s="1"/>
      <c r="VGR72" s="1"/>
      <c r="VGS72" s="1"/>
      <c r="VGT72" s="1"/>
      <c r="VGU72" s="1"/>
      <c r="VGV72" s="1"/>
      <c r="VGW72" s="1"/>
      <c r="VGX72" s="1"/>
      <c r="VGY72" s="1"/>
      <c r="VGZ72" s="1"/>
      <c r="VHA72" s="1"/>
      <c r="VHB72" s="1"/>
      <c r="VHC72" s="1"/>
      <c r="VHD72" s="1"/>
      <c r="VHE72" s="1"/>
      <c r="VHF72" s="1"/>
      <c r="VHG72" s="1"/>
      <c r="VHH72" s="1"/>
      <c r="VHI72" s="1"/>
      <c r="VHJ72" s="1"/>
      <c r="VHK72" s="1"/>
      <c r="VHL72" s="1"/>
      <c r="VHM72" s="1"/>
      <c r="VHN72" s="1"/>
      <c r="VHO72" s="1"/>
      <c r="VHP72" s="1"/>
      <c r="VHQ72" s="1"/>
      <c r="VHR72" s="1"/>
      <c r="VHS72" s="1"/>
      <c r="VHT72" s="1"/>
      <c r="VHU72" s="1"/>
      <c r="VHV72" s="1"/>
      <c r="VHW72" s="1"/>
      <c r="VHX72" s="1"/>
      <c r="VHY72" s="1"/>
      <c r="VHZ72" s="1"/>
      <c r="VIA72" s="1"/>
      <c r="VIB72" s="1"/>
      <c r="VIC72" s="1"/>
      <c r="VID72" s="1"/>
      <c r="VIE72" s="1"/>
      <c r="VIF72" s="1"/>
      <c r="VIG72" s="1"/>
      <c r="VIH72" s="1"/>
      <c r="VII72" s="1"/>
      <c r="VIJ72" s="1"/>
      <c r="VIK72" s="1"/>
      <c r="VIL72" s="1"/>
      <c r="VIM72" s="1"/>
      <c r="VIN72" s="1"/>
      <c r="VIO72" s="1"/>
      <c r="VIP72" s="1"/>
      <c r="VIQ72" s="1"/>
      <c r="VIR72" s="1"/>
      <c r="VIS72" s="1"/>
      <c r="VIT72" s="1"/>
      <c r="VIU72" s="1"/>
      <c r="VIV72" s="1"/>
      <c r="VIW72" s="1"/>
      <c r="VIX72" s="1"/>
      <c r="VIY72" s="1"/>
      <c r="VIZ72" s="1"/>
      <c r="VJA72" s="1"/>
      <c r="VJB72" s="1"/>
      <c r="VJC72" s="1"/>
      <c r="VJD72" s="1"/>
      <c r="VJE72" s="1"/>
      <c r="VJF72" s="1"/>
      <c r="VJG72" s="1"/>
      <c r="VJH72" s="1"/>
      <c r="VJI72" s="1"/>
      <c r="VJJ72" s="1"/>
      <c r="VJK72" s="1"/>
      <c r="VJL72" s="1"/>
      <c r="VJM72" s="1"/>
      <c r="VJN72" s="1"/>
      <c r="VJO72" s="1"/>
      <c r="VJP72" s="1"/>
      <c r="VJQ72" s="1"/>
      <c r="VJR72" s="1"/>
      <c r="VJS72" s="1"/>
      <c r="VJT72" s="1"/>
      <c r="VJU72" s="1"/>
      <c r="VJV72" s="1"/>
      <c r="VJW72" s="1"/>
      <c r="VJX72" s="1"/>
      <c r="VJY72" s="1"/>
      <c r="VJZ72" s="1"/>
      <c r="VKA72" s="1"/>
      <c r="VKB72" s="1"/>
      <c r="VKC72" s="1"/>
      <c r="VKD72" s="1"/>
      <c r="VKE72" s="1"/>
      <c r="VKF72" s="1"/>
      <c r="VKG72" s="1"/>
      <c r="VKH72" s="1"/>
      <c r="VKI72" s="1"/>
      <c r="VKJ72" s="1"/>
      <c r="VKK72" s="1"/>
      <c r="VKL72" s="1"/>
      <c r="VKM72" s="1"/>
      <c r="VKN72" s="1"/>
      <c r="VKO72" s="1"/>
      <c r="VKP72" s="1"/>
      <c r="VKQ72" s="1"/>
      <c r="VKR72" s="1"/>
      <c r="VKS72" s="1"/>
      <c r="VKT72" s="1"/>
      <c r="VKU72" s="1"/>
      <c r="VKV72" s="1"/>
      <c r="VKW72" s="1"/>
      <c r="VKX72" s="1"/>
      <c r="VKY72" s="1"/>
      <c r="VKZ72" s="1"/>
      <c r="VLA72" s="1"/>
      <c r="VLB72" s="1"/>
      <c r="VLC72" s="1"/>
      <c r="VLD72" s="1"/>
      <c r="VLE72" s="1"/>
      <c r="VLF72" s="1"/>
      <c r="VLG72" s="1"/>
      <c r="VLH72" s="1"/>
      <c r="VLI72" s="1"/>
      <c r="VLJ72" s="1"/>
      <c r="VLK72" s="1"/>
      <c r="VLL72" s="1"/>
      <c r="VLM72" s="1"/>
      <c r="VLN72" s="1"/>
      <c r="VLO72" s="1"/>
      <c r="VLP72" s="1"/>
      <c r="VLQ72" s="1"/>
      <c r="VLR72" s="1"/>
      <c r="VLS72" s="1"/>
      <c r="VLT72" s="1"/>
      <c r="VLU72" s="1"/>
      <c r="VLV72" s="1"/>
      <c r="VLW72" s="1"/>
      <c r="VLX72" s="1"/>
      <c r="VLY72" s="1"/>
      <c r="VLZ72" s="1"/>
      <c r="VMA72" s="1"/>
      <c r="VMB72" s="1"/>
      <c r="VMC72" s="1"/>
      <c r="VMD72" s="1"/>
      <c r="VME72" s="1"/>
      <c r="VMF72" s="1"/>
      <c r="VMG72" s="1"/>
      <c r="VMH72" s="1"/>
      <c r="VMI72" s="1"/>
      <c r="VMJ72" s="1"/>
      <c r="VMK72" s="1"/>
      <c r="VML72" s="1"/>
      <c r="VMM72" s="1"/>
      <c r="VMN72" s="1"/>
      <c r="VMO72" s="1"/>
      <c r="VMP72" s="1"/>
      <c r="VMQ72" s="1"/>
      <c r="VMR72" s="1"/>
      <c r="VMS72" s="1"/>
      <c r="VMT72" s="1"/>
      <c r="VMU72" s="1"/>
      <c r="VMV72" s="1"/>
      <c r="VMW72" s="1"/>
      <c r="VMX72" s="1"/>
      <c r="VMY72" s="1"/>
      <c r="VMZ72" s="1"/>
      <c r="VNA72" s="1"/>
      <c r="VNB72" s="1"/>
      <c r="VNC72" s="1"/>
      <c r="VND72" s="1"/>
      <c r="VNE72" s="1"/>
      <c r="VNF72" s="1"/>
      <c r="VNG72" s="1"/>
      <c r="VNH72" s="1"/>
      <c r="VNI72" s="1"/>
      <c r="VNJ72" s="1"/>
      <c r="VNK72" s="1"/>
      <c r="VNL72" s="1"/>
      <c r="VNM72" s="1"/>
      <c r="VNN72" s="1"/>
      <c r="VNO72" s="1"/>
      <c r="VNP72" s="1"/>
      <c r="VNQ72" s="1"/>
      <c r="VNR72" s="1"/>
      <c r="VNS72" s="1"/>
      <c r="VNT72" s="1"/>
      <c r="VNU72" s="1"/>
      <c r="VNV72" s="1"/>
      <c r="VNW72" s="1"/>
      <c r="VNX72" s="1"/>
      <c r="VNY72" s="1"/>
      <c r="VNZ72" s="1"/>
      <c r="VOA72" s="1"/>
      <c r="VOB72" s="1"/>
      <c r="VOC72" s="1"/>
      <c r="VOD72" s="1"/>
      <c r="VOE72" s="1"/>
      <c r="VOF72" s="1"/>
      <c r="VOG72" s="1"/>
      <c r="VOH72" s="1"/>
      <c r="VOI72" s="1"/>
      <c r="VOJ72" s="1"/>
      <c r="VOK72" s="1"/>
      <c r="VOL72" s="1"/>
      <c r="VOM72" s="1"/>
      <c r="VON72" s="1"/>
      <c r="VOO72" s="1"/>
      <c r="VOP72" s="1"/>
      <c r="VOQ72" s="1"/>
      <c r="VOR72" s="1"/>
      <c r="VOS72" s="1"/>
      <c r="VOT72" s="1"/>
      <c r="VOU72" s="1"/>
      <c r="VOV72" s="1"/>
      <c r="VOW72" s="1"/>
      <c r="VOX72" s="1"/>
      <c r="VOY72" s="1"/>
      <c r="VOZ72" s="1"/>
      <c r="VPA72" s="1"/>
      <c r="VPB72" s="1"/>
      <c r="VPC72" s="1"/>
      <c r="VPD72" s="1"/>
      <c r="VPE72" s="1"/>
      <c r="VPF72" s="1"/>
      <c r="VPG72" s="1"/>
      <c r="VPH72" s="1"/>
      <c r="VPI72" s="1"/>
      <c r="VPJ72" s="1"/>
      <c r="VPK72" s="1"/>
      <c r="VPL72" s="1"/>
      <c r="VPM72" s="1"/>
      <c r="VPN72" s="1"/>
      <c r="VPO72" s="1"/>
      <c r="VPP72" s="1"/>
      <c r="VPQ72" s="1"/>
      <c r="VPR72" s="1"/>
      <c r="VPS72" s="1"/>
      <c r="VPT72" s="1"/>
      <c r="VPU72" s="1"/>
      <c r="VPV72" s="1"/>
      <c r="VPW72" s="1"/>
      <c r="VPX72" s="1"/>
      <c r="VPY72" s="1"/>
      <c r="VPZ72" s="1"/>
      <c r="VQA72" s="1"/>
      <c r="VQB72" s="1"/>
      <c r="VQC72" s="1"/>
      <c r="VQD72" s="1"/>
      <c r="VQE72" s="1"/>
      <c r="VQF72" s="1"/>
      <c r="VQG72" s="1"/>
      <c r="VQH72" s="1"/>
      <c r="VQI72" s="1"/>
      <c r="VQJ72" s="1"/>
      <c r="VQK72" s="1"/>
      <c r="VQL72" s="1"/>
      <c r="VQM72" s="1"/>
      <c r="VQN72" s="1"/>
      <c r="VQO72" s="1"/>
      <c r="VQP72" s="1"/>
      <c r="VQQ72" s="1"/>
      <c r="VQR72" s="1"/>
      <c r="VQS72" s="1"/>
      <c r="VQT72" s="1"/>
      <c r="VQU72" s="1"/>
      <c r="VQV72" s="1"/>
      <c r="VQW72" s="1"/>
      <c r="VQX72" s="1"/>
      <c r="VQY72" s="1"/>
      <c r="VQZ72" s="1"/>
      <c r="VRA72" s="1"/>
      <c r="VRB72" s="1"/>
      <c r="VRC72" s="1"/>
      <c r="VRD72" s="1"/>
      <c r="VRE72" s="1"/>
      <c r="VRF72" s="1"/>
      <c r="VRG72" s="1"/>
      <c r="VRH72" s="1"/>
      <c r="VRI72" s="1"/>
      <c r="VRJ72" s="1"/>
      <c r="VRK72" s="1"/>
      <c r="VRL72" s="1"/>
      <c r="VRM72" s="1"/>
      <c r="VRN72" s="1"/>
      <c r="VRO72" s="1"/>
      <c r="VRP72" s="1"/>
      <c r="VRQ72" s="1"/>
      <c r="VRR72" s="1"/>
      <c r="VRS72" s="1"/>
      <c r="VRT72" s="1"/>
      <c r="VRU72" s="1"/>
      <c r="VRV72" s="1"/>
      <c r="VRW72" s="1"/>
      <c r="VRX72" s="1"/>
      <c r="VRY72" s="1"/>
      <c r="VRZ72" s="1"/>
      <c r="VSA72" s="1"/>
      <c r="VSB72" s="1"/>
      <c r="VSC72" s="1"/>
      <c r="VSD72" s="1"/>
      <c r="VSE72" s="1"/>
      <c r="VSF72" s="1"/>
      <c r="VSG72" s="1"/>
      <c r="VSH72" s="1"/>
      <c r="VSI72" s="1"/>
      <c r="VSJ72" s="1"/>
      <c r="VSK72" s="1"/>
      <c r="VSL72" s="1"/>
      <c r="VSM72" s="1"/>
      <c r="VSN72" s="1"/>
      <c r="VSO72" s="1"/>
      <c r="VSP72" s="1"/>
      <c r="VSQ72" s="1"/>
      <c r="VSR72" s="1"/>
      <c r="VSS72" s="1"/>
      <c r="VST72" s="1"/>
      <c r="VSU72" s="1"/>
      <c r="VSV72" s="1"/>
      <c r="VSW72" s="1"/>
      <c r="VSX72" s="1"/>
      <c r="VSY72" s="1"/>
      <c r="VSZ72" s="1"/>
      <c r="VTA72" s="1"/>
      <c r="VTB72" s="1"/>
      <c r="VTC72" s="1"/>
      <c r="VTD72" s="1"/>
      <c r="VTE72" s="1"/>
      <c r="VTF72" s="1"/>
      <c r="VTG72" s="1"/>
      <c r="VTH72" s="1"/>
      <c r="VTI72" s="1"/>
      <c r="VTJ72" s="1"/>
      <c r="VTK72" s="1"/>
      <c r="VTL72" s="1"/>
      <c r="VTM72" s="1"/>
      <c r="VTN72" s="1"/>
      <c r="VTO72" s="1"/>
      <c r="VTP72" s="1"/>
      <c r="VTQ72" s="1"/>
      <c r="VTR72" s="1"/>
      <c r="VTS72" s="1"/>
      <c r="VTT72" s="1"/>
      <c r="VTU72" s="1"/>
      <c r="VTV72" s="1"/>
      <c r="VTW72" s="1"/>
      <c r="VTX72" s="1"/>
      <c r="VTY72" s="1"/>
      <c r="VTZ72" s="1"/>
      <c r="VUA72" s="1"/>
      <c r="VUB72" s="1"/>
      <c r="VUC72" s="1"/>
      <c r="VUD72" s="1"/>
      <c r="VUE72" s="1"/>
      <c r="VUF72" s="1"/>
      <c r="VUG72" s="1"/>
      <c r="VUH72" s="1"/>
      <c r="VUI72" s="1"/>
      <c r="VUJ72" s="1"/>
      <c r="VUK72" s="1"/>
      <c r="VUL72" s="1"/>
      <c r="VUM72" s="1"/>
      <c r="VUN72" s="1"/>
      <c r="VUO72" s="1"/>
      <c r="VUP72" s="1"/>
      <c r="VUQ72" s="1"/>
      <c r="VUR72" s="1"/>
      <c r="VUS72" s="1"/>
      <c r="VUT72" s="1"/>
      <c r="VUU72" s="1"/>
      <c r="VUV72" s="1"/>
      <c r="VUW72" s="1"/>
      <c r="VUX72" s="1"/>
      <c r="VUY72" s="1"/>
      <c r="VUZ72" s="1"/>
      <c r="VVA72" s="1"/>
      <c r="VVB72" s="1"/>
      <c r="VVC72" s="1"/>
      <c r="VVD72" s="1"/>
      <c r="VVE72" s="1"/>
      <c r="VVF72" s="1"/>
      <c r="VVG72" s="1"/>
      <c r="VVH72" s="1"/>
      <c r="VVI72" s="1"/>
      <c r="VVJ72" s="1"/>
      <c r="VVK72" s="1"/>
      <c r="VVL72" s="1"/>
      <c r="VVM72" s="1"/>
      <c r="VVN72" s="1"/>
      <c r="VVO72" s="1"/>
      <c r="VVP72" s="1"/>
      <c r="VVQ72" s="1"/>
      <c r="VVR72" s="1"/>
      <c r="VVS72" s="1"/>
      <c r="VVT72" s="1"/>
      <c r="VVU72" s="1"/>
      <c r="VVV72" s="1"/>
      <c r="VVW72" s="1"/>
      <c r="VVX72" s="1"/>
      <c r="VVY72" s="1"/>
      <c r="VVZ72" s="1"/>
      <c r="VWA72" s="1"/>
      <c r="VWB72" s="1"/>
      <c r="VWC72" s="1"/>
      <c r="VWD72" s="1"/>
      <c r="VWE72" s="1"/>
      <c r="VWF72" s="1"/>
      <c r="VWG72" s="1"/>
      <c r="VWH72" s="1"/>
      <c r="VWI72" s="1"/>
      <c r="VWJ72" s="1"/>
      <c r="VWK72" s="1"/>
      <c r="VWL72" s="1"/>
      <c r="VWM72" s="1"/>
      <c r="VWN72" s="1"/>
      <c r="VWO72" s="1"/>
      <c r="VWP72" s="1"/>
      <c r="VWQ72" s="1"/>
      <c r="VWR72" s="1"/>
      <c r="VWS72" s="1"/>
      <c r="VWT72" s="1"/>
      <c r="VWU72" s="1"/>
      <c r="VWV72" s="1"/>
      <c r="VWW72" s="1"/>
      <c r="VWX72" s="1"/>
      <c r="VWY72" s="1"/>
      <c r="VWZ72" s="1"/>
      <c r="VXA72" s="1"/>
      <c r="VXB72" s="1"/>
      <c r="VXC72" s="1"/>
      <c r="VXD72" s="1"/>
      <c r="VXE72" s="1"/>
      <c r="VXF72" s="1"/>
      <c r="VXG72" s="1"/>
      <c r="VXH72" s="1"/>
      <c r="VXI72" s="1"/>
      <c r="VXJ72" s="1"/>
      <c r="VXK72" s="1"/>
      <c r="VXL72" s="1"/>
      <c r="VXM72" s="1"/>
      <c r="VXN72" s="1"/>
      <c r="VXO72" s="1"/>
      <c r="VXP72" s="1"/>
      <c r="VXQ72" s="1"/>
      <c r="VXR72" s="1"/>
      <c r="VXS72" s="1"/>
      <c r="VXT72" s="1"/>
      <c r="VXU72" s="1"/>
      <c r="VXV72" s="1"/>
      <c r="VXW72" s="1"/>
      <c r="VXX72" s="1"/>
      <c r="VXY72" s="1"/>
      <c r="VXZ72" s="1"/>
      <c r="VYA72" s="1"/>
      <c r="VYB72" s="1"/>
      <c r="VYC72" s="1"/>
      <c r="VYD72" s="1"/>
      <c r="VYE72" s="1"/>
      <c r="VYF72" s="1"/>
      <c r="VYG72" s="1"/>
      <c r="VYH72" s="1"/>
      <c r="VYI72" s="1"/>
      <c r="VYJ72" s="1"/>
      <c r="VYK72" s="1"/>
      <c r="VYL72" s="1"/>
      <c r="VYM72" s="1"/>
      <c r="VYN72" s="1"/>
      <c r="VYO72" s="1"/>
      <c r="VYP72" s="1"/>
      <c r="VYQ72" s="1"/>
      <c r="VYR72" s="1"/>
      <c r="VYS72" s="1"/>
      <c r="VYT72" s="1"/>
      <c r="VYU72" s="1"/>
      <c r="VYV72" s="1"/>
      <c r="VYW72" s="1"/>
      <c r="VYX72" s="1"/>
      <c r="VYY72" s="1"/>
      <c r="VYZ72" s="1"/>
      <c r="VZA72" s="1"/>
      <c r="VZB72" s="1"/>
      <c r="VZC72" s="1"/>
      <c r="VZD72" s="1"/>
      <c r="VZE72" s="1"/>
      <c r="VZF72" s="1"/>
      <c r="VZG72" s="1"/>
      <c r="VZH72" s="1"/>
      <c r="VZI72" s="1"/>
      <c r="VZJ72" s="1"/>
      <c r="VZK72" s="1"/>
      <c r="VZL72" s="1"/>
      <c r="VZM72" s="1"/>
      <c r="VZN72" s="1"/>
      <c r="VZO72" s="1"/>
      <c r="VZP72" s="1"/>
      <c r="VZQ72" s="1"/>
      <c r="VZR72" s="1"/>
      <c r="VZS72" s="1"/>
      <c r="VZT72" s="1"/>
      <c r="VZU72" s="1"/>
      <c r="VZV72" s="1"/>
      <c r="VZW72" s="1"/>
      <c r="VZX72" s="1"/>
      <c r="VZY72" s="1"/>
      <c r="VZZ72" s="1"/>
      <c r="WAA72" s="1"/>
      <c r="WAB72" s="1"/>
      <c r="WAC72" s="1"/>
      <c r="WAD72" s="1"/>
      <c r="WAE72" s="1"/>
      <c r="WAF72" s="1"/>
      <c r="WAG72" s="1"/>
      <c r="WAH72" s="1"/>
      <c r="WAI72" s="1"/>
      <c r="WAJ72" s="1"/>
      <c r="WAK72" s="1"/>
      <c r="WAL72" s="1"/>
      <c r="WAM72" s="1"/>
      <c r="WAN72" s="1"/>
      <c r="WAO72" s="1"/>
      <c r="WAP72" s="1"/>
      <c r="WAQ72" s="1"/>
      <c r="WAR72" s="1"/>
      <c r="WAS72" s="1"/>
      <c r="WAT72" s="1"/>
      <c r="WAU72" s="1"/>
      <c r="WAV72" s="1"/>
      <c r="WAW72" s="1"/>
      <c r="WAX72" s="1"/>
      <c r="WAY72" s="1"/>
      <c r="WAZ72" s="1"/>
      <c r="WBA72" s="1"/>
      <c r="WBB72" s="1"/>
      <c r="WBC72" s="1"/>
      <c r="WBD72" s="1"/>
      <c r="WBE72" s="1"/>
      <c r="WBF72" s="1"/>
      <c r="WBG72" s="1"/>
      <c r="WBH72" s="1"/>
      <c r="WBI72" s="1"/>
      <c r="WBJ72" s="1"/>
      <c r="WBK72" s="1"/>
      <c r="WBL72" s="1"/>
      <c r="WBM72" s="1"/>
      <c r="WBN72" s="1"/>
      <c r="WBO72" s="1"/>
      <c r="WBP72" s="1"/>
      <c r="WBQ72" s="1"/>
      <c r="WBR72" s="1"/>
      <c r="WBS72" s="1"/>
      <c r="WBT72" s="1"/>
      <c r="WBU72" s="1"/>
      <c r="WBV72" s="1"/>
      <c r="WBW72" s="1"/>
      <c r="WBX72" s="1"/>
      <c r="WBY72" s="1"/>
      <c r="WBZ72" s="1"/>
      <c r="WCA72" s="1"/>
      <c r="WCB72" s="1"/>
      <c r="WCC72" s="1"/>
      <c r="WCD72" s="1"/>
      <c r="WCE72" s="1"/>
      <c r="WCF72" s="1"/>
      <c r="WCG72" s="1"/>
      <c r="WCH72" s="1"/>
      <c r="WCI72" s="1"/>
      <c r="WCJ72" s="1"/>
      <c r="WCK72" s="1"/>
      <c r="WCL72" s="1"/>
      <c r="WCM72" s="1"/>
      <c r="WCN72" s="1"/>
      <c r="WCO72" s="1"/>
      <c r="WCP72" s="1"/>
      <c r="WCQ72" s="1"/>
      <c r="WCR72" s="1"/>
      <c r="WCS72" s="1"/>
      <c r="WCT72" s="1"/>
      <c r="WCU72" s="1"/>
      <c r="WCV72" s="1"/>
      <c r="WCW72" s="1"/>
      <c r="WCX72" s="1"/>
      <c r="WCY72" s="1"/>
      <c r="WCZ72" s="1"/>
      <c r="WDA72" s="1"/>
      <c r="WDB72" s="1"/>
      <c r="WDC72" s="1"/>
      <c r="WDD72" s="1"/>
      <c r="WDE72" s="1"/>
      <c r="WDF72" s="1"/>
      <c r="WDG72" s="1"/>
      <c r="WDH72" s="1"/>
      <c r="WDI72" s="1"/>
      <c r="WDJ72" s="1"/>
      <c r="WDK72" s="1"/>
      <c r="WDL72" s="1"/>
      <c r="WDM72" s="1"/>
      <c r="WDN72" s="1"/>
      <c r="WDO72" s="1"/>
      <c r="WDP72" s="1"/>
      <c r="WDQ72" s="1"/>
      <c r="WDR72" s="1"/>
      <c r="WDS72" s="1"/>
      <c r="WDT72" s="1"/>
      <c r="WDU72" s="1"/>
      <c r="WDV72" s="1"/>
      <c r="WDW72" s="1"/>
      <c r="WDX72" s="1"/>
      <c r="WDY72" s="1"/>
      <c r="WDZ72" s="1"/>
      <c r="WEA72" s="1"/>
      <c r="WEB72" s="1"/>
      <c r="WEC72" s="1"/>
      <c r="WED72" s="1"/>
      <c r="WEE72" s="1"/>
      <c r="WEF72" s="1"/>
      <c r="WEG72" s="1"/>
      <c r="WEH72" s="1"/>
      <c r="WEI72" s="1"/>
      <c r="WEJ72" s="1"/>
      <c r="WEK72" s="1"/>
      <c r="WEL72" s="1"/>
      <c r="WEM72" s="1"/>
      <c r="WEN72" s="1"/>
      <c r="WEO72" s="1"/>
      <c r="WEP72" s="1"/>
      <c r="WEQ72" s="1"/>
      <c r="WER72" s="1"/>
      <c r="WES72" s="1"/>
      <c r="WET72" s="1"/>
      <c r="WEU72" s="1"/>
      <c r="WEV72" s="1"/>
      <c r="WEW72" s="1"/>
      <c r="WEX72" s="1"/>
      <c r="WEY72" s="1"/>
      <c r="WEZ72" s="1"/>
      <c r="WFA72" s="1"/>
      <c r="WFB72" s="1"/>
      <c r="WFC72" s="1"/>
      <c r="WFD72" s="1"/>
      <c r="WFE72" s="1"/>
      <c r="WFF72" s="1"/>
      <c r="WFG72" s="1"/>
      <c r="WFH72" s="1"/>
      <c r="WFI72" s="1"/>
      <c r="WFJ72" s="1"/>
      <c r="WFK72" s="1"/>
      <c r="WFL72" s="1"/>
      <c r="WFM72" s="1"/>
      <c r="WFN72" s="1"/>
      <c r="WFO72" s="1"/>
      <c r="WFP72" s="1"/>
      <c r="WFQ72" s="1"/>
      <c r="WFR72" s="1"/>
      <c r="WFS72" s="1"/>
      <c r="WFT72" s="1"/>
      <c r="WFU72" s="1"/>
      <c r="WFV72" s="1"/>
      <c r="WFW72" s="1"/>
      <c r="WFX72" s="1"/>
      <c r="WFY72" s="1"/>
      <c r="WFZ72" s="1"/>
      <c r="WGA72" s="1"/>
      <c r="WGB72" s="1"/>
      <c r="WGC72" s="1"/>
      <c r="WGD72" s="1"/>
      <c r="WGE72" s="1"/>
      <c r="WGF72" s="1"/>
      <c r="WGG72" s="1"/>
      <c r="WGH72" s="1"/>
      <c r="WGI72" s="1"/>
      <c r="WGJ72" s="1"/>
      <c r="WGK72" s="1"/>
      <c r="WGL72" s="1"/>
      <c r="WGM72" s="1"/>
      <c r="WGN72" s="1"/>
      <c r="WGO72" s="1"/>
      <c r="WGP72" s="1"/>
      <c r="WGQ72" s="1"/>
      <c r="WGR72" s="1"/>
      <c r="WGS72" s="1"/>
      <c r="WGT72" s="1"/>
      <c r="WGU72" s="1"/>
      <c r="WGV72" s="1"/>
      <c r="WGW72" s="1"/>
      <c r="WGX72" s="1"/>
      <c r="WGY72" s="1"/>
      <c r="WGZ72" s="1"/>
      <c r="WHA72" s="1"/>
      <c r="WHB72" s="1"/>
      <c r="WHC72" s="1"/>
      <c r="WHD72" s="1"/>
      <c r="WHE72" s="1"/>
      <c r="WHF72" s="1"/>
      <c r="WHG72" s="1"/>
      <c r="WHH72" s="1"/>
      <c r="WHI72" s="1"/>
      <c r="WHJ72" s="1"/>
      <c r="WHK72" s="1"/>
      <c r="WHL72" s="1"/>
      <c r="WHM72" s="1"/>
      <c r="WHN72" s="1"/>
      <c r="WHO72" s="1"/>
      <c r="WHP72" s="1"/>
      <c r="WHQ72" s="1"/>
      <c r="WHR72" s="1"/>
      <c r="WHS72" s="1"/>
      <c r="WHT72" s="1"/>
      <c r="WHU72" s="1"/>
      <c r="WHV72" s="1"/>
      <c r="WHW72" s="1"/>
      <c r="WHX72" s="1"/>
      <c r="WHY72" s="1"/>
      <c r="WHZ72" s="1"/>
      <c r="WIA72" s="1"/>
      <c r="WIB72" s="1"/>
      <c r="WIC72" s="1"/>
      <c r="WID72" s="1"/>
      <c r="WIE72" s="1"/>
      <c r="WIF72" s="1"/>
      <c r="WIG72" s="1"/>
      <c r="WIH72" s="1"/>
      <c r="WII72" s="1"/>
      <c r="WIJ72" s="1"/>
      <c r="WIK72" s="1"/>
      <c r="WIL72" s="1"/>
      <c r="WIM72" s="1"/>
      <c r="WIN72" s="1"/>
      <c r="WIO72" s="1"/>
      <c r="WIP72" s="1"/>
      <c r="WIQ72" s="1"/>
      <c r="WIR72" s="1"/>
      <c r="WIS72" s="1"/>
      <c r="WIT72" s="1"/>
      <c r="WIU72" s="1"/>
      <c r="WIV72" s="1"/>
      <c r="WIW72" s="1"/>
      <c r="WIX72" s="1"/>
      <c r="WIY72" s="1"/>
      <c r="WIZ72" s="1"/>
      <c r="WJA72" s="1"/>
      <c r="WJB72" s="1"/>
      <c r="WJC72" s="1"/>
      <c r="WJD72" s="1"/>
      <c r="WJE72" s="1"/>
      <c r="WJF72" s="1"/>
      <c r="WJG72" s="1"/>
      <c r="WJH72" s="1"/>
      <c r="WJI72" s="1"/>
      <c r="WJJ72" s="1"/>
      <c r="WJK72" s="1"/>
      <c r="WJL72" s="1"/>
      <c r="WJM72" s="1"/>
      <c r="WJN72" s="1"/>
      <c r="WJO72" s="1"/>
      <c r="WJP72" s="1"/>
      <c r="WJQ72" s="1"/>
      <c r="WJR72" s="1"/>
      <c r="WJS72" s="1"/>
      <c r="WJT72" s="1"/>
      <c r="WJU72" s="1"/>
      <c r="WJV72" s="1"/>
      <c r="WJW72" s="1"/>
      <c r="WJX72" s="1"/>
      <c r="WJY72" s="1"/>
      <c r="WJZ72" s="1"/>
      <c r="WKA72" s="1"/>
      <c r="WKB72" s="1"/>
      <c r="WKC72" s="1"/>
      <c r="WKD72" s="1"/>
      <c r="WKE72" s="1"/>
      <c r="WKF72" s="1"/>
      <c r="WKG72" s="1"/>
      <c r="WKH72" s="1"/>
      <c r="WKI72" s="1"/>
      <c r="WKJ72" s="1"/>
      <c r="WKK72" s="1"/>
      <c r="WKL72" s="1"/>
      <c r="WKM72" s="1"/>
      <c r="WKN72" s="1"/>
      <c r="WKO72" s="1"/>
      <c r="WKP72" s="1"/>
      <c r="WKQ72" s="1"/>
      <c r="WKR72" s="1"/>
      <c r="WKS72" s="1"/>
      <c r="WKT72" s="1"/>
      <c r="WKU72" s="1"/>
      <c r="WKV72" s="1"/>
      <c r="WKW72" s="1"/>
      <c r="WKX72" s="1"/>
      <c r="WKY72" s="1"/>
      <c r="WKZ72" s="1"/>
      <c r="WLA72" s="1"/>
      <c r="WLB72" s="1"/>
      <c r="WLC72" s="1"/>
      <c r="WLD72" s="1"/>
      <c r="WLE72" s="1"/>
      <c r="WLF72" s="1"/>
      <c r="WLG72" s="1"/>
      <c r="WLH72" s="1"/>
      <c r="WLI72" s="1"/>
      <c r="WLJ72" s="1"/>
      <c r="WLK72" s="1"/>
      <c r="WLL72" s="1"/>
      <c r="WLM72" s="1"/>
      <c r="WLN72" s="1"/>
      <c r="WLO72" s="1"/>
      <c r="WLP72" s="1"/>
      <c r="WLQ72" s="1"/>
      <c r="WLR72" s="1"/>
      <c r="WLS72" s="1"/>
      <c r="WLT72" s="1"/>
      <c r="WLU72" s="1"/>
      <c r="WLV72" s="1"/>
      <c r="WLW72" s="1"/>
      <c r="WLX72" s="1"/>
      <c r="WLY72" s="1"/>
      <c r="WLZ72" s="1"/>
      <c r="WMA72" s="1"/>
      <c r="WMB72" s="1"/>
      <c r="WMC72" s="1"/>
      <c r="WMD72" s="1"/>
      <c r="WME72" s="1"/>
      <c r="WMF72" s="1"/>
      <c r="WMG72" s="1"/>
      <c r="WMH72" s="1"/>
      <c r="WMI72" s="1"/>
      <c r="WMJ72" s="1"/>
      <c r="WMK72" s="1"/>
      <c r="WML72" s="1"/>
      <c r="WMM72" s="1"/>
      <c r="WMN72" s="1"/>
      <c r="WMO72" s="1"/>
      <c r="WMP72" s="1"/>
      <c r="WMQ72" s="1"/>
      <c r="WMR72" s="1"/>
      <c r="WMS72" s="1"/>
      <c r="WMT72" s="1"/>
    </row>
    <row r="73" spans="1:13 1034:15906" ht="18" hidden="1" customHeight="1" x14ac:dyDescent="0.35">
      <c r="A73" s="525"/>
      <c r="B73" s="332" t="s">
        <v>209</v>
      </c>
      <c r="C73" s="362">
        <f>IF('Scoring Grid'!K120="",0,IF(C51="Forgivable loan",'Scoring Grid'!$K$120,'Scoring Grid'!K120-'Scoring Grid'!K121))</f>
        <v>0</v>
      </c>
      <c r="D73" s="333">
        <f>IFERROR(C73*$E$20,0)</f>
        <v>0</v>
      </c>
      <c r="E73" s="365">
        <f>$H$6</f>
        <v>0</v>
      </c>
      <c r="F73" s="334">
        <f>E73*D73</f>
        <v>0</v>
      </c>
      <c r="G73" s="105"/>
      <c r="H73" s="367">
        <f>$I$6</f>
        <v>0</v>
      </c>
      <c r="I73" s="335">
        <f>H73*D73</f>
        <v>0</v>
      </c>
      <c r="J73" s="380"/>
      <c r="K73" s="380"/>
      <c r="L73" s="49"/>
      <c r="M73" s="528"/>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row>
    <row r="74" spans="1:13 1034:15906" ht="18" hidden="1" customHeight="1" x14ac:dyDescent="0.35">
      <c r="A74" s="525"/>
      <c r="B74" s="336" t="s">
        <v>211</v>
      </c>
      <c r="C74" s="362">
        <f>IFERROR(D74/E20,0)</f>
        <v>0</v>
      </c>
      <c r="D74" s="337">
        <f>E37</f>
        <v>0</v>
      </c>
      <c r="E74" s="362">
        <f>E73</f>
        <v>0</v>
      </c>
      <c r="F74" s="153">
        <f>E74*D74</f>
        <v>0</v>
      </c>
      <c r="G74" s="105"/>
      <c r="H74" s="368">
        <f>H73</f>
        <v>0</v>
      </c>
      <c r="I74" s="338">
        <f>H74*D74</f>
        <v>0</v>
      </c>
      <c r="J74" s="380"/>
      <c r="K74" s="380"/>
      <c r="L74" s="49"/>
      <c r="M74" s="528"/>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row>
    <row r="75" spans="1:13 1034:15906" ht="18.649999999999999" hidden="1" customHeight="1" thickBot="1" x14ac:dyDescent="0.4">
      <c r="A75" s="525"/>
      <c r="B75" s="339" t="s">
        <v>246</v>
      </c>
      <c r="C75" s="363">
        <f>IFERROR(D75/E20,0)</f>
        <v>0</v>
      </c>
      <c r="D75" s="340">
        <f>F75+I75</f>
        <v>0</v>
      </c>
      <c r="E75" s="366">
        <f>IFERROR(F75/D75,0)</f>
        <v>0</v>
      </c>
      <c r="F75" s="341">
        <f>IF($C$51="Repayable loan",'Proforma - Residential'!$G$102, 0)+IF($C$51="Forgivable loan", IF(F74&lt;F73,F74,F73),0)</f>
        <v>0</v>
      </c>
      <c r="G75" s="342"/>
      <c r="H75" s="369">
        <f>IFERROR(I75/D75,0)</f>
        <v>0</v>
      </c>
      <c r="I75" s="343">
        <f>IF($C$51="Repayable loan",'Proforma - Non-Residential'!$G$73,0)+ IF($C$51="Forgivable loan", IF(I74&lt;I73,I74,I73),0)</f>
        <v>0</v>
      </c>
      <c r="J75" s="380"/>
      <c r="K75" s="380"/>
      <c r="L75" s="49"/>
      <c r="M75" s="528"/>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row>
    <row r="76" spans="1:13 1034:15906" ht="18.649999999999999" hidden="1" customHeight="1" thickBot="1" x14ac:dyDescent="0.4">
      <c r="A76" s="525"/>
      <c r="B76" s="344" t="s">
        <v>249</v>
      </c>
      <c r="C76" s="364">
        <f>IFERROR(D76/E20,0)</f>
        <v>0</v>
      </c>
      <c r="D76" s="345">
        <f>IF(E37-D75&lt;=0,0,E37-D75)</f>
        <v>0</v>
      </c>
      <c r="E76" s="8"/>
      <c r="F76" s="535"/>
      <c r="G76" s="49"/>
      <c r="H76" s="49"/>
      <c r="I76" s="8"/>
      <c r="J76" s="380"/>
      <c r="K76" s="380"/>
      <c r="L76" s="49"/>
      <c r="M76" s="528"/>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row>
    <row r="77" spans="1:13 1034:15906" hidden="1" x14ac:dyDescent="0.35">
      <c r="A77" s="525"/>
      <c r="B77" s="346" t="s">
        <v>247</v>
      </c>
      <c r="C77" s="8"/>
      <c r="D77" s="536"/>
      <c r="E77" s="8"/>
      <c r="F77" s="535"/>
      <c r="G77" s="49"/>
      <c r="H77" s="49"/>
      <c r="I77" s="8"/>
      <c r="J77" s="380"/>
      <c r="K77" s="380"/>
      <c r="L77" s="49"/>
      <c r="M77" s="528"/>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row>
    <row r="78" spans="1:13 1034:15906" hidden="1" x14ac:dyDescent="0.35">
      <c r="A78" s="525"/>
      <c r="B78" s="346"/>
      <c r="C78" s="8"/>
      <c r="D78" s="536"/>
      <c r="E78" s="8"/>
      <c r="F78" s="535"/>
      <c r="G78" s="49"/>
      <c r="H78" s="49"/>
      <c r="I78" s="8"/>
      <c r="J78" s="380"/>
      <c r="K78" s="380"/>
      <c r="L78" s="49"/>
      <c r="M78" s="528"/>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c r="DBU78" s="1"/>
      <c r="DBV78" s="1"/>
      <c r="DBW78" s="1"/>
      <c r="DBX78" s="1"/>
      <c r="DBY78" s="1"/>
      <c r="DBZ78" s="1"/>
      <c r="DCA78" s="1"/>
      <c r="DCB78" s="1"/>
      <c r="DCC78" s="1"/>
      <c r="DCD78" s="1"/>
      <c r="DCE78" s="1"/>
      <c r="DCF78" s="1"/>
      <c r="DCG78" s="1"/>
      <c r="DCH78" s="1"/>
      <c r="DCI78" s="1"/>
      <c r="DCJ78" s="1"/>
      <c r="DCK78" s="1"/>
      <c r="DCL78" s="1"/>
      <c r="DCM78" s="1"/>
      <c r="DCN78" s="1"/>
      <c r="DCO78" s="1"/>
      <c r="DCP78" s="1"/>
      <c r="DCQ78" s="1"/>
      <c r="DCR78" s="1"/>
      <c r="DCS78" s="1"/>
      <c r="DCT78" s="1"/>
      <c r="DCU78" s="1"/>
      <c r="DCV78" s="1"/>
      <c r="DCW78" s="1"/>
      <c r="DCX78" s="1"/>
      <c r="DCY78" s="1"/>
      <c r="DCZ78" s="1"/>
      <c r="DDA78" s="1"/>
      <c r="DDB78" s="1"/>
      <c r="DDC78" s="1"/>
      <c r="DDD78" s="1"/>
      <c r="DDE78" s="1"/>
      <c r="DDF78" s="1"/>
      <c r="DDG78" s="1"/>
      <c r="DDH78" s="1"/>
      <c r="DDI78" s="1"/>
      <c r="DDJ78" s="1"/>
      <c r="DDK78" s="1"/>
      <c r="DDL78" s="1"/>
      <c r="DDM78" s="1"/>
      <c r="DDN78" s="1"/>
      <c r="DDO78" s="1"/>
      <c r="DDP78" s="1"/>
      <c r="DDQ78" s="1"/>
      <c r="DDR78" s="1"/>
      <c r="DDS78" s="1"/>
      <c r="DDT78" s="1"/>
      <c r="DDU78" s="1"/>
      <c r="DDV78" s="1"/>
      <c r="DDW78" s="1"/>
      <c r="DDX78" s="1"/>
      <c r="DDY78" s="1"/>
      <c r="DDZ78" s="1"/>
      <c r="DEA78" s="1"/>
      <c r="DEB78" s="1"/>
      <c r="DEC78" s="1"/>
      <c r="DED78" s="1"/>
      <c r="DEE78" s="1"/>
      <c r="DEF78" s="1"/>
      <c r="DEG78" s="1"/>
      <c r="DEH78" s="1"/>
      <c r="DEI78" s="1"/>
      <c r="DEJ78" s="1"/>
      <c r="DEK78" s="1"/>
      <c r="DEL78" s="1"/>
      <c r="DEM78" s="1"/>
      <c r="DEN78" s="1"/>
      <c r="DEO78" s="1"/>
      <c r="DEP78" s="1"/>
      <c r="DEQ78" s="1"/>
      <c r="DER78" s="1"/>
      <c r="DES78" s="1"/>
      <c r="DET78" s="1"/>
      <c r="DEU78" s="1"/>
      <c r="DEV78" s="1"/>
      <c r="DEW78" s="1"/>
      <c r="DEX78" s="1"/>
      <c r="DEY78" s="1"/>
      <c r="DEZ78" s="1"/>
      <c r="DFA78" s="1"/>
      <c r="DFB78" s="1"/>
      <c r="DFC78" s="1"/>
      <c r="DFD78" s="1"/>
      <c r="DFE78" s="1"/>
      <c r="DFF78" s="1"/>
      <c r="DFG78" s="1"/>
      <c r="DFH78" s="1"/>
      <c r="DFI78" s="1"/>
      <c r="DFJ78" s="1"/>
      <c r="DFK78" s="1"/>
      <c r="DFL78" s="1"/>
      <c r="DFM78" s="1"/>
      <c r="DFN78" s="1"/>
      <c r="DFO78" s="1"/>
      <c r="DFP78" s="1"/>
      <c r="DFQ78" s="1"/>
      <c r="DFR78" s="1"/>
      <c r="DFS78" s="1"/>
      <c r="DFT78" s="1"/>
      <c r="DFU78" s="1"/>
      <c r="DFV78" s="1"/>
      <c r="DFW78" s="1"/>
      <c r="DFX78" s="1"/>
      <c r="DFY78" s="1"/>
      <c r="DFZ78" s="1"/>
      <c r="DGA78" s="1"/>
      <c r="DGB78" s="1"/>
      <c r="DGC78" s="1"/>
      <c r="DGD78" s="1"/>
      <c r="DGE78" s="1"/>
      <c r="DGF78" s="1"/>
      <c r="DGG78" s="1"/>
      <c r="DGH78" s="1"/>
      <c r="DGI78" s="1"/>
      <c r="DGJ78" s="1"/>
      <c r="DGK78" s="1"/>
      <c r="DGL78" s="1"/>
      <c r="DGM78" s="1"/>
      <c r="DGN78" s="1"/>
      <c r="DGO78" s="1"/>
      <c r="DGP78" s="1"/>
      <c r="DGQ78" s="1"/>
      <c r="DGR78" s="1"/>
      <c r="DGS78" s="1"/>
      <c r="DGT78" s="1"/>
      <c r="DGU78" s="1"/>
      <c r="DGV78" s="1"/>
      <c r="DGW78" s="1"/>
      <c r="DGX78" s="1"/>
      <c r="DGY78" s="1"/>
      <c r="DGZ78" s="1"/>
      <c r="DHA78" s="1"/>
      <c r="DHB78" s="1"/>
      <c r="DHC78" s="1"/>
      <c r="DHD78" s="1"/>
      <c r="DHE78" s="1"/>
      <c r="DHF78" s="1"/>
      <c r="DHG78" s="1"/>
      <c r="DHH78" s="1"/>
      <c r="DHI78" s="1"/>
      <c r="DHJ78" s="1"/>
      <c r="DHK78" s="1"/>
      <c r="DHL78" s="1"/>
      <c r="DHM78" s="1"/>
      <c r="DHN78" s="1"/>
      <c r="DHO78" s="1"/>
      <c r="DHP78" s="1"/>
      <c r="DHQ78" s="1"/>
      <c r="DHR78" s="1"/>
      <c r="DHS78" s="1"/>
      <c r="DHT78" s="1"/>
      <c r="DHU78" s="1"/>
      <c r="DHV78" s="1"/>
      <c r="DHW78" s="1"/>
      <c r="DHX78" s="1"/>
      <c r="DHY78" s="1"/>
      <c r="DHZ78" s="1"/>
      <c r="DIA78" s="1"/>
      <c r="DIB78" s="1"/>
      <c r="DIC78" s="1"/>
      <c r="DID78" s="1"/>
      <c r="DIE78" s="1"/>
      <c r="DIF78" s="1"/>
      <c r="DIG78" s="1"/>
      <c r="DIH78" s="1"/>
      <c r="DII78" s="1"/>
      <c r="DIJ78" s="1"/>
      <c r="DIK78" s="1"/>
      <c r="DIL78" s="1"/>
      <c r="DIM78" s="1"/>
      <c r="DIN78" s="1"/>
      <c r="DIO78" s="1"/>
      <c r="DIP78" s="1"/>
      <c r="DIQ78" s="1"/>
      <c r="DIR78" s="1"/>
      <c r="DIS78" s="1"/>
      <c r="DIT78" s="1"/>
      <c r="DIU78" s="1"/>
      <c r="DIV78" s="1"/>
      <c r="DIW78" s="1"/>
      <c r="DIX78" s="1"/>
      <c r="DIY78" s="1"/>
      <c r="DIZ78" s="1"/>
      <c r="DJA78" s="1"/>
      <c r="DJB78" s="1"/>
      <c r="DJC78" s="1"/>
      <c r="DJD78" s="1"/>
      <c r="DJE78" s="1"/>
      <c r="DJF78" s="1"/>
      <c r="DJG78" s="1"/>
      <c r="DJH78" s="1"/>
      <c r="DJI78" s="1"/>
      <c r="DJJ78" s="1"/>
      <c r="DJK78" s="1"/>
      <c r="DJL78" s="1"/>
      <c r="DJM78" s="1"/>
      <c r="DJN78" s="1"/>
      <c r="DJO78" s="1"/>
      <c r="DJP78" s="1"/>
      <c r="DJQ78" s="1"/>
      <c r="DJR78" s="1"/>
      <c r="DJS78" s="1"/>
      <c r="DJT78" s="1"/>
      <c r="DJU78" s="1"/>
      <c r="DJV78" s="1"/>
      <c r="DJW78" s="1"/>
      <c r="DJX78" s="1"/>
      <c r="DJY78" s="1"/>
      <c r="DJZ78" s="1"/>
      <c r="DKA78" s="1"/>
      <c r="DKB78" s="1"/>
      <c r="DKC78" s="1"/>
      <c r="DKD78" s="1"/>
      <c r="DKE78" s="1"/>
      <c r="DKF78" s="1"/>
      <c r="DKG78" s="1"/>
      <c r="DKH78" s="1"/>
      <c r="DKI78" s="1"/>
      <c r="DKJ78" s="1"/>
      <c r="DKK78" s="1"/>
      <c r="DKL78" s="1"/>
      <c r="DKM78" s="1"/>
      <c r="DKN78" s="1"/>
      <c r="DKO78" s="1"/>
      <c r="DKP78" s="1"/>
      <c r="DKQ78" s="1"/>
      <c r="DKR78" s="1"/>
      <c r="DKS78" s="1"/>
      <c r="DKT78" s="1"/>
      <c r="DKU78" s="1"/>
      <c r="DKV78" s="1"/>
      <c r="DKW78" s="1"/>
      <c r="DKX78" s="1"/>
      <c r="DKY78" s="1"/>
      <c r="DKZ78" s="1"/>
      <c r="DLA78" s="1"/>
      <c r="DLB78" s="1"/>
      <c r="DLC78" s="1"/>
      <c r="DLD78" s="1"/>
      <c r="DLE78" s="1"/>
      <c r="DLF78" s="1"/>
      <c r="DLG78" s="1"/>
      <c r="DLH78" s="1"/>
      <c r="DLI78" s="1"/>
      <c r="DLJ78" s="1"/>
      <c r="DLK78" s="1"/>
      <c r="DLL78" s="1"/>
      <c r="DLM78" s="1"/>
      <c r="DLN78" s="1"/>
      <c r="DLO78" s="1"/>
      <c r="DLP78" s="1"/>
      <c r="DLQ78" s="1"/>
      <c r="DLR78" s="1"/>
      <c r="DLS78" s="1"/>
      <c r="DLT78" s="1"/>
      <c r="DLU78" s="1"/>
      <c r="DLV78" s="1"/>
      <c r="DLW78" s="1"/>
      <c r="DLX78" s="1"/>
      <c r="DLY78" s="1"/>
      <c r="DLZ78" s="1"/>
      <c r="DMA78" s="1"/>
      <c r="DMB78" s="1"/>
      <c r="DMC78" s="1"/>
      <c r="DMD78" s="1"/>
      <c r="DME78" s="1"/>
      <c r="DMF78" s="1"/>
      <c r="DMG78" s="1"/>
      <c r="DMH78" s="1"/>
      <c r="DMI78" s="1"/>
      <c r="DMJ78" s="1"/>
      <c r="DMK78" s="1"/>
      <c r="DML78" s="1"/>
      <c r="DMM78" s="1"/>
      <c r="DMN78" s="1"/>
      <c r="DMO78" s="1"/>
      <c r="DMP78" s="1"/>
      <c r="DMQ78" s="1"/>
      <c r="DMR78" s="1"/>
      <c r="DMS78" s="1"/>
      <c r="DMT78" s="1"/>
      <c r="DMU78" s="1"/>
      <c r="DMV78" s="1"/>
      <c r="DMW78" s="1"/>
      <c r="DMX78" s="1"/>
      <c r="DMY78" s="1"/>
      <c r="DMZ78" s="1"/>
      <c r="DNA78" s="1"/>
      <c r="DNB78" s="1"/>
      <c r="DNC78" s="1"/>
      <c r="DND78" s="1"/>
      <c r="DNE78" s="1"/>
      <c r="DNF78" s="1"/>
      <c r="DNG78" s="1"/>
      <c r="DNH78" s="1"/>
      <c r="DNI78" s="1"/>
      <c r="DNJ78" s="1"/>
      <c r="DNK78" s="1"/>
      <c r="DNL78" s="1"/>
      <c r="DNM78" s="1"/>
      <c r="DNN78" s="1"/>
      <c r="DNO78" s="1"/>
      <c r="DNP78" s="1"/>
      <c r="DNQ78" s="1"/>
      <c r="DNR78" s="1"/>
      <c r="DNS78" s="1"/>
      <c r="DNT78" s="1"/>
      <c r="DNU78" s="1"/>
      <c r="DNV78" s="1"/>
      <c r="DNW78" s="1"/>
      <c r="DNX78" s="1"/>
      <c r="DNY78" s="1"/>
      <c r="DNZ78" s="1"/>
      <c r="DOA78" s="1"/>
      <c r="DOB78" s="1"/>
      <c r="DOC78" s="1"/>
      <c r="DOD78" s="1"/>
      <c r="DOE78" s="1"/>
      <c r="DOF78" s="1"/>
      <c r="DOG78" s="1"/>
      <c r="DOH78" s="1"/>
      <c r="DOI78" s="1"/>
      <c r="DOJ78" s="1"/>
      <c r="DOK78" s="1"/>
      <c r="DOL78" s="1"/>
      <c r="DOM78" s="1"/>
      <c r="DON78" s="1"/>
      <c r="DOO78" s="1"/>
      <c r="DOP78" s="1"/>
      <c r="DOQ78" s="1"/>
      <c r="DOR78" s="1"/>
      <c r="DOS78" s="1"/>
      <c r="DOT78" s="1"/>
      <c r="DOU78" s="1"/>
      <c r="DOV78" s="1"/>
      <c r="DOW78" s="1"/>
      <c r="DOX78" s="1"/>
      <c r="DOY78" s="1"/>
      <c r="DOZ78" s="1"/>
      <c r="DPA78" s="1"/>
      <c r="DPB78" s="1"/>
      <c r="DPC78" s="1"/>
      <c r="DPD78" s="1"/>
      <c r="DPE78" s="1"/>
      <c r="DPF78" s="1"/>
      <c r="DPG78" s="1"/>
      <c r="DPH78" s="1"/>
      <c r="DPI78" s="1"/>
      <c r="DPJ78" s="1"/>
      <c r="DPK78" s="1"/>
      <c r="DPL78" s="1"/>
      <c r="DPM78" s="1"/>
      <c r="DPN78" s="1"/>
      <c r="DPO78" s="1"/>
      <c r="DPP78" s="1"/>
      <c r="DPQ78" s="1"/>
      <c r="DPR78" s="1"/>
      <c r="DPS78" s="1"/>
      <c r="DPT78" s="1"/>
      <c r="DPU78" s="1"/>
      <c r="DPV78" s="1"/>
      <c r="DPW78" s="1"/>
      <c r="DPX78" s="1"/>
      <c r="DPY78" s="1"/>
      <c r="DPZ78" s="1"/>
      <c r="DQA78" s="1"/>
      <c r="DQB78" s="1"/>
      <c r="DQC78" s="1"/>
      <c r="DQD78" s="1"/>
      <c r="DQE78" s="1"/>
      <c r="DQF78" s="1"/>
      <c r="DQG78" s="1"/>
      <c r="DQH78" s="1"/>
      <c r="DQI78" s="1"/>
      <c r="DQJ78" s="1"/>
      <c r="DQK78" s="1"/>
      <c r="DQL78" s="1"/>
      <c r="DQM78" s="1"/>
      <c r="DQN78" s="1"/>
      <c r="DQO78" s="1"/>
      <c r="DQP78" s="1"/>
      <c r="DQQ78" s="1"/>
      <c r="DQR78" s="1"/>
      <c r="DQS78" s="1"/>
      <c r="DQT78" s="1"/>
      <c r="DQU78" s="1"/>
      <c r="DQV78" s="1"/>
      <c r="DQW78" s="1"/>
      <c r="DQX78" s="1"/>
      <c r="DQY78" s="1"/>
      <c r="DQZ78" s="1"/>
      <c r="DRA78" s="1"/>
      <c r="DRB78" s="1"/>
      <c r="DRC78" s="1"/>
      <c r="DRD78" s="1"/>
      <c r="DRE78" s="1"/>
      <c r="DRF78" s="1"/>
      <c r="DRG78" s="1"/>
      <c r="DRH78" s="1"/>
      <c r="DRI78" s="1"/>
      <c r="DRJ78" s="1"/>
      <c r="DRK78" s="1"/>
      <c r="DRL78" s="1"/>
      <c r="DRM78" s="1"/>
      <c r="DRN78" s="1"/>
      <c r="DRO78" s="1"/>
      <c r="DRP78" s="1"/>
      <c r="DRQ78" s="1"/>
      <c r="DRR78" s="1"/>
      <c r="DRS78" s="1"/>
      <c r="DRT78" s="1"/>
      <c r="DRU78" s="1"/>
      <c r="DRV78" s="1"/>
      <c r="DRW78" s="1"/>
      <c r="DRX78" s="1"/>
      <c r="DRY78" s="1"/>
      <c r="DRZ78" s="1"/>
      <c r="DSA78" s="1"/>
      <c r="DSB78" s="1"/>
      <c r="DSC78" s="1"/>
      <c r="DSD78" s="1"/>
      <c r="DSE78" s="1"/>
      <c r="DSF78" s="1"/>
      <c r="DSG78" s="1"/>
      <c r="DSH78" s="1"/>
      <c r="DSI78" s="1"/>
      <c r="DSJ78" s="1"/>
      <c r="DSK78" s="1"/>
      <c r="DSL78" s="1"/>
      <c r="DSM78" s="1"/>
      <c r="DSN78" s="1"/>
      <c r="DSO78" s="1"/>
      <c r="DSP78" s="1"/>
      <c r="DSQ78" s="1"/>
      <c r="DSR78" s="1"/>
      <c r="DSS78" s="1"/>
      <c r="DST78" s="1"/>
      <c r="DSU78" s="1"/>
      <c r="DSV78" s="1"/>
      <c r="DSW78" s="1"/>
      <c r="DSX78" s="1"/>
      <c r="DSY78" s="1"/>
      <c r="DSZ78" s="1"/>
      <c r="DTA78" s="1"/>
      <c r="DTB78" s="1"/>
      <c r="DTC78" s="1"/>
      <c r="DTD78" s="1"/>
      <c r="DTE78" s="1"/>
      <c r="DTF78" s="1"/>
      <c r="DTG78" s="1"/>
      <c r="DTH78" s="1"/>
      <c r="DTI78" s="1"/>
      <c r="DTJ78" s="1"/>
      <c r="DTK78" s="1"/>
      <c r="DTL78" s="1"/>
      <c r="DTM78" s="1"/>
      <c r="DTN78" s="1"/>
      <c r="DTO78" s="1"/>
      <c r="DTP78" s="1"/>
      <c r="DTQ78" s="1"/>
      <c r="DTR78" s="1"/>
      <c r="DTS78" s="1"/>
      <c r="DTT78" s="1"/>
      <c r="DTU78" s="1"/>
      <c r="DTV78" s="1"/>
      <c r="DTW78" s="1"/>
      <c r="DTX78" s="1"/>
      <c r="DTY78" s="1"/>
      <c r="DTZ78" s="1"/>
      <c r="DUA78" s="1"/>
      <c r="DUB78" s="1"/>
      <c r="DUC78" s="1"/>
      <c r="DUD78" s="1"/>
      <c r="DUE78" s="1"/>
      <c r="DUF78" s="1"/>
      <c r="DUG78" s="1"/>
      <c r="DUH78" s="1"/>
      <c r="DUI78" s="1"/>
      <c r="DUJ78" s="1"/>
      <c r="DUK78" s="1"/>
      <c r="DUL78" s="1"/>
      <c r="DUM78" s="1"/>
      <c r="DUN78" s="1"/>
      <c r="DUO78" s="1"/>
      <c r="DUP78" s="1"/>
      <c r="DUQ78" s="1"/>
      <c r="DUR78" s="1"/>
      <c r="DUS78" s="1"/>
      <c r="DUT78" s="1"/>
      <c r="DUU78" s="1"/>
      <c r="DUV78" s="1"/>
      <c r="DUW78" s="1"/>
      <c r="DUX78" s="1"/>
      <c r="DUY78" s="1"/>
      <c r="DUZ78" s="1"/>
      <c r="DVA78" s="1"/>
      <c r="DVB78" s="1"/>
      <c r="DVC78" s="1"/>
      <c r="DVD78" s="1"/>
      <c r="DVE78" s="1"/>
      <c r="DVF78" s="1"/>
      <c r="DVG78" s="1"/>
      <c r="DVH78" s="1"/>
      <c r="DVI78" s="1"/>
      <c r="DVJ78" s="1"/>
      <c r="DVK78" s="1"/>
      <c r="DVL78" s="1"/>
      <c r="DVM78" s="1"/>
      <c r="DVN78" s="1"/>
      <c r="DVO78" s="1"/>
      <c r="DVP78" s="1"/>
      <c r="DVQ78" s="1"/>
      <c r="DVR78" s="1"/>
      <c r="DVS78" s="1"/>
      <c r="DVT78" s="1"/>
      <c r="DVU78" s="1"/>
      <c r="DVV78" s="1"/>
      <c r="DVW78" s="1"/>
      <c r="DVX78" s="1"/>
      <c r="DVY78" s="1"/>
      <c r="DVZ78" s="1"/>
      <c r="DWA78" s="1"/>
      <c r="DWB78" s="1"/>
      <c r="DWC78" s="1"/>
      <c r="DWD78" s="1"/>
      <c r="DWE78" s="1"/>
      <c r="DWF78" s="1"/>
      <c r="DWG78" s="1"/>
      <c r="DWH78" s="1"/>
      <c r="DWI78" s="1"/>
      <c r="DWJ78" s="1"/>
      <c r="DWK78" s="1"/>
      <c r="DWL78" s="1"/>
      <c r="DWM78" s="1"/>
      <c r="DWN78" s="1"/>
      <c r="DWO78" s="1"/>
      <c r="DWP78" s="1"/>
      <c r="DWQ78" s="1"/>
      <c r="DWR78" s="1"/>
      <c r="DWS78" s="1"/>
      <c r="DWT78" s="1"/>
      <c r="DWU78" s="1"/>
      <c r="DWV78" s="1"/>
      <c r="DWW78" s="1"/>
      <c r="DWX78" s="1"/>
      <c r="DWY78" s="1"/>
      <c r="DWZ78" s="1"/>
      <c r="DXA78" s="1"/>
      <c r="DXB78" s="1"/>
      <c r="DXC78" s="1"/>
      <c r="DXD78" s="1"/>
      <c r="DXE78" s="1"/>
      <c r="DXF78" s="1"/>
      <c r="DXG78" s="1"/>
      <c r="DXH78" s="1"/>
      <c r="DXI78" s="1"/>
      <c r="DXJ78" s="1"/>
      <c r="DXK78" s="1"/>
      <c r="DXL78" s="1"/>
      <c r="DXM78" s="1"/>
      <c r="DXN78" s="1"/>
      <c r="DXO78" s="1"/>
      <c r="DXP78" s="1"/>
      <c r="DXQ78" s="1"/>
      <c r="DXR78" s="1"/>
      <c r="DXS78" s="1"/>
      <c r="DXT78" s="1"/>
      <c r="DXU78" s="1"/>
      <c r="DXV78" s="1"/>
      <c r="DXW78" s="1"/>
      <c r="DXX78" s="1"/>
      <c r="DXY78" s="1"/>
      <c r="DXZ78" s="1"/>
      <c r="DYA78" s="1"/>
      <c r="DYB78" s="1"/>
      <c r="DYC78" s="1"/>
      <c r="DYD78" s="1"/>
      <c r="DYE78" s="1"/>
      <c r="DYF78" s="1"/>
      <c r="DYG78" s="1"/>
      <c r="DYH78" s="1"/>
      <c r="DYI78" s="1"/>
      <c r="DYJ78" s="1"/>
      <c r="DYK78" s="1"/>
      <c r="DYL78" s="1"/>
      <c r="DYM78" s="1"/>
      <c r="DYN78" s="1"/>
      <c r="DYO78" s="1"/>
      <c r="DYP78" s="1"/>
      <c r="DYQ78" s="1"/>
      <c r="DYR78" s="1"/>
      <c r="DYS78" s="1"/>
      <c r="DYT78" s="1"/>
      <c r="DYU78" s="1"/>
      <c r="DYV78" s="1"/>
      <c r="DYW78" s="1"/>
      <c r="DYX78" s="1"/>
      <c r="DYY78" s="1"/>
      <c r="DYZ78" s="1"/>
      <c r="DZA78" s="1"/>
      <c r="DZB78" s="1"/>
      <c r="DZC78" s="1"/>
      <c r="DZD78" s="1"/>
      <c r="DZE78" s="1"/>
      <c r="DZF78" s="1"/>
      <c r="DZG78" s="1"/>
      <c r="DZH78" s="1"/>
      <c r="DZI78" s="1"/>
      <c r="DZJ78" s="1"/>
      <c r="DZK78" s="1"/>
      <c r="DZL78" s="1"/>
      <c r="DZM78" s="1"/>
      <c r="DZN78" s="1"/>
      <c r="DZO78" s="1"/>
      <c r="DZP78" s="1"/>
      <c r="DZQ78" s="1"/>
      <c r="DZR78" s="1"/>
      <c r="DZS78" s="1"/>
      <c r="DZT78" s="1"/>
      <c r="DZU78" s="1"/>
      <c r="DZV78" s="1"/>
      <c r="DZW78" s="1"/>
      <c r="DZX78" s="1"/>
      <c r="DZY78" s="1"/>
      <c r="DZZ78" s="1"/>
      <c r="EAA78" s="1"/>
      <c r="EAB78" s="1"/>
      <c r="EAC78" s="1"/>
      <c r="EAD78" s="1"/>
      <c r="EAE78" s="1"/>
      <c r="EAF78" s="1"/>
      <c r="EAG78" s="1"/>
      <c r="EAH78" s="1"/>
      <c r="EAI78" s="1"/>
      <c r="EAJ78" s="1"/>
      <c r="EAK78" s="1"/>
      <c r="EAL78" s="1"/>
      <c r="EAM78" s="1"/>
      <c r="EAN78" s="1"/>
      <c r="EAO78" s="1"/>
      <c r="EAP78" s="1"/>
      <c r="EAQ78" s="1"/>
      <c r="EAR78" s="1"/>
      <c r="EAS78" s="1"/>
      <c r="EAT78" s="1"/>
      <c r="EAU78" s="1"/>
      <c r="EAV78" s="1"/>
      <c r="EAW78" s="1"/>
      <c r="EAX78" s="1"/>
      <c r="EAY78" s="1"/>
      <c r="EAZ78" s="1"/>
      <c r="EBA78" s="1"/>
      <c r="EBB78" s="1"/>
      <c r="EBC78" s="1"/>
      <c r="EBD78" s="1"/>
      <c r="EBE78" s="1"/>
      <c r="EBF78" s="1"/>
      <c r="EBG78" s="1"/>
      <c r="EBH78" s="1"/>
      <c r="EBI78" s="1"/>
      <c r="EBJ78" s="1"/>
      <c r="EBK78" s="1"/>
      <c r="EBL78" s="1"/>
      <c r="EBM78" s="1"/>
      <c r="EBN78" s="1"/>
      <c r="EBO78" s="1"/>
      <c r="EBP78" s="1"/>
      <c r="EBQ78" s="1"/>
      <c r="EBR78" s="1"/>
      <c r="EBS78" s="1"/>
      <c r="EBT78" s="1"/>
      <c r="EBU78" s="1"/>
      <c r="EBV78" s="1"/>
      <c r="EBW78" s="1"/>
      <c r="EBX78" s="1"/>
      <c r="EBY78" s="1"/>
      <c r="EBZ78" s="1"/>
      <c r="ECA78" s="1"/>
      <c r="ECB78" s="1"/>
      <c r="ECC78" s="1"/>
      <c r="ECD78" s="1"/>
      <c r="ECE78" s="1"/>
      <c r="ECF78" s="1"/>
      <c r="ECG78" s="1"/>
      <c r="ECH78" s="1"/>
      <c r="ECI78" s="1"/>
      <c r="ECJ78" s="1"/>
      <c r="ECK78" s="1"/>
      <c r="ECL78" s="1"/>
      <c r="ECM78" s="1"/>
      <c r="ECN78" s="1"/>
      <c r="ECO78" s="1"/>
      <c r="ECP78" s="1"/>
      <c r="ECQ78" s="1"/>
      <c r="ECR78" s="1"/>
      <c r="ECS78" s="1"/>
      <c r="ECT78" s="1"/>
      <c r="ECU78" s="1"/>
      <c r="ECV78" s="1"/>
      <c r="ECW78" s="1"/>
      <c r="ECX78" s="1"/>
      <c r="ECY78" s="1"/>
      <c r="ECZ78" s="1"/>
      <c r="EDA78" s="1"/>
      <c r="EDB78" s="1"/>
      <c r="EDC78" s="1"/>
      <c r="EDD78" s="1"/>
      <c r="EDE78" s="1"/>
      <c r="EDF78" s="1"/>
      <c r="EDG78" s="1"/>
      <c r="EDH78" s="1"/>
      <c r="EDI78" s="1"/>
      <c r="EDJ78" s="1"/>
      <c r="EDK78" s="1"/>
      <c r="EDL78" s="1"/>
      <c r="EDM78" s="1"/>
      <c r="EDN78" s="1"/>
      <c r="EDO78" s="1"/>
      <c r="EDP78" s="1"/>
      <c r="EDQ78" s="1"/>
      <c r="EDR78" s="1"/>
      <c r="EDS78" s="1"/>
      <c r="EDT78" s="1"/>
      <c r="EDU78" s="1"/>
      <c r="EDV78" s="1"/>
      <c r="EDW78" s="1"/>
      <c r="EDX78" s="1"/>
      <c r="EDY78" s="1"/>
      <c r="EDZ78" s="1"/>
      <c r="EEA78" s="1"/>
      <c r="EEB78" s="1"/>
      <c r="EEC78" s="1"/>
      <c r="EED78" s="1"/>
      <c r="EEE78" s="1"/>
      <c r="EEF78" s="1"/>
      <c r="EEG78" s="1"/>
      <c r="EEH78" s="1"/>
      <c r="EEI78" s="1"/>
      <c r="EEJ78" s="1"/>
      <c r="EEK78" s="1"/>
      <c r="EEL78" s="1"/>
      <c r="EEM78" s="1"/>
      <c r="EEN78" s="1"/>
      <c r="EEO78" s="1"/>
      <c r="EEP78" s="1"/>
      <c r="EEQ78" s="1"/>
      <c r="EER78" s="1"/>
      <c r="EES78" s="1"/>
      <c r="EET78" s="1"/>
      <c r="EEU78" s="1"/>
      <c r="EEV78" s="1"/>
      <c r="EEW78" s="1"/>
      <c r="EEX78" s="1"/>
      <c r="EEY78" s="1"/>
      <c r="EEZ78" s="1"/>
      <c r="EFA78" s="1"/>
      <c r="EFB78" s="1"/>
      <c r="EFC78" s="1"/>
      <c r="EFD78" s="1"/>
      <c r="EFE78" s="1"/>
      <c r="EFF78" s="1"/>
      <c r="EFG78" s="1"/>
      <c r="EFH78" s="1"/>
      <c r="EFI78" s="1"/>
      <c r="EFJ78" s="1"/>
      <c r="EFK78" s="1"/>
      <c r="EFL78" s="1"/>
      <c r="EFM78" s="1"/>
      <c r="EFN78" s="1"/>
      <c r="EFO78" s="1"/>
      <c r="EFP78" s="1"/>
      <c r="EFQ78" s="1"/>
      <c r="EFR78" s="1"/>
      <c r="EFS78" s="1"/>
      <c r="EFT78" s="1"/>
      <c r="EFU78" s="1"/>
      <c r="EFV78" s="1"/>
      <c r="EFW78" s="1"/>
      <c r="EFX78" s="1"/>
      <c r="EFY78" s="1"/>
      <c r="EFZ78" s="1"/>
      <c r="EGA78" s="1"/>
      <c r="EGB78" s="1"/>
      <c r="EGC78" s="1"/>
      <c r="EGD78" s="1"/>
      <c r="EGE78" s="1"/>
      <c r="EGF78" s="1"/>
      <c r="EGG78" s="1"/>
      <c r="EGH78" s="1"/>
      <c r="EGI78" s="1"/>
      <c r="EGJ78" s="1"/>
      <c r="EGK78" s="1"/>
      <c r="EGL78" s="1"/>
      <c r="EGM78" s="1"/>
      <c r="EGN78" s="1"/>
      <c r="EGO78" s="1"/>
      <c r="EGP78" s="1"/>
      <c r="EGQ78" s="1"/>
      <c r="EGR78" s="1"/>
      <c r="EGS78" s="1"/>
      <c r="EGT78" s="1"/>
      <c r="EGU78" s="1"/>
      <c r="EGV78" s="1"/>
      <c r="EGW78" s="1"/>
      <c r="EGX78" s="1"/>
      <c r="EGY78" s="1"/>
      <c r="EGZ78" s="1"/>
      <c r="EHA78" s="1"/>
      <c r="EHB78" s="1"/>
      <c r="EHC78" s="1"/>
      <c r="EHD78" s="1"/>
      <c r="EHE78" s="1"/>
      <c r="EHF78" s="1"/>
      <c r="EHG78" s="1"/>
      <c r="EHH78" s="1"/>
      <c r="EHI78" s="1"/>
      <c r="EHJ78" s="1"/>
      <c r="EHK78" s="1"/>
      <c r="EHL78" s="1"/>
      <c r="EHM78" s="1"/>
      <c r="EHN78" s="1"/>
      <c r="EHO78" s="1"/>
      <c r="EHP78" s="1"/>
      <c r="EHQ78" s="1"/>
      <c r="EHR78" s="1"/>
      <c r="EHS78" s="1"/>
      <c r="EHT78" s="1"/>
      <c r="EHU78" s="1"/>
      <c r="EHV78" s="1"/>
      <c r="EHW78" s="1"/>
      <c r="EHX78" s="1"/>
      <c r="EHY78" s="1"/>
      <c r="EHZ78" s="1"/>
      <c r="EIA78" s="1"/>
      <c r="EIB78" s="1"/>
      <c r="EIC78" s="1"/>
      <c r="EID78" s="1"/>
      <c r="EIE78" s="1"/>
      <c r="EIF78" s="1"/>
      <c r="EIG78" s="1"/>
      <c r="EIH78" s="1"/>
      <c r="EII78" s="1"/>
      <c r="EIJ78" s="1"/>
      <c r="EIK78" s="1"/>
      <c r="EIL78" s="1"/>
      <c r="EIM78" s="1"/>
      <c r="EIN78" s="1"/>
      <c r="EIO78" s="1"/>
      <c r="EIP78" s="1"/>
      <c r="EIQ78" s="1"/>
      <c r="EIR78" s="1"/>
      <c r="EIS78" s="1"/>
      <c r="EIT78" s="1"/>
      <c r="EIU78" s="1"/>
      <c r="EIV78" s="1"/>
      <c r="EIW78" s="1"/>
      <c r="EIX78" s="1"/>
      <c r="EIY78" s="1"/>
      <c r="EIZ78" s="1"/>
      <c r="EJA78" s="1"/>
      <c r="EJB78" s="1"/>
      <c r="EJC78" s="1"/>
      <c r="EJD78" s="1"/>
      <c r="EJE78" s="1"/>
      <c r="EJF78" s="1"/>
      <c r="EJG78" s="1"/>
      <c r="EJH78" s="1"/>
      <c r="EJI78" s="1"/>
      <c r="EJJ78" s="1"/>
      <c r="EJK78" s="1"/>
      <c r="EJL78" s="1"/>
      <c r="EJM78" s="1"/>
      <c r="EJN78" s="1"/>
      <c r="EJO78" s="1"/>
      <c r="EJP78" s="1"/>
      <c r="EJQ78" s="1"/>
      <c r="EJR78" s="1"/>
      <c r="EJS78" s="1"/>
      <c r="EJT78" s="1"/>
      <c r="EJU78" s="1"/>
      <c r="EJV78" s="1"/>
      <c r="EJW78" s="1"/>
      <c r="EJX78" s="1"/>
      <c r="EJY78" s="1"/>
      <c r="EJZ78" s="1"/>
      <c r="EKA78" s="1"/>
      <c r="EKB78" s="1"/>
      <c r="EKC78" s="1"/>
      <c r="EKD78" s="1"/>
      <c r="EKE78" s="1"/>
      <c r="EKF78" s="1"/>
      <c r="EKG78" s="1"/>
      <c r="EKH78" s="1"/>
      <c r="EKI78" s="1"/>
      <c r="EKJ78" s="1"/>
      <c r="EKK78" s="1"/>
      <c r="EKL78" s="1"/>
      <c r="EKM78" s="1"/>
      <c r="EKN78" s="1"/>
      <c r="EKO78" s="1"/>
      <c r="EKP78" s="1"/>
      <c r="EKQ78" s="1"/>
      <c r="EKR78" s="1"/>
      <c r="EKS78" s="1"/>
      <c r="EKT78" s="1"/>
      <c r="EKU78" s="1"/>
      <c r="EKV78" s="1"/>
      <c r="EKW78" s="1"/>
      <c r="EKX78" s="1"/>
      <c r="EKY78" s="1"/>
      <c r="EKZ78" s="1"/>
      <c r="ELA78" s="1"/>
      <c r="ELB78" s="1"/>
      <c r="ELC78" s="1"/>
      <c r="ELD78" s="1"/>
      <c r="ELE78" s="1"/>
      <c r="ELF78" s="1"/>
      <c r="ELG78" s="1"/>
      <c r="ELH78" s="1"/>
      <c r="ELI78" s="1"/>
      <c r="ELJ78" s="1"/>
      <c r="ELK78" s="1"/>
      <c r="ELL78" s="1"/>
      <c r="ELM78" s="1"/>
      <c r="ELN78" s="1"/>
      <c r="ELO78" s="1"/>
      <c r="ELP78" s="1"/>
      <c r="ELQ78" s="1"/>
      <c r="ELR78" s="1"/>
      <c r="ELS78" s="1"/>
      <c r="ELT78" s="1"/>
      <c r="ELU78" s="1"/>
      <c r="ELV78" s="1"/>
      <c r="ELW78" s="1"/>
      <c r="ELX78" s="1"/>
      <c r="ELY78" s="1"/>
      <c r="ELZ78" s="1"/>
      <c r="EMA78" s="1"/>
      <c r="EMB78" s="1"/>
      <c r="EMC78" s="1"/>
      <c r="EMD78" s="1"/>
      <c r="EME78" s="1"/>
      <c r="EMF78" s="1"/>
      <c r="EMG78" s="1"/>
      <c r="EMH78" s="1"/>
      <c r="EMI78" s="1"/>
      <c r="EMJ78" s="1"/>
      <c r="EMK78" s="1"/>
      <c r="EML78" s="1"/>
      <c r="EMM78" s="1"/>
      <c r="EMN78" s="1"/>
      <c r="EMO78" s="1"/>
      <c r="EMP78" s="1"/>
      <c r="EMQ78" s="1"/>
      <c r="EMR78" s="1"/>
      <c r="EMS78" s="1"/>
      <c r="EMT78" s="1"/>
      <c r="EMU78" s="1"/>
      <c r="EMV78" s="1"/>
      <c r="EMW78" s="1"/>
      <c r="EMX78" s="1"/>
      <c r="EMY78" s="1"/>
      <c r="EMZ78" s="1"/>
      <c r="ENA78" s="1"/>
      <c r="ENB78" s="1"/>
      <c r="ENC78" s="1"/>
      <c r="END78" s="1"/>
      <c r="ENE78" s="1"/>
      <c r="ENF78" s="1"/>
      <c r="ENG78" s="1"/>
      <c r="ENH78" s="1"/>
      <c r="ENI78" s="1"/>
      <c r="ENJ78" s="1"/>
      <c r="ENK78" s="1"/>
      <c r="ENL78" s="1"/>
      <c r="ENM78" s="1"/>
      <c r="ENN78" s="1"/>
      <c r="ENO78" s="1"/>
      <c r="ENP78" s="1"/>
      <c r="ENQ78" s="1"/>
      <c r="ENR78" s="1"/>
      <c r="ENS78" s="1"/>
      <c r="ENT78" s="1"/>
      <c r="ENU78" s="1"/>
      <c r="ENV78" s="1"/>
      <c r="ENW78" s="1"/>
      <c r="ENX78" s="1"/>
      <c r="ENY78" s="1"/>
      <c r="ENZ78" s="1"/>
      <c r="EOA78" s="1"/>
      <c r="EOB78" s="1"/>
      <c r="EOC78" s="1"/>
      <c r="EOD78" s="1"/>
      <c r="EOE78" s="1"/>
      <c r="EOF78" s="1"/>
      <c r="EOG78" s="1"/>
      <c r="EOH78" s="1"/>
      <c r="EOI78" s="1"/>
      <c r="EOJ78" s="1"/>
      <c r="EOK78" s="1"/>
      <c r="EOL78" s="1"/>
      <c r="EOM78" s="1"/>
      <c r="EON78" s="1"/>
      <c r="EOO78" s="1"/>
      <c r="EOP78" s="1"/>
      <c r="EOQ78" s="1"/>
      <c r="EOR78" s="1"/>
      <c r="EOS78" s="1"/>
      <c r="EOT78" s="1"/>
      <c r="EOU78" s="1"/>
      <c r="EOV78" s="1"/>
      <c r="EOW78" s="1"/>
      <c r="EOX78" s="1"/>
      <c r="EOY78" s="1"/>
      <c r="EOZ78" s="1"/>
      <c r="EPA78" s="1"/>
      <c r="EPB78" s="1"/>
      <c r="EPC78" s="1"/>
      <c r="EPD78" s="1"/>
      <c r="EPE78" s="1"/>
      <c r="EPF78" s="1"/>
      <c r="EPG78" s="1"/>
      <c r="EPH78" s="1"/>
      <c r="EPI78" s="1"/>
      <c r="EPJ78" s="1"/>
      <c r="EPK78" s="1"/>
      <c r="EPL78" s="1"/>
      <c r="EPM78" s="1"/>
      <c r="EPN78" s="1"/>
      <c r="EPO78" s="1"/>
      <c r="EPP78" s="1"/>
      <c r="EPQ78" s="1"/>
      <c r="EPR78" s="1"/>
      <c r="EPS78" s="1"/>
      <c r="EPT78" s="1"/>
      <c r="EPU78" s="1"/>
      <c r="EPV78" s="1"/>
      <c r="EPW78" s="1"/>
      <c r="EPX78" s="1"/>
      <c r="EPY78" s="1"/>
      <c r="EPZ78" s="1"/>
      <c r="EQA78" s="1"/>
      <c r="EQB78" s="1"/>
      <c r="EQC78" s="1"/>
      <c r="EQD78" s="1"/>
      <c r="EQE78" s="1"/>
      <c r="EQF78" s="1"/>
      <c r="EQG78" s="1"/>
      <c r="EQH78" s="1"/>
      <c r="EQI78" s="1"/>
      <c r="EQJ78" s="1"/>
      <c r="EQK78" s="1"/>
      <c r="EQL78" s="1"/>
      <c r="EQM78" s="1"/>
      <c r="EQN78" s="1"/>
      <c r="EQO78" s="1"/>
      <c r="EQP78" s="1"/>
      <c r="EQQ78" s="1"/>
      <c r="EQR78" s="1"/>
      <c r="EQS78" s="1"/>
      <c r="EQT78" s="1"/>
      <c r="EQU78" s="1"/>
      <c r="EQV78" s="1"/>
      <c r="EQW78" s="1"/>
      <c r="EQX78" s="1"/>
      <c r="EQY78" s="1"/>
      <c r="EQZ78" s="1"/>
      <c r="ERA78" s="1"/>
      <c r="ERB78" s="1"/>
      <c r="ERC78" s="1"/>
      <c r="ERD78" s="1"/>
      <c r="ERE78" s="1"/>
      <c r="ERF78" s="1"/>
      <c r="ERG78" s="1"/>
      <c r="ERH78" s="1"/>
      <c r="ERI78" s="1"/>
      <c r="ERJ78" s="1"/>
      <c r="ERK78" s="1"/>
      <c r="ERL78" s="1"/>
      <c r="ERM78" s="1"/>
      <c r="ERN78" s="1"/>
      <c r="ERO78" s="1"/>
      <c r="ERP78" s="1"/>
      <c r="ERQ78" s="1"/>
      <c r="ERR78" s="1"/>
      <c r="ERS78" s="1"/>
      <c r="ERT78" s="1"/>
      <c r="ERU78" s="1"/>
      <c r="ERV78" s="1"/>
      <c r="ERW78" s="1"/>
      <c r="ERX78" s="1"/>
      <c r="ERY78" s="1"/>
      <c r="ERZ78" s="1"/>
      <c r="ESA78" s="1"/>
      <c r="ESB78" s="1"/>
      <c r="ESC78" s="1"/>
      <c r="ESD78" s="1"/>
      <c r="ESE78" s="1"/>
      <c r="ESF78" s="1"/>
      <c r="ESG78" s="1"/>
      <c r="ESH78" s="1"/>
      <c r="ESI78" s="1"/>
      <c r="ESJ78" s="1"/>
      <c r="ESK78" s="1"/>
      <c r="ESL78" s="1"/>
      <c r="ESM78" s="1"/>
      <c r="ESN78" s="1"/>
      <c r="ESO78" s="1"/>
      <c r="ESP78" s="1"/>
      <c r="ESQ78" s="1"/>
      <c r="ESR78" s="1"/>
      <c r="ESS78" s="1"/>
      <c r="EST78" s="1"/>
      <c r="ESU78" s="1"/>
      <c r="ESV78" s="1"/>
      <c r="ESW78" s="1"/>
      <c r="ESX78" s="1"/>
      <c r="ESY78" s="1"/>
      <c r="ESZ78" s="1"/>
      <c r="ETA78" s="1"/>
      <c r="ETB78" s="1"/>
      <c r="ETC78" s="1"/>
      <c r="ETD78" s="1"/>
      <c r="ETE78" s="1"/>
      <c r="ETF78" s="1"/>
      <c r="ETG78" s="1"/>
      <c r="ETH78" s="1"/>
      <c r="ETI78" s="1"/>
      <c r="ETJ78" s="1"/>
      <c r="ETK78" s="1"/>
      <c r="ETL78" s="1"/>
      <c r="ETM78" s="1"/>
      <c r="ETN78" s="1"/>
      <c r="ETO78" s="1"/>
      <c r="ETP78" s="1"/>
      <c r="ETQ78" s="1"/>
      <c r="ETR78" s="1"/>
      <c r="ETS78" s="1"/>
      <c r="ETT78" s="1"/>
      <c r="ETU78" s="1"/>
      <c r="ETV78" s="1"/>
      <c r="ETW78" s="1"/>
      <c r="ETX78" s="1"/>
      <c r="ETY78" s="1"/>
      <c r="ETZ78" s="1"/>
      <c r="EUA78" s="1"/>
      <c r="EUB78" s="1"/>
      <c r="EUC78" s="1"/>
      <c r="EUD78" s="1"/>
      <c r="EUE78" s="1"/>
      <c r="EUF78" s="1"/>
      <c r="EUG78" s="1"/>
      <c r="EUH78" s="1"/>
      <c r="EUI78" s="1"/>
      <c r="EUJ78" s="1"/>
      <c r="EUK78" s="1"/>
      <c r="EUL78" s="1"/>
      <c r="EUM78" s="1"/>
      <c r="EUN78" s="1"/>
      <c r="EUO78" s="1"/>
      <c r="EUP78" s="1"/>
      <c r="EUQ78" s="1"/>
      <c r="EUR78" s="1"/>
      <c r="EUS78" s="1"/>
      <c r="EUT78" s="1"/>
      <c r="EUU78" s="1"/>
      <c r="EUV78" s="1"/>
      <c r="EUW78" s="1"/>
      <c r="EUX78" s="1"/>
      <c r="EUY78" s="1"/>
      <c r="EUZ78" s="1"/>
      <c r="EVA78" s="1"/>
      <c r="EVB78" s="1"/>
      <c r="EVC78" s="1"/>
      <c r="EVD78" s="1"/>
      <c r="EVE78" s="1"/>
      <c r="EVF78" s="1"/>
      <c r="EVG78" s="1"/>
      <c r="EVH78" s="1"/>
      <c r="EVI78" s="1"/>
      <c r="EVJ78" s="1"/>
      <c r="EVK78" s="1"/>
      <c r="EVL78" s="1"/>
      <c r="EVM78" s="1"/>
      <c r="EVN78" s="1"/>
      <c r="EVO78" s="1"/>
      <c r="EVP78" s="1"/>
      <c r="EVQ78" s="1"/>
      <c r="EVR78" s="1"/>
      <c r="EVS78" s="1"/>
      <c r="EVT78" s="1"/>
      <c r="EVU78" s="1"/>
      <c r="EVV78" s="1"/>
      <c r="EVW78" s="1"/>
      <c r="EVX78" s="1"/>
      <c r="EVY78" s="1"/>
      <c r="EVZ78" s="1"/>
      <c r="EWA78" s="1"/>
      <c r="EWB78" s="1"/>
      <c r="EWC78" s="1"/>
      <c r="EWD78" s="1"/>
      <c r="EWE78" s="1"/>
      <c r="EWF78" s="1"/>
      <c r="EWG78" s="1"/>
      <c r="EWH78" s="1"/>
      <c r="EWI78" s="1"/>
      <c r="EWJ78" s="1"/>
      <c r="EWK78" s="1"/>
      <c r="EWL78" s="1"/>
      <c r="EWM78" s="1"/>
      <c r="EWN78" s="1"/>
      <c r="EWO78" s="1"/>
      <c r="EWP78" s="1"/>
      <c r="EWQ78" s="1"/>
      <c r="EWR78" s="1"/>
      <c r="EWS78" s="1"/>
      <c r="EWT78" s="1"/>
      <c r="EWU78" s="1"/>
      <c r="EWV78" s="1"/>
      <c r="EWW78" s="1"/>
      <c r="EWX78" s="1"/>
      <c r="EWY78" s="1"/>
      <c r="EWZ78" s="1"/>
      <c r="EXA78" s="1"/>
      <c r="EXB78" s="1"/>
      <c r="EXC78" s="1"/>
      <c r="EXD78" s="1"/>
      <c r="EXE78" s="1"/>
      <c r="EXF78" s="1"/>
      <c r="EXG78" s="1"/>
      <c r="EXH78" s="1"/>
      <c r="EXI78" s="1"/>
      <c r="EXJ78" s="1"/>
      <c r="EXK78" s="1"/>
      <c r="EXL78" s="1"/>
      <c r="EXM78" s="1"/>
      <c r="EXN78" s="1"/>
      <c r="EXO78" s="1"/>
      <c r="EXP78" s="1"/>
      <c r="EXQ78" s="1"/>
      <c r="EXR78" s="1"/>
      <c r="EXS78" s="1"/>
      <c r="EXT78" s="1"/>
      <c r="EXU78" s="1"/>
      <c r="EXV78" s="1"/>
      <c r="EXW78" s="1"/>
      <c r="EXX78" s="1"/>
      <c r="EXY78" s="1"/>
      <c r="EXZ78" s="1"/>
      <c r="EYA78" s="1"/>
      <c r="EYB78" s="1"/>
      <c r="EYC78" s="1"/>
      <c r="EYD78" s="1"/>
      <c r="EYE78" s="1"/>
      <c r="EYF78" s="1"/>
      <c r="EYG78" s="1"/>
      <c r="EYH78" s="1"/>
      <c r="EYI78" s="1"/>
      <c r="EYJ78" s="1"/>
      <c r="EYK78" s="1"/>
      <c r="EYL78" s="1"/>
      <c r="EYM78" s="1"/>
      <c r="EYN78" s="1"/>
      <c r="EYO78" s="1"/>
      <c r="EYP78" s="1"/>
      <c r="EYQ78" s="1"/>
      <c r="EYR78" s="1"/>
      <c r="EYS78" s="1"/>
      <c r="EYT78" s="1"/>
      <c r="EYU78" s="1"/>
      <c r="EYV78" s="1"/>
      <c r="EYW78" s="1"/>
      <c r="EYX78" s="1"/>
      <c r="EYY78" s="1"/>
      <c r="EYZ78" s="1"/>
      <c r="EZA78" s="1"/>
      <c r="EZB78" s="1"/>
      <c r="EZC78" s="1"/>
      <c r="EZD78" s="1"/>
      <c r="EZE78" s="1"/>
      <c r="EZF78" s="1"/>
      <c r="EZG78" s="1"/>
      <c r="EZH78" s="1"/>
      <c r="EZI78" s="1"/>
      <c r="EZJ78" s="1"/>
      <c r="EZK78" s="1"/>
      <c r="EZL78" s="1"/>
      <c r="EZM78" s="1"/>
      <c r="EZN78" s="1"/>
      <c r="EZO78" s="1"/>
      <c r="EZP78" s="1"/>
      <c r="EZQ78" s="1"/>
      <c r="EZR78" s="1"/>
      <c r="EZS78" s="1"/>
      <c r="EZT78" s="1"/>
      <c r="EZU78" s="1"/>
      <c r="EZV78" s="1"/>
      <c r="EZW78" s="1"/>
      <c r="EZX78" s="1"/>
      <c r="EZY78" s="1"/>
      <c r="EZZ78" s="1"/>
      <c r="FAA78" s="1"/>
      <c r="FAB78" s="1"/>
      <c r="FAC78" s="1"/>
      <c r="FAD78" s="1"/>
      <c r="FAE78" s="1"/>
      <c r="FAF78" s="1"/>
      <c r="FAG78" s="1"/>
      <c r="FAH78" s="1"/>
      <c r="FAI78" s="1"/>
      <c r="FAJ78" s="1"/>
      <c r="FAK78" s="1"/>
      <c r="FAL78" s="1"/>
      <c r="FAM78" s="1"/>
      <c r="FAN78" s="1"/>
      <c r="FAO78" s="1"/>
      <c r="FAP78" s="1"/>
      <c r="FAQ78" s="1"/>
      <c r="FAR78" s="1"/>
      <c r="FAS78" s="1"/>
      <c r="FAT78" s="1"/>
      <c r="FAU78" s="1"/>
      <c r="FAV78" s="1"/>
      <c r="FAW78" s="1"/>
      <c r="FAX78" s="1"/>
      <c r="FAY78" s="1"/>
      <c r="FAZ78" s="1"/>
      <c r="FBA78" s="1"/>
      <c r="FBB78" s="1"/>
      <c r="FBC78" s="1"/>
      <c r="FBD78" s="1"/>
      <c r="FBE78" s="1"/>
      <c r="FBF78" s="1"/>
      <c r="FBG78" s="1"/>
      <c r="FBH78" s="1"/>
      <c r="FBI78" s="1"/>
      <c r="FBJ78" s="1"/>
      <c r="FBK78" s="1"/>
      <c r="FBL78" s="1"/>
      <c r="FBM78" s="1"/>
      <c r="FBN78" s="1"/>
      <c r="FBO78" s="1"/>
      <c r="FBP78" s="1"/>
      <c r="FBQ78" s="1"/>
      <c r="FBR78" s="1"/>
      <c r="FBS78" s="1"/>
      <c r="FBT78" s="1"/>
      <c r="FBU78" s="1"/>
      <c r="FBV78" s="1"/>
      <c r="FBW78" s="1"/>
      <c r="FBX78" s="1"/>
      <c r="FBY78" s="1"/>
      <c r="FBZ78" s="1"/>
      <c r="FCA78" s="1"/>
      <c r="FCB78" s="1"/>
      <c r="FCC78" s="1"/>
      <c r="FCD78" s="1"/>
      <c r="FCE78" s="1"/>
      <c r="FCF78" s="1"/>
      <c r="FCG78" s="1"/>
      <c r="FCH78" s="1"/>
      <c r="FCI78" s="1"/>
      <c r="FCJ78" s="1"/>
      <c r="FCK78" s="1"/>
      <c r="FCL78" s="1"/>
      <c r="FCM78" s="1"/>
      <c r="FCN78" s="1"/>
      <c r="FCO78" s="1"/>
      <c r="FCP78" s="1"/>
      <c r="FCQ78" s="1"/>
      <c r="FCR78" s="1"/>
      <c r="FCS78" s="1"/>
      <c r="FCT78" s="1"/>
      <c r="FCU78" s="1"/>
      <c r="FCV78" s="1"/>
      <c r="FCW78" s="1"/>
      <c r="FCX78" s="1"/>
      <c r="FCY78" s="1"/>
      <c r="FCZ78" s="1"/>
      <c r="FDA78" s="1"/>
      <c r="FDB78" s="1"/>
      <c r="FDC78" s="1"/>
      <c r="FDD78" s="1"/>
      <c r="FDE78" s="1"/>
      <c r="FDF78" s="1"/>
      <c r="FDG78" s="1"/>
      <c r="FDH78" s="1"/>
      <c r="FDI78" s="1"/>
      <c r="FDJ78" s="1"/>
      <c r="FDK78" s="1"/>
      <c r="FDL78" s="1"/>
      <c r="FDM78" s="1"/>
      <c r="FDN78" s="1"/>
      <c r="FDO78" s="1"/>
      <c r="FDP78" s="1"/>
      <c r="FDQ78" s="1"/>
      <c r="FDR78" s="1"/>
      <c r="FDS78" s="1"/>
      <c r="FDT78" s="1"/>
      <c r="FDU78" s="1"/>
      <c r="FDV78" s="1"/>
      <c r="FDW78" s="1"/>
      <c r="FDX78" s="1"/>
      <c r="FDY78" s="1"/>
      <c r="FDZ78" s="1"/>
      <c r="FEA78" s="1"/>
      <c r="FEB78" s="1"/>
      <c r="FEC78" s="1"/>
      <c r="FED78" s="1"/>
      <c r="FEE78" s="1"/>
      <c r="FEF78" s="1"/>
      <c r="FEG78" s="1"/>
      <c r="FEH78" s="1"/>
      <c r="FEI78" s="1"/>
      <c r="FEJ78" s="1"/>
      <c r="FEK78" s="1"/>
      <c r="FEL78" s="1"/>
      <c r="FEM78" s="1"/>
      <c r="FEN78" s="1"/>
      <c r="FEO78" s="1"/>
      <c r="FEP78" s="1"/>
      <c r="FEQ78" s="1"/>
      <c r="FER78" s="1"/>
      <c r="FES78" s="1"/>
      <c r="FET78" s="1"/>
      <c r="FEU78" s="1"/>
      <c r="FEV78" s="1"/>
      <c r="FEW78" s="1"/>
      <c r="FEX78" s="1"/>
      <c r="FEY78" s="1"/>
      <c r="FEZ78" s="1"/>
      <c r="FFA78" s="1"/>
      <c r="FFB78" s="1"/>
      <c r="FFC78" s="1"/>
      <c r="FFD78" s="1"/>
      <c r="FFE78" s="1"/>
      <c r="FFF78" s="1"/>
      <c r="FFG78" s="1"/>
      <c r="FFH78" s="1"/>
      <c r="FFI78" s="1"/>
      <c r="FFJ78" s="1"/>
      <c r="FFK78" s="1"/>
      <c r="FFL78" s="1"/>
      <c r="FFM78" s="1"/>
      <c r="FFN78" s="1"/>
      <c r="FFO78" s="1"/>
      <c r="FFP78" s="1"/>
      <c r="FFQ78" s="1"/>
      <c r="FFR78" s="1"/>
      <c r="FFS78" s="1"/>
      <c r="FFT78" s="1"/>
      <c r="FFU78" s="1"/>
      <c r="FFV78" s="1"/>
      <c r="FFW78" s="1"/>
      <c r="FFX78" s="1"/>
      <c r="FFY78" s="1"/>
      <c r="FFZ78" s="1"/>
      <c r="FGA78" s="1"/>
      <c r="FGB78" s="1"/>
      <c r="FGC78" s="1"/>
      <c r="FGD78" s="1"/>
      <c r="FGE78" s="1"/>
      <c r="FGF78" s="1"/>
      <c r="FGG78" s="1"/>
      <c r="FGH78" s="1"/>
      <c r="FGI78" s="1"/>
      <c r="FGJ78" s="1"/>
      <c r="FGK78" s="1"/>
      <c r="FGL78" s="1"/>
      <c r="FGM78" s="1"/>
      <c r="FGN78" s="1"/>
      <c r="FGO78" s="1"/>
      <c r="FGP78" s="1"/>
      <c r="FGQ78" s="1"/>
      <c r="FGR78" s="1"/>
      <c r="FGS78" s="1"/>
      <c r="FGT78" s="1"/>
      <c r="FGU78" s="1"/>
      <c r="FGV78" s="1"/>
      <c r="FGW78" s="1"/>
      <c r="FGX78" s="1"/>
      <c r="FGY78" s="1"/>
      <c r="FGZ78" s="1"/>
      <c r="FHA78" s="1"/>
      <c r="FHB78" s="1"/>
      <c r="FHC78" s="1"/>
      <c r="FHD78" s="1"/>
      <c r="FHE78" s="1"/>
      <c r="FHF78" s="1"/>
      <c r="FHG78" s="1"/>
      <c r="FHH78" s="1"/>
      <c r="FHI78" s="1"/>
      <c r="FHJ78" s="1"/>
      <c r="FHK78" s="1"/>
      <c r="FHL78" s="1"/>
      <c r="FHM78" s="1"/>
      <c r="FHN78" s="1"/>
      <c r="FHO78" s="1"/>
      <c r="FHP78" s="1"/>
      <c r="FHQ78" s="1"/>
      <c r="FHR78" s="1"/>
      <c r="FHS78" s="1"/>
      <c r="FHT78" s="1"/>
      <c r="FHU78" s="1"/>
      <c r="FHV78" s="1"/>
      <c r="FHW78" s="1"/>
      <c r="FHX78" s="1"/>
      <c r="FHY78" s="1"/>
      <c r="FHZ78" s="1"/>
      <c r="FIA78" s="1"/>
      <c r="FIB78" s="1"/>
      <c r="FIC78" s="1"/>
      <c r="FID78" s="1"/>
      <c r="FIE78" s="1"/>
      <c r="FIF78" s="1"/>
      <c r="FIG78" s="1"/>
      <c r="FIH78" s="1"/>
      <c r="FII78" s="1"/>
      <c r="FIJ78" s="1"/>
      <c r="FIK78" s="1"/>
      <c r="FIL78" s="1"/>
      <c r="FIM78" s="1"/>
      <c r="FIN78" s="1"/>
      <c r="FIO78" s="1"/>
      <c r="FIP78" s="1"/>
      <c r="FIQ78" s="1"/>
      <c r="FIR78" s="1"/>
      <c r="FIS78" s="1"/>
      <c r="FIT78" s="1"/>
      <c r="FIU78" s="1"/>
      <c r="FIV78" s="1"/>
      <c r="FIW78" s="1"/>
      <c r="FIX78" s="1"/>
      <c r="FIY78" s="1"/>
      <c r="FIZ78" s="1"/>
      <c r="FJA78" s="1"/>
      <c r="FJB78" s="1"/>
      <c r="FJC78" s="1"/>
      <c r="FJD78" s="1"/>
      <c r="FJE78" s="1"/>
      <c r="FJF78" s="1"/>
      <c r="FJG78" s="1"/>
      <c r="FJH78" s="1"/>
      <c r="FJI78" s="1"/>
      <c r="FJJ78" s="1"/>
      <c r="FJK78" s="1"/>
      <c r="FJL78" s="1"/>
      <c r="FJM78" s="1"/>
      <c r="FJN78" s="1"/>
      <c r="FJO78" s="1"/>
      <c r="FJP78" s="1"/>
      <c r="FJQ78" s="1"/>
      <c r="FJR78" s="1"/>
      <c r="FJS78" s="1"/>
      <c r="FJT78" s="1"/>
      <c r="FJU78" s="1"/>
      <c r="FJV78" s="1"/>
      <c r="FJW78" s="1"/>
      <c r="FJX78" s="1"/>
      <c r="FJY78" s="1"/>
      <c r="FJZ78" s="1"/>
      <c r="FKA78" s="1"/>
      <c r="FKB78" s="1"/>
      <c r="FKC78" s="1"/>
      <c r="FKD78" s="1"/>
      <c r="FKE78" s="1"/>
      <c r="FKF78" s="1"/>
      <c r="FKG78" s="1"/>
      <c r="FKH78" s="1"/>
      <c r="FKI78" s="1"/>
      <c r="FKJ78" s="1"/>
      <c r="FKK78" s="1"/>
      <c r="FKL78" s="1"/>
      <c r="FKM78" s="1"/>
      <c r="FKN78" s="1"/>
      <c r="FKO78" s="1"/>
      <c r="FKP78" s="1"/>
      <c r="FKQ78" s="1"/>
      <c r="FKR78" s="1"/>
      <c r="FKS78" s="1"/>
      <c r="FKT78" s="1"/>
      <c r="FKU78" s="1"/>
      <c r="FKV78" s="1"/>
      <c r="FKW78" s="1"/>
      <c r="FKX78" s="1"/>
      <c r="FKY78" s="1"/>
      <c r="FKZ78" s="1"/>
      <c r="FLA78" s="1"/>
      <c r="FLB78" s="1"/>
      <c r="FLC78" s="1"/>
      <c r="FLD78" s="1"/>
      <c r="FLE78" s="1"/>
      <c r="FLF78" s="1"/>
      <c r="FLG78" s="1"/>
      <c r="FLH78" s="1"/>
      <c r="FLI78" s="1"/>
      <c r="FLJ78" s="1"/>
      <c r="FLK78" s="1"/>
      <c r="FLL78" s="1"/>
      <c r="FLM78" s="1"/>
      <c r="FLN78" s="1"/>
      <c r="FLO78" s="1"/>
      <c r="FLP78" s="1"/>
      <c r="FLQ78" s="1"/>
      <c r="FLR78" s="1"/>
      <c r="FLS78" s="1"/>
      <c r="FLT78" s="1"/>
      <c r="FLU78" s="1"/>
      <c r="FLV78" s="1"/>
      <c r="FLW78" s="1"/>
      <c r="FLX78" s="1"/>
      <c r="FLY78" s="1"/>
      <c r="FLZ78" s="1"/>
      <c r="FMA78" s="1"/>
      <c r="FMB78" s="1"/>
      <c r="FMC78" s="1"/>
      <c r="FMD78" s="1"/>
      <c r="FME78" s="1"/>
      <c r="FMF78" s="1"/>
      <c r="FMG78" s="1"/>
      <c r="FMH78" s="1"/>
      <c r="FMI78" s="1"/>
      <c r="FMJ78" s="1"/>
      <c r="FMK78" s="1"/>
      <c r="FML78" s="1"/>
      <c r="FMM78" s="1"/>
      <c r="FMN78" s="1"/>
      <c r="FMO78" s="1"/>
      <c r="FMP78" s="1"/>
      <c r="FMQ78" s="1"/>
      <c r="FMR78" s="1"/>
      <c r="FMS78" s="1"/>
      <c r="FMT78" s="1"/>
      <c r="FMU78" s="1"/>
      <c r="FMV78" s="1"/>
      <c r="FMW78" s="1"/>
      <c r="FMX78" s="1"/>
      <c r="FMY78" s="1"/>
      <c r="FMZ78" s="1"/>
      <c r="FNA78" s="1"/>
      <c r="FNB78" s="1"/>
      <c r="FNC78" s="1"/>
      <c r="FND78" s="1"/>
      <c r="FNE78" s="1"/>
      <c r="FNF78" s="1"/>
      <c r="FNG78" s="1"/>
      <c r="FNH78" s="1"/>
      <c r="FNI78" s="1"/>
      <c r="FNJ78" s="1"/>
      <c r="FNK78" s="1"/>
      <c r="FNL78" s="1"/>
      <c r="FNM78" s="1"/>
      <c r="FNN78" s="1"/>
      <c r="FNO78" s="1"/>
      <c r="FNP78" s="1"/>
      <c r="FNQ78" s="1"/>
      <c r="FNR78" s="1"/>
      <c r="FNS78" s="1"/>
      <c r="FNT78" s="1"/>
      <c r="FNU78" s="1"/>
      <c r="FNV78" s="1"/>
      <c r="FNW78" s="1"/>
      <c r="FNX78" s="1"/>
      <c r="FNY78" s="1"/>
      <c r="FNZ78" s="1"/>
      <c r="FOA78" s="1"/>
      <c r="FOB78" s="1"/>
      <c r="FOC78" s="1"/>
      <c r="FOD78" s="1"/>
      <c r="FOE78" s="1"/>
      <c r="FOF78" s="1"/>
      <c r="FOG78" s="1"/>
      <c r="FOH78" s="1"/>
      <c r="FOI78" s="1"/>
      <c r="FOJ78" s="1"/>
      <c r="FOK78" s="1"/>
      <c r="FOL78" s="1"/>
      <c r="FOM78" s="1"/>
      <c r="FON78" s="1"/>
      <c r="FOO78" s="1"/>
      <c r="FOP78" s="1"/>
      <c r="FOQ78" s="1"/>
      <c r="FOR78" s="1"/>
      <c r="FOS78" s="1"/>
      <c r="FOT78" s="1"/>
      <c r="FOU78" s="1"/>
      <c r="FOV78" s="1"/>
      <c r="FOW78" s="1"/>
      <c r="FOX78" s="1"/>
      <c r="FOY78" s="1"/>
      <c r="FOZ78" s="1"/>
      <c r="FPA78" s="1"/>
      <c r="FPB78" s="1"/>
      <c r="FPC78" s="1"/>
      <c r="FPD78" s="1"/>
      <c r="FPE78" s="1"/>
      <c r="FPF78" s="1"/>
      <c r="FPG78" s="1"/>
      <c r="FPH78" s="1"/>
      <c r="FPI78" s="1"/>
      <c r="FPJ78" s="1"/>
      <c r="FPK78" s="1"/>
      <c r="FPL78" s="1"/>
      <c r="FPM78" s="1"/>
      <c r="FPN78" s="1"/>
      <c r="FPO78" s="1"/>
      <c r="FPP78" s="1"/>
      <c r="FPQ78" s="1"/>
      <c r="FPR78" s="1"/>
      <c r="FPS78" s="1"/>
      <c r="FPT78" s="1"/>
      <c r="FPU78" s="1"/>
      <c r="FPV78" s="1"/>
      <c r="FPW78" s="1"/>
      <c r="FPX78" s="1"/>
      <c r="FPY78" s="1"/>
      <c r="FPZ78" s="1"/>
      <c r="FQA78" s="1"/>
      <c r="FQB78" s="1"/>
      <c r="FQC78" s="1"/>
      <c r="FQD78" s="1"/>
      <c r="FQE78" s="1"/>
      <c r="FQF78" s="1"/>
      <c r="FQG78" s="1"/>
      <c r="FQH78" s="1"/>
      <c r="FQI78" s="1"/>
      <c r="FQJ78" s="1"/>
      <c r="FQK78" s="1"/>
      <c r="FQL78" s="1"/>
      <c r="FQM78" s="1"/>
      <c r="FQN78" s="1"/>
      <c r="FQO78" s="1"/>
      <c r="FQP78" s="1"/>
      <c r="FQQ78" s="1"/>
      <c r="FQR78" s="1"/>
      <c r="FQS78" s="1"/>
      <c r="FQT78" s="1"/>
      <c r="FQU78" s="1"/>
      <c r="FQV78" s="1"/>
      <c r="FQW78" s="1"/>
      <c r="FQX78" s="1"/>
      <c r="FQY78" s="1"/>
      <c r="FQZ78" s="1"/>
      <c r="FRA78" s="1"/>
      <c r="FRB78" s="1"/>
      <c r="FRC78" s="1"/>
      <c r="FRD78" s="1"/>
      <c r="FRE78" s="1"/>
      <c r="FRF78" s="1"/>
      <c r="FRG78" s="1"/>
      <c r="FRH78" s="1"/>
      <c r="FRI78" s="1"/>
      <c r="FRJ78" s="1"/>
      <c r="FRK78" s="1"/>
      <c r="FRL78" s="1"/>
      <c r="FRM78" s="1"/>
      <c r="FRN78" s="1"/>
      <c r="FRO78" s="1"/>
      <c r="FRP78" s="1"/>
      <c r="FRQ78" s="1"/>
      <c r="FRR78" s="1"/>
      <c r="FRS78" s="1"/>
      <c r="FRT78" s="1"/>
      <c r="FRU78" s="1"/>
      <c r="FRV78" s="1"/>
      <c r="FRW78" s="1"/>
      <c r="FRX78" s="1"/>
      <c r="FRY78" s="1"/>
      <c r="FRZ78" s="1"/>
      <c r="FSA78" s="1"/>
      <c r="FSB78" s="1"/>
      <c r="FSC78" s="1"/>
      <c r="FSD78" s="1"/>
      <c r="FSE78" s="1"/>
      <c r="FSF78" s="1"/>
      <c r="FSG78" s="1"/>
      <c r="FSH78" s="1"/>
      <c r="FSI78" s="1"/>
      <c r="FSJ78" s="1"/>
      <c r="FSK78" s="1"/>
      <c r="FSL78" s="1"/>
      <c r="FSM78" s="1"/>
      <c r="FSN78" s="1"/>
      <c r="FSO78" s="1"/>
      <c r="FSP78" s="1"/>
      <c r="FSQ78" s="1"/>
      <c r="FSR78" s="1"/>
      <c r="FSS78" s="1"/>
      <c r="FST78" s="1"/>
      <c r="FSU78" s="1"/>
      <c r="FSV78" s="1"/>
      <c r="FSW78" s="1"/>
      <c r="FSX78" s="1"/>
      <c r="FSY78" s="1"/>
      <c r="FSZ78" s="1"/>
      <c r="FTA78" s="1"/>
      <c r="FTB78" s="1"/>
      <c r="FTC78" s="1"/>
      <c r="FTD78" s="1"/>
      <c r="FTE78" s="1"/>
      <c r="FTF78" s="1"/>
      <c r="FTG78" s="1"/>
      <c r="FTH78" s="1"/>
      <c r="FTI78" s="1"/>
      <c r="FTJ78" s="1"/>
      <c r="FTK78" s="1"/>
      <c r="FTL78" s="1"/>
      <c r="FTM78" s="1"/>
      <c r="FTN78" s="1"/>
      <c r="FTO78" s="1"/>
      <c r="FTP78" s="1"/>
      <c r="FTQ78" s="1"/>
      <c r="FTR78" s="1"/>
      <c r="FTS78" s="1"/>
      <c r="FTT78" s="1"/>
      <c r="FTU78" s="1"/>
      <c r="FTV78" s="1"/>
      <c r="FTW78" s="1"/>
      <c r="FTX78" s="1"/>
      <c r="FTY78" s="1"/>
      <c r="FTZ78" s="1"/>
      <c r="FUA78" s="1"/>
      <c r="FUB78" s="1"/>
      <c r="FUC78" s="1"/>
      <c r="FUD78" s="1"/>
      <c r="FUE78" s="1"/>
      <c r="FUF78" s="1"/>
      <c r="FUG78" s="1"/>
      <c r="FUH78" s="1"/>
      <c r="FUI78" s="1"/>
      <c r="FUJ78" s="1"/>
      <c r="FUK78" s="1"/>
      <c r="FUL78" s="1"/>
      <c r="FUM78" s="1"/>
      <c r="FUN78" s="1"/>
      <c r="FUO78" s="1"/>
      <c r="FUP78" s="1"/>
      <c r="FUQ78" s="1"/>
      <c r="FUR78" s="1"/>
      <c r="FUS78" s="1"/>
      <c r="FUT78" s="1"/>
      <c r="FUU78" s="1"/>
      <c r="FUV78" s="1"/>
      <c r="FUW78" s="1"/>
      <c r="FUX78" s="1"/>
      <c r="FUY78" s="1"/>
      <c r="FUZ78" s="1"/>
      <c r="FVA78" s="1"/>
      <c r="FVB78" s="1"/>
      <c r="FVC78" s="1"/>
      <c r="FVD78" s="1"/>
      <c r="FVE78" s="1"/>
      <c r="FVF78" s="1"/>
      <c r="FVG78" s="1"/>
      <c r="FVH78" s="1"/>
      <c r="FVI78" s="1"/>
      <c r="FVJ78" s="1"/>
      <c r="FVK78" s="1"/>
      <c r="FVL78" s="1"/>
      <c r="FVM78" s="1"/>
      <c r="FVN78" s="1"/>
      <c r="FVO78" s="1"/>
      <c r="FVP78" s="1"/>
      <c r="FVQ78" s="1"/>
      <c r="FVR78" s="1"/>
      <c r="FVS78" s="1"/>
      <c r="FVT78" s="1"/>
      <c r="FVU78" s="1"/>
      <c r="FVV78" s="1"/>
      <c r="FVW78" s="1"/>
      <c r="FVX78" s="1"/>
      <c r="FVY78" s="1"/>
      <c r="FVZ78" s="1"/>
      <c r="FWA78" s="1"/>
      <c r="FWB78" s="1"/>
      <c r="FWC78" s="1"/>
      <c r="FWD78" s="1"/>
      <c r="FWE78" s="1"/>
      <c r="FWF78" s="1"/>
      <c r="FWG78" s="1"/>
      <c r="FWH78" s="1"/>
      <c r="FWI78" s="1"/>
      <c r="FWJ78" s="1"/>
      <c r="FWK78" s="1"/>
      <c r="FWL78" s="1"/>
      <c r="FWM78" s="1"/>
      <c r="FWN78" s="1"/>
      <c r="FWO78" s="1"/>
      <c r="FWP78" s="1"/>
      <c r="FWQ78" s="1"/>
      <c r="FWR78" s="1"/>
      <c r="FWS78" s="1"/>
      <c r="FWT78" s="1"/>
      <c r="FWU78" s="1"/>
      <c r="FWV78" s="1"/>
      <c r="FWW78" s="1"/>
      <c r="FWX78" s="1"/>
      <c r="FWY78" s="1"/>
      <c r="FWZ78" s="1"/>
      <c r="FXA78" s="1"/>
      <c r="FXB78" s="1"/>
      <c r="FXC78" s="1"/>
      <c r="FXD78" s="1"/>
      <c r="FXE78" s="1"/>
      <c r="FXF78" s="1"/>
      <c r="FXG78" s="1"/>
      <c r="FXH78" s="1"/>
      <c r="FXI78" s="1"/>
      <c r="FXJ78" s="1"/>
      <c r="FXK78" s="1"/>
      <c r="FXL78" s="1"/>
      <c r="FXM78" s="1"/>
      <c r="FXN78" s="1"/>
      <c r="FXO78" s="1"/>
      <c r="FXP78" s="1"/>
      <c r="FXQ78" s="1"/>
      <c r="FXR78" s="1"/>
      <c r="FXS78" s="1"/>
      <c r="FXT78" s="1"/>
      <c r="FXU78" s="1"/>
      <c r="FXV78" s="1"/>
      <c r="FXW78" s="1"/>
      <c r="FXX78" s="1"/>
      <c r="FXY78" s="1"/>
      <c r="FXZ78" s="1"/>
      <c r="FYA78" s="1"/>
      <c r="FYB78" s="1"/>
      <c r="FYC78" s="1"/>
      <c r="FYD78" s="1"/>
      <c r="FYE78" s="1"/>
      <c r="FYF78" s="1"/>
      <c r="FYG78" s="1"/>
      <c r="FYH78" s="1"/>
      <c r="FYI78" s="1"/>
      <c r="FYJ78" s="1"/>
      <c r="FYK78" s="1"/>
      <c r="FYL78" s="1"/>
      <c r="FYM78" s="1"/>
      <c r="FYN78" s="1"/>
      <c r="FYO78" s="1"/>
      <c r="FYP78" s="1"/>
      <c r="FYQ78" s="1"/>
      <c r="FYR78" s="1"/>
      <c r="FYS78" s="1"/>
      <c r="FYT78" s="1"/>
      <c r="FYU78" s="1"/>
      <c r="FYV78" s="1"/>
      <c r="FYW78" s="1"/>
      <c r="FYX78" s="1"/>
      <c r="FYY78" s="1"/>
      <c r="FYZ78" s="1"/>
      <c r="FZA78" s="1"/>
      <c r="FZB78" s="1"/>
      <c r="FZC78" s="1"/>
      <c r="FZD78" s="1"/>
      <c r="FZE78" s="1"/>
      <c r="FZF78" s="1"/>
      <c r="FZG78" s="1"/>
      <c r="FZH78" s="1"/>
      <c r="FZI78" s="1"/>
      <c r="FZJ78" s="1"/>
      <c r="FZK78" s="1"/>
      <c r="FZL78" s="1"/>
      <c r="FZM78" s="1"/>
      <c r="FZN78" s="1"/>
      <c r="FZO78" s="1"/>
      <c r="FZP78" s="1"/>
      <c r="FZQ78" s="1"/>
      <c r="FZR78" s="1"/>
      <c r="FZS78" s="1"/>
      <c r="FZT78" s="1"/>
      <c r="FZU78" s="1"/>
      <c r="FZV78" s="1"/>
      <c r="FZW78" s="1"/>
      <c r="FZX78" s="1"/>
      <c r="FZY78" s="1"/>
      <c r="FZZ78" s="1"/>
      <c r="GAA78" s="1"/>
      <c r="GAB78" s="1"/>
      <c r="GAC78" s="1"/>
      <c r="GAD78" s="1"/>
      <c r="GAE78" s="1"/>
      <c r="GAF78" s="1"/>
      <c r="GAG78" s="1"/>
      <c r="GAH78" s="1"/>
      <c r="GAI78" s="1"/>
      <c r="GAJ78" s="1"/>
      <c r="GAK78" s="1"/>
      <c r="GAL78" s="1"/>
      <c r="GAM78" s="1"/>
      <c r="GAN78" s="1"/>
      <c r="GAO78" s="1"/>
      <c r="GAP78" s="1"/>
      <c r="GAQ78" s="1"/>
      <c r="GAR78" s="1"/>
      <c r="GAS78" s="1"/>
      <c r="GAT78" s="1"/>
      <c r="GAU78" s="1"/>
      <c r="GAV78" s="1"/>
      <c r="GAW78" s="1"/>
      <c r="GAX78" s="1"/>
      <c r="GAY78" s="1"/>
      <c r="GAZ78" s="1"/>
      <c r="GBA78" s="1"/>
      <c r="GBB78" s="1"/>
      <c r="GBC78" s="1"/>
      <c r="GBD78" s="1"/>
      <c r="GBE78" s="1"/>
      <c r="GBF78" s="1"/>
      <c r="GBG78" s="1"/>
      <c r="GBH78" s="1"/>
      <c r="GBI78" s="1"/>
      <c r="GBJ78" s="1"/>
      <c r="GBK78" s="1"/>
      <c r="GBL78" s="1"/>
      <c r="GBM78" s="1"/>
      <c r="GBN78" s="1"/>
      <c r="GBO78" s="1"/>
      <c r="GBP78" s="1"/>
      <c r="GBQ78" s="1"/>
      <c r="GBR78" s="1"/>
      <c r="GBS78" s="1"/>
      <c r="GBT78" s="1"/>
      <c r="GBU78" s="1"/>
      <c r="GBV78" s="1"/>
      <c r="GBW78" s="1"/>
      <c r="GBX78" s="1"/>
      <c r="GBY78" s="1"/>
      <c r="GBZ78" s="1"/>
      <c r="GCA78" s="1"/>
      <c r="GCB78" s="1"/>
      <c r="GCC78" s="1"/>
      <c r="GCD78" s="1"/>
      <c r="GCE78" s="1"/>
      <c r="GCF78" s="1"/>
      <c r="GCG78" s="1"/>
      <c r="GCH78" s="1"/>
      <c r="GCI78" s="1"/>
      <c r="GCJ78" s="1"/>
      <c r="GCK78" s="1"/>
      <c r="GCL78" s="1"/>
      <c r="GCM78" s="1"/>
      <c r="GCN78" s="1"/>
      <c r="GCO78" s="1"/>
      <c r="GCP78" s="1"/>
      <c r="GCQ78" s="1"/>
      <c r="GCR78" s="1"/>
      <c r="GCS78" s="1"/>
      <c r="GCT78" s="1"/>
      <c r="GCU78" s="1"/>
      <c r="GCV78" s="1"/>
      <c r="GCW78" s="1"/>
      <c r="GCX78" s="1"/>
      <c r="GCY78" s="1"/>
      <c r="GCZ78" s="1"/>
      <c r="GDA78" s="1"/>
      <c r="GDB78" s="1"/>
      <c r="GDC78" s="1"/>
      <c r="GDD78" s="1"/>
      <c r="GDE78" s="1"/>
      <c r="GDF78" s="1"/>
      <c r="GDG78" s="1"/>
      <c r="GDH78" s="1"/>
      <c r="GDI78" s="1"/>
      <c r="GDJ78" s="1"/>
      <c r="GDK78" s="1"/>
      <c r="GDL78" s="1"/>
      <c r="GDM78" s="1"/>
      <c r="GDN78" s="1"/>
      <c r="GDO78" s="1"/>
      <c r="GDP78" s="1"/>
      <c r="GDQ78" s="1"/>
      <c r="GDR78" s="1"/>
      <c r="GDS78" s="1"/>
      <c r="GDT78" s="1"/>
      <c r="GDU78" s="1"/>
      <c r="GDV78" s="1"/>
      <c r="GDW78" s="1"/>
      <c r="GDX78" s="1"/>
      <c r="GDY78" s="1"/>
      <c r="GDZ78" s="1"/>
      <c r="GEA78" s="1"/>
      <c r="GEB78" s="1"/>
      <c r="GEC78" s="1"/>
      <c r="GED78" s="1"/>
      <c r="GEE78" s="1"/>
      <c r="GEF78" s="1"/>
      <c r="GEG78" s="1"/>
      <c r="GEH78" s="1"/>
      <c r="GEI78" s="1"/>
      <c r="GEJ78" s="1"/>
      <c r="GEK78" s="1"/>
      <c r="GEL78" s="1"/>
      <c r="GEM78" s="1"/>
      <c r="GEN78" s="1"/>
      <c r="GEO78" s="1"/>
      <c r="GEP78" s="1"/>
      <c r="GEQ78" s="1"/>
      <c r="GER78" s="1"/>
      <c r="GES78" s="1"/>
      <c r="GET78" s="1"/>
      <c r="GEU78" s="1"/>
      <c r="GEV78" s="1"/>
      <c r="GEW78" s="1"/>
      <c r="GEX78" s="1"/>
      <c r="GEY78" s="1"/>
      <c r="GEZ78" s="1"/>
      <c r="GFA78" s="1"/>
      <c r="GFB78" s="1"/>
      <c r="GFC78" s="1"/>
      <c r="GFD78" s="1"/>
      <c r="GFE78" s="1"/>
      <c r="GFF78" s="1"/>
      <c r="GFG78" s="1"/>
      <c r="GFH78" s="1"/>
      <c r="GFI78" s="1"/>
      <c r="GFJ78" s="1"/>
      <c r="GFK78" s="1"/>
      <c r="GFL78" s="1"/>
      <c r="GFM78" s="1"/>
      <c r="GFN78" s="1"/>
      <c r="GFO78" s="1"/>
      <c r="GFP78" s="1"/>
      <c r="GFQ78" s="1"/>
      <c r="GFR78" s="1"/>
      <c r="GFS78" s="1"/>
      <c r="GFT78" s="1"/>
      <c r="GFU78" s="1"/>
      <c r="GFV78" s="1"/>
      <c r="GFW78" s="1"/>
      <c r="GFX78" s="1"/>
      <c r="GFY78" s="1"/>
      <c r="GFZ78" s="1"/>
      <c r="GGA78" s="1"/>
      <c r="GGB78" s="1"/>
      <c r="GGC78" s="1"/>
      <c r="GGD78" s="1"/>
      <c r="GGE78" s="1"/>
      <c r="GGF78" s="1"/>
      <c r="GGG78" s="1"/>
      <c r="GGH78" s="1"/>
      <c r="GGI78" s="1"/>
      <c r="GGJ78" s="1"/>
      <c r="GGK78" s="1"/>
      <c r="GGL78" s="1"/>
      <c r="GGM78" s="1"/>
      <c r="GGN78" s="1"/>
      <c r="GGO78" s="1"/>
      <c r="GGP78" s="1"/>
      <c r="GGQ78" s="1"/>
      <c r="GGR78" s="1"/>
      <c r="GGS78" s="1"/>
      <c r="GGT78" s="1"/>
      <c r="GGU78" s="1"/>
      <c r="GGV78" s="1"/>
      <c r="GGW78" s="1"/>
      <c r="GGX78" s="1"/>
      <c r="GGY78" s="1"/>
      <c r="GGZ78" s="1"/>
      <c r="GHA78" s="1"/>
      <c r="GHB78" s="1"/>
      <c r="GHC78" s="1"/>
      <c r="GHD78" s="1"/>
      <c r="GHE78" s="1"/>
      <c r="GHF78" s="1"/>
      <c r="GHG78" s="1"/>
      <c r="GHH78" s="1"/>
      <c r="GHI78" s="1"/>
      <c r="GHJ78" s="1"/>
      <c r="GHK78" s="1"/>
      <c r="GHL78" s="1"/>
      <c r="GHM78" s="1"/>
      <c r="GHN78" s="1"/>
      <c r="GHO78" s="1"/>
      <c r="GHP78" s="1"/>
      <c r="GHQ78" s="1"/>
      <c r="GHR78" s="1"/>
      <c r="GHS78" s="1"/>
      <c r="GHT78" s="1"/>
      <c r="GHU78" s="1"/>
      <c r="GHV78" s="1"/>
      <c r="GHW78" s="1"/>
      <c r="GHX78" s="1"/>
      <c r="GHY78" s="1"/>
      <c r="GHZ78" s="1"/>
      <c r="GIA78" s="1"/>
      <c r="GIB78" s="1"/>
      <c r="GIC78" s="1"/>
      <c r="GID78" s="1"/>
      <c r="GIE78" s="1"/>
      <c r="GIF78" s="1"/>
      <c r="GIG78" s="1"/>
      <c r="GIH78" s="1"/>
      <c r="GII78" s="1"/>
      <c r="GIJ78" s="1"/>
      <c r="GIK78" s="1"/>
      <c r="GIL78" s="1"/>
      <c r="GIM78" s="1"/>
      <c r="GIN78" s="1"/>
      <c r="GIO78" s="1"/>
      <c r="GIP78" s="1"/>
      <c r="GIQ78" s="1"/>
      <c r="GIR78" s="1"/>
      <c r="GIS78" s="1"/>
      <c r="GIT78" s="1"/>
      <c r="GIU78" s="1"/>
      <c r="GIV78" s="1"/>
      <c r="GIW78" s="1"/>
      <c r="GIX78" s="1"/>
      <c r="GIY78" s="1"/>
      <c r="GIZ78" s="1"/>
      <c r="GJA78" s="1"/>
      <c r="GJB78" s="1"/>
      <c r="GJC78" s="1"/>
      <c r="GJD78" s="1"/>
      <c r="GJE78" s="1"/>
      <c r="GJF78" s="1"/>
      <c r="GJG78" s="1"/>
      <c r="GJH78" s="1"/>
      <c r="GJI78" s="1"/>
      <c r="GJJ78" s="1"/>
      <c r="GJK78" s="1"/>
      <c r="GJL78" s="1"/>
      <c r="GJM78" s="1"/>
      <c r="GJN78" s="1"/>
      <c r="GJO78" s="1"/>
      <c r="GJP78" s="1"/>
      <c r="GJQ78" s="1"/>
      <c r="GJR78" s="1"/>
      <c r="GJS78" s="1"/>
      <c r="GJT78" s="1"/>
      <c r="GJU78" s="1"/>
      <c r="GJV78" s="1"/>
      <c r="GJW78" s="1"/>
      <c r="GJX78" s="1"/>
      <c r="GJY78" s="1"/>
      <c r="GJZ78" s="1"/>
      <c r="GKA78" s="1"/>
      <c r="GKB78" s="1"/>
      <c r="GKC78" s="1"/>
      <c r="GKD78" s="1"/>
      <c r="GKE78" s="1"/>
      <c r="GKF78" s="1"/>
      <c r="GKG78" s="1"/>
      <c r="GKH78" s="1"/>
      <c r="GKI78" s="1"/>
      <c r="GKJ78" s="1"/>
      <c r="GKK78" s="1"/>
      <c r="GKL78" s="1"/>
      <c r="GKM78" s="1"/>
      <c r="GKN78" s="1"/>
      <c r="GKO78" s="1"/>
      <c r="GKP78" s="1"/>
      <c r="GKQ78" s="1"/>
      <c r="GKR78" s="1"/>
      <c r="GKS78" s="1"/>
      <c r="GKT78" s="1"/>
      <c r="GKU78" s="1"/>
      <c r="GKV78" s="1"/>
      <c r="GKW78" s="1"/>
      <c r="GKX78" s="1"/>
      <c r="GKY78" s="1"/>
      <c r="GKZ78" s="1"/>
      <c r="GLA78" s="1"/>
      <c r="GLB78" s="1"/>
      <c r="GLC78" s="1"/>
      <c r="GLD78" s="1"/>
      <c r="GLE78" s="1"/>
      <c r="GLF78" s="1"/>
      <c r="GLG78" s="1"/>
      <c r="GLH78" s="1"/>
      <c r="GLI78" s="1"/>
      <c r="GLJ78" s="1"/>
      <c r="GLK78" s="1"/>
      <c r="GLL78" s="1"/>
      <c r="GLM78" s="1"/>
      <c r="GLN78" s="1"/>
      <c r="GLO78" s="1"/>
      <c r="GLP78" s="1"/>
      <c r="GLQ78" s="1"/>
      <c r="GLR78" s="1"/>
      <c r="GLS78" s="1"/>
      <c r="GLT78" s="1"/>
      <c r="GLU78" s="1"/>
      <c r="GLV78" s="1"/>
      <c r="GLW78" s="1"/>
      <c r="GLX78" s="1"/>
      <c r="GLY78" s="1"/>
      <c r="GLZ78" s="1"/>
      <c r="GMA78" s="1"/>
      <c r="GMB78" s="1"/>
      <c r="GMC78" s="1"/>
      <c r="GMD78" s="1"/>
      <c r="GME78" s="1"/>
      <c r="GMF78" s="1"/>
      <c r="GMG78" s="1"/>
      <c r="GMH78" s="1"/>
      <c r="GMI78" s="1"/>
      <c r="GMJ78" s="1"/>
      <c r="GMK78" s="1"/>
      <c r="GML78" s="1"/>
      <c r="GMM78" s="1"/>
      <c r="GMN78" s="1"/>
      <c r="GMO78" s="1"/>
      <c r="GMP78" s="1"/>
      <c r="GMQ78" s="1"/>
      <c r="GMR78" s="1"/>
      <c r="GMS78" s="1"/>
      <c r="GMT78" s="1"/>
      <c r="GMU78" s="1"/>
      <c r="GMV78" s="1"/>
      <c r="GMW78" s="1"/>
      <c r="GMX78" s="1"/>
      <c r="GMY78" s="1"/>
      <c r="GMZ78" s="1"/>
      <c r="GNA78" s="1"/>
      <c r="GNB78" s="1"/>
      <c r="GNC78" s="1"/>
      <c r="GND78" s="1"/>
      <c r="GNE78" s="1"/>
      <c r="GNF78" s="1"/>
      <c r="GNG78" s="1"/>
      <c r="GNH78" s="1"/>
      <c r="GNI78" s="1"/>
      <c r="GNJ78" s="1"/>
      <c r="GNK78" s="1"/>
      <c r="GNL78" s="1"/>
      <c r="GNM78" s="1"/>
      <c r="GNN78" s="1"/>
      <c r="GNO78" s="1"/>
      <c r="GNP78" s="1"/>
      <c r="GNQ78" s="1"/>
      <c r="GNR78" s="1"/>
      <c r="GNS78" s="1"/>
      <c r="GNT78" s="1"/>
      <c r="GNU78" s="1"/>
      <c r="GNV78" s="1"/>
      <c r="GNW78" s="1"/>
      <c r="GNX78" s="1"/>
      <c r="GNY78" s="1"/>
      <c r="GNZ78" s="1"/>
      <c r="GOA78" s="1"/>
      <c r="GOB78" s="1"/>
      <c r="GOC78" s="1"/>
      <c r="GOD78" s="1"/>
      <c r="GOE78" s="1"/>
      <c r="GOF78" s="1"/>
      <c r="GOG78" s="1"/>
      <c r="GOH78" s="1"/>
      <c r="GOI78" s="1"/>
      <c r="GOJ78" s="1"/>
      <c r="GOK78" s="1"/>
      <c r="GOL78" s="1"/>
      <c r="GOM78" s="1"/>
      <c r="GON78" s="1"/>
      <c r="GOO78" s="1"/>
      <c r="GOP78" s="1"/>
      <c r="GOQ78" s="1"/>
      <c r="GOR78" s="1"/>
      <c r="GOS78" s="1"/>
      <c r="GOT78" s="1"/>
      <c r="GOU78" s="1"/>
      <c r="GOV78" s="1"/>
      <c r="GOW78" s="1"/>
      <c r="GOX78" s="1"/>
      <c r="GOY78" s="1"/>
      <c r="GOZ78" s="1"/>
      <c r="GPA78" s="1"/>
      <c r="GPB78" s="1"/>
      <c r="GPC78" s="1"/>
      <c r="GPD78" s="1"/>
      <c r="GPE78" s="1"/>
      <c r="GPF78" s="1"/>
      <c r="GPG78" s="1"/>
      <c r="GPH78" s="1"/>
      <c r="GPI78" s="1"/>
      <c r="GPJ78" s="1"/>
      <c r="GPK78" s="1"/>
      <c r="GPL78" s="1"/>
      <c r="GPM78" s="1"/>
      <c r="GPN78" s="1"/>
      <c r="GPO78" s="1"/>
      <c r="GPP78" s="1"/>
      <c r="GPQ78" s="1"/>
      <c r="GPR78" s="1"/>
      <c r="GPS78" s="1"/>
      <c r="GPT78" s="1"/>
      <c r="GPU78" s="1"/>
      <c r="GPV78" s="1"/>
      <c r="GPW78" s="1"/>
      <c r="GPX78" s="1"/>
      <c r="GPY78" s="1"/>
      <c r="GPZ78" s="1"/>
      <c r="GQA78" s="1"/>
      <c r="GQB78" s="1"/>
      <c r="GQC78" s="1"/>
      <c r="GQD78" s="1"/>
      <c r="GQE78" s="1"/>
      <c r="GQF78" s="1"/>
      <c r="GQG78" s="1"/>
      <c r="GQH78" s="1"/>
      <c r="GQI78" s="1"/>
      <c r="GQJ78" s="1"/>
      <c r="GQK78" s="1"/>
      <c r="GQL78" s="1"/>
      <c r="GQM78" s="1"/>
      <c r="GQN78" s="1"/>
      <c r="GQO78" s="1"/>
      <c r="GQP78" s="1"/>
      <c r="GQQ78" s="1"/>
      <c r="GQR78" s="1"/>
      <c r="GQS78" s="1"/>
      <c r="GQT78" s="1"/>
      <c r="GQU78" s="1"/>
      <c r="GQV78" s="1"/>
      <c r="GQW78" s="1"/>
      <c r="GQX78" s="1"/>
      <c r="GQY78" s="1"/>
      <c r="GQZ78" s="1"/>
      <c r="GRA78" s="1"/>
      <c r="GRB78" s="1"/>
      <c r="GRC78" s="1"/>
      <c r="GRD78" s="1"/>
      <c r="GRE78" s="1"/>
      <c r="GRF78" s="1"/>
      <c r="GRG78" s="1"/>
      <c r="GRH78" s="1"/>
      <c r="GRI78" s="1"/>
      <c r="GRJ78" s="1"/>
      <c r="GRK78" s="1"/>
      <c r="GRL78" s="1"/>
      <c r="GRM78" s="1"/>
      <c r="GRN78" s="1"/>
      <c r="GRO78" s="1"/>
      <c r="GRP78" s="1"/>
      <c r="GRQ78" s="1"/>
      <c r="GRR78" s="1"/>
      <c r="GRS78" s="1"/>
      <c r="GRT78" s="1"/>
      <c r="GRU78" s="1"/>
      <c r="GRV78" s="1"/>
      <c r="GRW78" s="1"/>
      <c r="GRX78" s="1"/>
      <c r="GRY78" s="1"/>
      <c r="GRZ78" s="1"/>
      <c r="GSA78" s="1"/>
      <c r="GSB78" s="1"/>
      <c r="GSC78" s="1"/>
      <c r="GSD78" s="1"/>
      <c r="GSE78" s="1"/>
      <c r="GSF78" s="1"/>
      <c r="GSG78" s="1"/>
      <c r="GSH78" s="1"/>
      <c r="GSI78" s="1"/>
      <c r="GSJ78" s="1"/>
      <c r="GSK78" s="1"/>
      <c r="GSL78" s="1"/>
      <c r="GSM78" s="1"/>
      <c r="GSN78" s="1"/>
      <c r="GSO78" s="1"/>
      <c r="GSP78" s="1"/>
      <c r="GSQ78" s="1"/>
      <c r="GSR78" s="1"/>
      <c r="GSS78" s="1"/>
      <c r="GST78" s="1"/>
      <c r="GSU78" s="1"/>
      <c r="GSV78" s="1"/>
      <c r="GSW78" s="1"/>
      <c r="GSX78" s="1"/>
      <c r="GSY78" s="1"/>
      <c r="GSZ78" s="1"/>
      <c r="GTA78" s="1"/>
      <c r="GTB78" s="1"/>
      <c r="GTC78" s="1"/>
      <c r="GTD78" s="1"/>
      <c r="GTE78" s="1"/>
      <c r="GTF78" s="1"/>
      <c r="GTG78" s="1"/>
      <c r="GTH78" s="1"/>
      <c r="GTI78" s="1"/>
      <c r="GTJ78" s="1"/>
      <c r="GTK78" s="1"/>
      <c r="GTL78" s="1"/>
      <c r="GTM78" s="1"/>
      <c r="GTN78" s="1"/>
      <c r="GTO78" s="1"/>
      <c r="GTP78" s="1"/>
      <c r="GTQ78" s="1"/>
      <c r="GTR78" s="1"/>
      <c r="GTS78" s="1"/>
      <c r="GTT78" s="1"/>
      <c r="GTU78" s="1"/>
      <c r="GTV78" s="1"/>
      <c r="GTW78" s="1"/>
      <c r="GTX78" s="1"/>
      <c r="GTY78" s="1"/>
      <c r="GTZ78" s="1"/>
      <c r="GUA78" s="1"/>
      <c r="GUB78" s="1"/>
      <c r="GUC78" s="1"/>
      <c r="GUD78" s="1"/>
      <c r="GUE78" s="1"/>
      <c r="GUF78" s="1"/>
      <c r="GUG78" s="1"/>
      <c r="GUH78" s="1"/>
      <c r="GUI78" s="1"/>
      <c r="GUJ78" s="1"/>
      <c r="GUK78" s="1"/>
      <c r="GUL78" s="1"/>
      <c r="GUM78" s="1"/>
      <c r="GUN78" s="1"/>
      <c r="GUO78" s="1"/>
      <c r="GUP78" s="1"/>
      <c r="GUQ78" s="1"/>
      <c r="GUR78" s="1"/>
      <c r="GUS78" s="1"/>
      <c r="GUT78" s="1"/>
      <c r="GUU78" s="1"/>
      <c r="GUV78" s="1"/>
      <c r="GUW78" s="1"/>
      <c r="GUX78" s="1"/>
      <c r="GUY78" s="1"/>
      <c r="GUZ78" s="1"/>
      <c r="GVA78" s="1"/>
      <c r="GVB78" s="1"/>
      <c r="GVC78" s="1"/>
      <c r="GVD78" s="1"/>
      <c r="GVE78" s="1"/>
      <c r="GVF78" s="1"/>
      <c r="GVG78" s="1"/>
      <c r="GVH78" s="1"/>
      <c r="GVI78" s="1"/>
      <c r="GVJ78" s="1"/>
      <c r="GVK78" s="1"/>
      <c r="GVL78" s="1"/>
      <c r="GVM78" s="1"/>
      <c r="GVN78" s="1"/>
      <c r="GVO78" s="1"/>
      <c r="GVP78" s="1"/>
      <c r="GVQ78" s="1"/>
      <c r="GVR78" s="1"/>
      <c r="GVS78" s="1"/>
      <c r="GVT78" s="1"/>
      <c r="GVU78" s="1"/>
      <c r="GVV78" s="1"/>
      <c r="GVW78" s="1"/>
      <c r="GVX78" s="1"/>
      <c r="GVY78" s="1"/>
      <c r="GVZ78" s="1"/>
      <c r="GWA78" s="1"/>
      <c r="GWB78" s="1"/>
      <c r="GWC78" s="1"/>
      <c r="GWD78" s="1"/>
      <c r="GWE78" s="1"/>
      <c r="GWF78" s="1"/>
      <c r="GWG78" s="1"/>
      <c r="GWH78" s="1"/>
      <c r="GWI78" s="1"/>
      <c r="GWJ78" s="1"/>
      <c r="GWK78" s="1"/>
      <c r="GWL78" s="1"/>
      <c r="GWM78" s="1"/>
      <c r="GWN78" s="1"/>
      <c r="GWO78" s="1"/>
      <c r="GWP78" s="1"/>
      <c r="GWQ78" s="1"/>
      <c r="GWR78" s="1"/>
      <c r="GWS78" s="1"/>
      <c r="GWT78" s="1"/>
      <c r="GWU78" s="1"/>
      <c r="GWV78" s="1"/>
      <c r="GWW78" s="1"/>
      <c r="GWX78" s="1"/>
      <c r="GWY78" s="1"/>
      <c r="GWZ78" s="1"/>
      <c r="GXA78" s="1"/>
      <c r="GXB78" s="1"/>
      <c r="GXC78" s="1"/>
      <c r="GXD78" s="1"/>
      <c r="GXE78" s="1"/>
      <c r="GXF78" s="1"/>
      <c r="GXG78" s="1"/>
      <c r="GXH78" s="1"/>
      <c r="GXI78" s="1"/>
      <c r="GXJ78" s="1"/>
      <c r="GXK78" s="1"/>
      <c r="GXL78" s="1"/>
      <c r="GXM78" s="1"/>
      <c r="GXN78" s="1"/>
      <c r="GXO78" s="1"/>
      <c r="GXP78" s="1"/>
      <c r="GXQ78" s="1"/>
      <c r="GXR78" s="1"/>
      <c r="GXS78" s="1"/>
      <c r="GXT78" s="1"/>
      <c r="GXU78" s="1"/>
      <c r="GXV78" s="1"/>
      <c r="GXW78" s="1"/>
      <c r="GXX78" s="1"/>
      <c r="GXY78" s="1"/>
      <c r="GXZ78" s="1"/>
      <c r="GYA78" s="1"/>
      <c r="GYB78" s="1"/>
      <c r="GYC78" s="1"/>
      <c r="GYD78" s="1"/>
      <c r="GYE78" s="1"/>
      <c r="GYF78" s="1"/>
      <c r="GYG78" s="1"/>
      <c r="GYH78" s="1"/>
      <c r="GYI78" s="1"/>
      <c r="GYJ78" s="1"/>
      <c r="GYK78" s="1"/>
      <c r="GYL78" s="1"/>
      <c r="GYM78" s="1"/>
      <c r="GYN78" s="1"/>
      <c r="GYO78" s="1"/>
      <c r="GYP78" s="1"/>
      <c r="GYQ78" s="1"/>
      <c r="GYR78" s="1"/>
      <c r="GYS78" s="1"/>
      <c r="GYT78" s="1"/>
      <c r="GYU78" s="1"/>
      <c r="GYV78" s="1"/>
      <c r="GYW78" s="1"/>
      <c r="GYX78" s="1"/>
      <c r="GYY78" s="1"/>
      <c r="GYZ78" s="1"/>
      <c r="GZA78" s="1"/>
      <c r="GZB78" s="1"/>
      <c r="GZC78" s="1"/>
      <c r="GZD78" s="1"/>
      <c r="GZE78" s="1"/>
      <c r="GZF78" s="1"/>
      <c r="GZG78" s="1"/>
      <c r="GZH78" s="1"/>
      <c r="GZI78" s="1"/>
      <c r="GZJ78" s="1"/>
      <c r="GZK78" s="1"/>
      <c r="GZL78" s="1"/>
      <c r="GZM78" s="1"/>
      <c r="GZN78" s="1"/>
      <c r="GZO78" s="1"/>
      <c r="GZP78" s="1"/>
      <c r="GZQ78" s="1"/>
      <c r="GZR78" s="1"/>
      <c r="GZS78" s="1"/>
      <c r="GZT78" s="1"/>
      <c r="GZU78" s="1"/>
      <c r="GZV78" s="1"/>
      <c r="GZW78" s="1"/>
      <c r="GZX78" s="1"/>
      <c r="GZY78" s="1"/>
      <c r="GZZ78" s="1"/>
      <c r="HAA78" s="1"/>
      <c r="HAB78" s="1"/>
      <c r="HAC78" s="1"/>
      <c r="HAD78" s="1"/>
      <c r="HAE78" s="1"/>
      <c r="HAF78" s="1"/>
      <c r="HAG78" s="1"/>
      <c r="HAH78" s="1"/>
      <c r="HAI78" s="1"/>
      <c r="HAJ78" s="1"/>
      <c r="HAK78" s="1"/>
      <c r="HAL78" s="1"/>
      <c r="HAM78" s="1"/>
      <c r="HAN78" s="1"/>
      <c r="HAO78" s="1"/>
      <c r="HAP78" s="1"/>
      <c r="HAQ78" s="1"/>
      <c r="HAR78" s="1"/>
      <c r="HAS78" s="1"/>
      <c r="HAT78" s="1"/>
      <c r="HAU78" s="1"/>
      <c r="HAV78" s="1"/>
      <c r="HAW78" s="1"/>
      <c r="HAX78" s="1"/>
      <c r="HAY78" s="1"/>
      <c r="HAZ78" s="1"/>
      <c r="HBA78" s="1"/>
      <c r="HBB78" s="1"/>
      <c r="HBC78" s="1"/>
      <c r="HBD78" s="1"/>
      <c r="HBE78" s="1"/>
      <c r="HBF78" s="1"/>
      <c r="HBG78" s="1"/>
      <c r="HBH78" s="1"/>
      <c r="HBI78" s="1"/>
      <c r="HBJ78" s="1"/>
      <c r="HBK78" s="1"/>
      <c r="HBL78" s="1"/>
      <c r="HBM78" s="1"/>
      <c r="HBN78" s="1"/>
      <c r="HBO78" s="1"/>
      <c r="HBP78" s="1"/>
      <c r="HBQ78" s="1"/>
      <c r="HBR78" s="1"/>
      <c r="HBS78" s="1"/>
      <c r="HBT78" s="1"/>
      <c r="HBU78" s="1"/>
      <c r="HBV78" s="1"/>
      <c r="HBW78" s="1"/>
      <c r="HBX78" s="1"/>
      <c r="HBY78" s="1"/>
      <c r="HBZ78" s="1"/>
      <c r="HCA78" s="1"/>
      <c r="HCB78" s="1"/>
      <c r="HCC78" s="1"/>
      <c r="HCD78" s="1"/>
      <c r="HCE78" s="1"/>
      <c r="HCF78" s="1"/>
      <c r="HCG78" s="1"/>
      <c r="HCH78" s="1"/>
      <c r="HCI78" s="1"/>
      <c r="HCJ78" s="1"/>
      <c r="HCK78" s="1"/>
      <c r="HCL78" s="1"/>
      <c r="HCM78" s="1"/>
      <c r="HCN78" s="1"/>
      <c r="HCO78" s="1"/>
      <c r="HCP78" s="1"/>
      <c r="HCQ78" s="1"/>
      <c r="HCR78" s="1"/>
      <c r="HCS78" s="1"/>
      <c r="HCT78" s="1"/>
      <c r="HCU78" s="1"/>
      <c r="HCV78" s="1"/>
      <c r="HCW78" s="1"/>
      <c r="HCX78" s="1"/>
      <c r="HCY78" s="1"/>
      <c r="HCZ78" s="1"/>
      <c r="HDA78" s="1"/>
      <c r="HDB78" s="1"/>
      <c r="HDC78" s="1"/>
      <c r="HDD78" s="1"/>
      <c r="HDE78" s="1"/>
      <c r="HDF78" s="1"/>
      <c r="HDG78" s="1"/>
      <c r="HDH78" s="1"/>
      <c r="HDI78" s="1"/>
      <c r="HDJ78" s="1"/>
      <c r="HDK78" s="1"/>
      <c r="HDL78" s="1"/>
      <c r="HDM78" s="1"/>
      <c r="HDN78" s="1"/>
      <c r="HDO78" s="1"/>
      <c r="HDP78" s="1"/>
      <c r="HDQ78" s="1"/>
      <c r="HDR78" s="1"/>
      <c r="HDS78" s="1"/>
      <c r="HDT78" s="1"/>
      <c r="HDU78" s="1"/>
      <c r="HDV78" s="1"/>
      <c r="HDW78" s="1"/>
      <c r="HDX78" s="1"/>
      <c r="HDY78" s="1"/>
      <c r="HDZ78" s="1"/>
      <c r="HEA78" s="1"/>
      <c r="HEB78" s="1"/>
      <c r="HEC78" s="1"/>
      <c r="HED78" s="1"/>
      <c r="HEE78" s="1"/>
      <c r="HEF78" s="1"/>
      <c r="HEG78" s="1"/>
      <c r="HEH78" s="1"/>
      <c r="HEI78" s="1"/>
      <c r="HEJ78" s="1"/>
      <c r="HEK78" s="1"/>
      <c r="HEL78" s="1"/>
      <c r="HEM78" s="1"/>
      <c r="HEN78" s="1"/>
      <c r="HEO78" s="1"/>
      <c r="HEP78" s="1"/>
      <c r="HEQ78" s="1"/>
      <c r="HER78" s="1"/>
      <c r="HES78" s="1"/>
      <c r="HET78" s="1"/>
      <c r="HEU78" s="1"/>
      <c r="HEV78" s="1"/>
      <c r="HEW78" s="1"/>
      <c r="HEX78" s="1"/>
      <c r="HEY78" s="1"/>
      <c r="HEZ78" s="1"/>
      <c r="HFA78" s="1"/>
      <c r="HFB78" s="1"/>
      <c r="HFC78" s="1"/>
      <c r="HFD78" s="1"/>
      <c r="HFE78" s="1"/>
      <c r="HFF78" s="1"/>
      <c r="HFG78" s="1"/>
      <c r="HFH78" s="1"/>
      <c r="HFI78" s="1"/>
      <c r="HFJ78" s="1"/>
      <c r="HFK78" s="1"/>
      <c r="HFL78" s="1"/>
      <c r="HFM78" s="1"/>
      <c r="HFN78" s="1"/>
      <c r="HFO78" s="1"/>
      <c r="HFP78" s="1"/>
      <c r="HFQ78" s="1"/>
      <c r="HFR78" s="1"/>
      <c r="HFS78" s="1"/>
      <c r="HFT78" s="1"/>
      <c r="HFU78" s="1"/>
      <c r="HFV78" s="1"/>
      <c r="HFW78" s="1"/>
      <c r="HFX78" s="1"/>
      <c r="HFY78" s="1"/>
      <c r="HFZ78" s="1"/>
      <c r="HGA78" s="1"/>
      <c r="HGB78" s="1"/>
      <c r="HGC78" s="1"/>
      <c r="HGD78" s="1"/>
      <c r="HGE78" s="1"/>
      <c r="HGF78" s="1"/>
      <c r="HGG78" s="1"/>
      <c r="HGH78" s="1"/>
      <c r="HGI78" s="1"/>
      <c r="HGJ78" s="1"/>
      <c r="HGK78" s="1"/>
      <c r="HGL78" s="1"/>
      <c r="HGM78" s="1"/>
      <c r="HGN78" s="1"/>
      <c r="HGO78" s="1"/>
      <c r="HGP78" s="1"/>
      <c r="HGQ78" s="1"/>
      <c r="HGR78" s="1"/>
      <c r="HGS78" s="1"/>
      <c r="HGT78" s="1"/>
      <c r="HGU78" s="1"/>
      <c r="HGV78" s="1"/>
      <c r="HGW78" s="1"/>
      <c r="HGX78" s="1"/>
      <c r="HGY78" s="1"/>
      <c r="HGZ78" s="1"/>
      <c r="HHA78" s="1"/>
      <c r="HHB78" s="1"/>
      <c r="HHC78" s="1"/>
      <c r="HHD78" s="1"/>
      <c r="HHE78" s="1"/>
      <c r="HHF78" s="1"/>
      <c r="HHG78" s="1"/>
      <c r="HHH78" s="1"/>
      <c r="HHI78" s="1"/>
      <c r="HHJ78" s="1"/>
      <c r="HHK78" s="1"/>
      <c r="HHL78" s="1"/>
      <c r="HHM78" s="1"/>
      <c r="HHN78" s="1"/>
      <c r="HHO78" s="1"/>
      <c r="HHP78" s="1"/>
      <c r="HHQ78" s="1"/>
      <c r="HHR78" s="1"/>
      <c r="HHS78" s="1"/>
      <c r="HHT78" s="1"/>
      <c r="HHU78" s="1"/>
      <c r="HHV78" s="1"/>
      <c r="HHW78" s="1"/>
      <c r="HHX78" s="1"/>
      <c r="HHY78" s="1"/>
      <c r="HHZ78" s="1"/>
      <c r="HIA78" s="1"/>
      <c r="HIB78" s="1"/>
      <c r="HIC78" s="1"/>
      <c r="HID78" s="1"/>
      <c r="HIE78" s="1"/>
      <c r="HIF78" s="1"/>
      <c r="HIG78" s="1"/>
      <c r="HIH78" s="1"/>
      <c r="HII78" s="1"/>
      <c r="HIJ78" s="1"/>
      <c r="HIK78" s="1"/>
      <c r="HIL78" s="1"/>
      <c r="HIM78" s="1"/>
      <c r="HIN78" s="1"/>
      <c r="HIO78" s="1"/>
      <c r="HIP78" s="1"/>
      <c r="HIQ78" s="1"/>
      <c r="HIR78" s="1"/>
      <c r="HIS78" s="1"/>
      <c r="HIT78" s="1"/>
      <c r="HIU78" s="1"/>
      <c r="HIV78" s="1"/>
      <c r="HIW78" s="1"/>
      <c r="HIX78" s="1"/>
      <c r="HIY78" s="1"/>
      <c r="HIZ78" s="1"/>
      <c r="HJA78" s="1"/>
      <c r="HJB78" s="1"/>
      <c r="HJC78" s="1"/>
      <c r="HJD78" s="1"/>
      <c r="HJE78" s="1"/>
      <c r="HJF78" s="1"/>
      <c r="HJG78" s="1"/>
      <c r="HJH78" s="1"/>
      <c r="HJI78" s="1"/>
      <c r="HJJ78" s="1"/>
      <c r="HJK78" s="1"/>
      <c r="HJL78" s="1"/>
      <c r="HJM78" s="1"/>
      <c r="HJN78" s="1"/>
      <c r="HJO78" s="1"/>
      <c r="HJP78" s="1"/>
      <c r="HJQ78" s="1"/>
      <c r="HJR78" s="1"/>
      <c r="HJS78" s="1"/>
      <c r="HJT78" s="1"/>
      <c r="HJU78" s="1"/>
      <c r="HJV78" s="1"/>
      <c r="HJW78" s="1"/>
      <c r="HJX78" s="1"/>
      <c r="HJY78" s="1"/>
      <c r="HJZ78" s="1"/>
      <c r="HKA78" s="1"/>
      <c r="HKB78" s="1"/>
      <c r="HKC78" s="1"/>
      <c r="HKD78" s="1"/>
      <c r="HKE78" s="1"/>
      <c r="HKF78" s="1"/>
      <c r="HKG78" s="1"/>
      <c r="HKH78" s="1"/>
      <c r="HKI78" s="1"/>
      <c r="HKJ78" s="1"/>
      <c r="HKK78" s="1"/>
      <c r="HKL78" s="1"/>
      <c r="HKM78" s="1"/>
      <c r="HKN78" s="1"/>
      <c r="HKO78" s="1"/>
      <c r="HKP78" s="1"/>
      <c r="HKQ78" s="1"/>
      <c r="HKR78" s="1"/>
      <c r="HKS78" s="1"/>
      <c r="HKT78" s="1"/>
      <c r="HKU78" s="1"/>
      <c r="HKV78" s="1"/>
      <c r="HKW78" s="1"/>
      <c r="HKX78" s="1"/>
      <c r="HKY78" s="1"/>
      <c r="HKZ78" s="1"/>
      <c r="HLA78" s="1"/>
      <c r="HLB78" s="1"/>
      <c r="HLC78" s="1"/>
      <c r="HLD78" s="1"/>
      <c r="HLE78" s="1"/>
      <c r="HLF78" s="1"/>
      <c r="HLG78" s="1"/>
      <c r="HLH78" s="1"/>
      <c r="HLI78" s="1"/>
      <c r="HLJ78" s="1"/>
      <c r="HLK78" s="1"/>
      <c r="HLL78" s="1"/>
      <c r="HLM78" s="1"/>
      <c r="HLN78" s="1"/>
      <c r="HLO78" s="1"/>
      <c r="HLP78" s="1"/>
      <c r="HLQ78" s="1"/>
      <c r="HLR78" s="1"/>
      <c r="HLS78" s="1"/>
      <c r="HLT78" s="1"/>
      <c r="HLU78" s="1"/>
      <c r="HLV78" s="1"/>
      <c r="HLW78" s="1"/>
      <c r="HLX78" s="1"/>
      <c r="HLY78" s="1"/>
      <c r="HLZ78" s="1"/>
      <c r="HMA78" s="1"/>
      <c r="HMB78" s="1"/>
      <c r="HMC78" s="1"/>
      <c r="HMD78" s="1"/>
      <c r="HME78" s="1"/>
      <c r="HMF78" s="1"/>
      <c r="HMG78" s="1"/>
      <c r="HMH78" s="1"/>
      <c r="HMI78" s="1"/>
      <c r="HMJ78" s="1"/>
      <c r="HMK78" s="1"/>
      <c r="HML78" s="1"/>
      <c r="HMM78" s="1"/>
      <c r="HMN78" s="1"/>
      <c r="HMO78" s="1"/>
      <c r="HMP78" s="1"/>
      <c r="HMQ78" s="1"/>
      <c r="HMR78" s="1"/>
      <c r="HMS78" s="1"/>
      <c r="HMT78" s="1"/>
      <c r="HMU78" s="1"/>
      <c r="HMV78" s="1"/>
      <c r="HMW78" s="1"/>
      <c r="HMX78" s="1"/>
      <c r="HMY78" s="1"/>
      <c r="HMZ78" s="1"/>
      <c r="HNA78" s="1"/>
      <c r="HNB78" s="1"/>
      <c r="HNC78" s="1"/>
      <c r="HND78" s="1"/>
      <c r="HNE78" s="1"/>
      <c r="HNF78" s="1"/>
      <c r="HNG78" s="1"/>
      <c r="HNH78" s="1"/>
      <c r="HNI78" s="1"/>
      <c r="HNJ78" s="1"/>
      <c r="HNK78" s="1"/>
      <c r="HNL78" s="1"/>
      <c r="HNM78" s="1"/>
      <c r="HNN78" s="1"/>
      <c r="HNO78" s="1"/>
      <c r="HNP78" s="1"/>
      <c r="HNQ78" s="1"/>
      <c r="HNR78" s="1"/>
      <c r="HNS78" s="1"/>
      <c r="HNT78" s="1"/>
      <c r="HNU78" s="1"/>
      <c r="HNV78" s="1"/>
      <c r="HNW78" s="1"/>
      <c r="HNX78" s="1"/>
      <c r="HNY78" s="1"/>
      <c r="HNZ78" s="1"/>
      <c r="HOA78" s="1"/>
      <c r="HOB78" s="1"/>
      <c r="HOC78" s="1"/>
      <c r="HOD78" s="1"/>
      <c r="HOE78" s="1"/>
      <c r="HOF78" s="1"/>
      <c r="HOG78" s="1"/>
      <c r="HOH78" s="1"/>
      <c r="HOI78" s="1"/>
      <c r="HOJ78" s="1"/>
      <c r="HOK78" s="1"/>
      <c r="HOL78" s="1"/>
      <c r="HOM78" s="1"/>
      <c r="HON78" s="1"/>
      <c r="HOO78" s="1"/>
      <c r="HOP78" s="1"/>
      <c r="HOQ78" s="1"/>
      <c r="HOR78" s="1"/>
      <c r="HOS78" s="1"/>
      <c r="HOT78" s="1"/>
      <c r="HOU78" s="1"/>
      <c r="HOV78" s="1"/>
      <c r="HOW78" s="1"/>
      <c r="HOX78" s="1"/>
      <c r="HOY78" s="1"/>
      <c r="HOZ78" s="1"/>
      <c r="HPA78" s="1"/>
      <c r="HPB78" s="1"/>
      <c r="HPC78" s="1"/>
      <c r="HPD78" s="1"/>
      <c r="HPE78" s="1"/>
      <c r="HPF78" s="1"/>
      <c r="HPG78" s="1"/>
      <c r="HPH78" s="1"/>
      <c r="HPI78" s="1"/>
      <c r="HPJ78" s="1"/>
      <c r="HPK78" s="1"/>
      <c r="HPL78" s="1"/>
      <c r="HPM78" s="1"/>
      <c r="HPN78" s="1"/>
      <c r="HPO78" s="1"/>
      <c r="HPP78" s="1"/>
      <c r="HPQ78" s="1"/>
      <c r="HPR78" s="1"/>
      <c r="HPS78" s="1"/>
      <c r="HPT78" s="1"/>
      <c r="HPU78" s="1"/>
      <c r="HPV78" s="1"/>
      <c r="HPW78" s="1"/>
      <c r="HPX78" s="1"/>
      <c r="HPY78" s="1"/>
      <c r="HPZ78" s="1"/>
      <c r="HQA78" s="1"/>
      <c r="HQB78" s="1"/>
      <c r="HQC78" s="1"/>
      <c r="HQD78" s="1"/>
      <c r="HQE78" s="1"/>
      <c r="HQF78" s="1"/>
      <c r="HQG78" s="1"/>
      <c r="HQH78" s="1"/>
      <c r="HQI78" s="1"/>
      <c r="HQJ78" s="1"/>
      <c r="HQK78" s="1"/>
      <c r="HQL78" s="1"/>
      <c r="HQM78" s="1"/>
      <c r="HQN78" s="1"/>
      <c r="HQO78" s="1"/>
      <c r="HQP78" s="1"/>
      <c r="HQQ78" s="1"/>
      <c r="HQR78" s="1"/>
      <c r="HQS78" s="1"/>
      <c r="HQT78" s="1"/>
      <c r="HQU78" s="1"/>
      <c r="HQV78" s="1"/>
      <c r="HQW78" s="1"/>
      <c r="HQX78" s="1"/>
      <c r="HQY78" s="1"/>
      <c r="HQZ78" s="1"/>
      <c r="HRA78" s="1"/>
      <c r="HRB78" s="1"/>
      <c r="HRC78" s="1"/>
      <c r="HRD78" s="1"/>
      <c r="HRE78" s="1"/>
      <c r="HRF78" s="1"/>
      <c r="HRG78" s="1"/>
      <c r="HRH78" s="1"/>
      <c r="HRI78" s="1"/>
      <c r="HRJ78" s="1"/>
      <c r="HRK78" s="1"/>
      <c r="HRL78" s="1"/>
      <c r="HRM78" s="1"/>
      <c r="HRN78" s="1"/>
      <c r="HRO78" s="1"/>
      <c r="HRP78" s="1"/>
      <c r="HRQ78" s="1"/>
      <c r="HRR78" s="1"/>
      <c r="HRS78" s="1"/>
      <c r="HRT78" s="1"/>
      <c r="HRU78" s="1"/>
      <c r="HRV78" s="1"/>
      <c r="HRW78" s="1"/>
      <c r="HRX78" s="1"/>
      <c r="HRY78" s="1"/>
      <c r="HRZ78" s="1"/>
      <c r="HSA78" s="1"/>
      <c r="HSB78" s="1"/>
      <c r="HSC78" s="1"/>
      <c r="HSD78" s="1"/>
      <c r="HSE78" s="1"/>
      <c r="HSF78" s="1"/>
      <c r="HSG78" s="1"/>
      <c r="HSH78" s="1"/>
      <c r="HSI78" s="1"/>
      <c r="HSJ78" s="1"/>
      <c r="HSK78" s="1"/>
      <c r="HSL78" s="1"/>
      <c r="HSM78" s="1"/>
      <c r="HSN78" s="1"/>
      <c r="HSO78" s="1"/>
      <c r="HSP78" s="1"/>
      <c r="HSQ78" s="1"/>
      <c r="HSR78" s="1"/>
      <c r="HSS78" s="1"/>
      <c r="HST78" s="1"/>
      <c r="HSU78" s="1"/>
      <c r="HSV78" s="1"/>
      <c r="HSW78" s="1"/>
      <c r="HSX78" s="1"/>
      <c r="HSY78" s="1"/>
      <c r="HSZ78" s="1"/>
      <c r="HTA78" s="1"/>
      <c r="HTB78" s="1"/>
      <c r="HTC78" s="1"/>
      <c r="HTD78" s="1"/>
      <c r="HTE78" s="1"/>
      <c r="HTF78" s="1"/>
      <c r="HTG78" s="1"/>
      <c r="HTH78" s="1"/>
      <c r="HTI78" s="1"/>
      <c r="HTJ78" s="1"/>
      <c r="HTK78" s="1"/>
      <c r="HTL78" s="1"/>
      <c r="HTM78" s="1"/>
      <c r="HTN78" s="1"/>
      <c r="HTO78" s="1"/>
      <c r="HTP78" s="1"/>
      <c r="HTQ78" s="1"/>
      <c r="HTR78" s="1"/>
      <c r="HTS78" s="1"/>
      <c r="HTT78" s="1"/>
      <c r="HTU78" s="1"/>
      <c r="HTV78" s="1"/>
      <c r="HTW78" s="1"/>
      <c r="HTX78" s="1"/>
      <c r="HTY78" s="1"/>
      <c r="HTZ78" s="1"/>
      <c r="HUA78" s="1"/>
      <c r="HUB78" s="1"/>
      <c r="HUC78" s="1"/>
      <c r="HUD78" s="1"/>
      <c r="HUE78" s="1"/>
      <c r="HUF78" s="1"/>
      <c r="HUG78" s="1"/>
      <c r="HUH78" s="1"/>
      <c r="HUI78" s="1"/>
      <c r="HUJ78" s="1"/>
      <c r="HUK78" s="1"/>
      <c r="HUL78" s="1"/>
      <c r="HUM78" s="1"/>
      <c r="HUN78" s="1"/>
      <c r="HUO78" s="1"/>
      <c r="HUP78" s="1"/>
      <c r="HUQ78" s="1"/>
      <c r="HUR78" s="1"/>
      <c r="HUS78" s="1"/>
      <c r="HUT78" s="1"/>
      <c r="HUU78" s="1"/>
      <c r="HUV78" s="1"/>
      <c r="HUW78" s="1"/>
      <c r="HUX78" s="1"/>
      <c r="HUY78" s="1"/>
      <c r="HUZ78" s="1"/>
      <c r="HVA78" s="1"/>
      <c r="HVB78" s="1"/>
      <c r="HVC78" s="1"/>
      <c r="HVD78" s="1"/>
      <c r="HVE78" s="1"/>
      <c r="HVF78" s="1"/>
      <c r="HVG78" s="1"/>
      <c r="HVH78" s="1"/>
      <c r="HVI78" s="1"/>
      <c r="HVJ78" s="1"/>
      <c r="HVK78" s="1"/>
      <c r="HVL78" s="1"/>
      <c r="HVM78" s="1"/>
      <c r="HVN78" s="1"/>
      <c r="HVO78" s="1"/>
      <c r="HVP78" s="1"/>
      <c r="HVQ78" s="1"/>
      <c r="HVR78" s="1"/>
      <c r="HVS78" s="1"/>
      <c r="HVT78" s="1"/>
      <c r="HVU78" s="1"/>
      <c r="HVV78" s="1"/>
      <c r="HVW78" s="1"/>
      <c r="HVX78" s="1"/>
      <c r="HVY78" s="1"/>
      <c r="HVZ78" s="1"/>
      <c r="HWA78" s="1"/>
      <c r="HWB78" s="1"/>
      <c r="HWC78" s="1"/>
      <c r="HWD78" s="1"/>
      <c r="HWE78" s="1"/>
      <c r="HWF78" s="1"/>
      <c r="HWG78" s="1"/>
      <c r="HWH78" s="1"/>
      <c r="HWI78" s="1"/>
      <c r="HWJ78" s="1"/>
      <c r="HWK78" s="1"/>
      <c r="HWL78" s="1"/>
      <c r="HWM78" s="1"/>
      <c r="HWN78" s="1"/>
      <c r="HWO78" s="1"/>
      <c r="HWP78" s="1"/>
      <c r="HWQ78" s="1"/>
      <c r="HWR78" s="1"/>
      <c r="HWS78" s="1"/>
      <c r="HWT78" s="1"/>
      <c r="HWU78" s="1"/>
      <c r="HWV78" s="1"/>
      <c r="HWW78" s="1"/>
      <c r="HWX78" s="1"/>
      <c r="HWY78" s="1"/>
      <c r="HWZ78" s="1"/>
      <c r="HXA78" s="1"/>
      <c r="HXB78" s="1"/>
      <c r="HXC78" s="1"/>
      <c r="HXD78" s="1"/>
      <c r="HXE78" s="1"/>
      <c r="HXF78" s="1"/>
      <c r="HXG78" s="1"/>
      <c r="HXH78" s="1"/>
      <c r="HXI78" s="1"/>
      <c r="HXJ78" s="1"/>
      <c r="HXK78" s="1"/>
      <c r="HXL78" s="1"/>
      <c r="HXM78" s="1"/>
      <c r="HXN78" s="1"/>
      <c r="HXO78" s="1"/>
      <c r="HXP78" s="1"/>
      <c r="HXQ78" s="1"/>
      <c r="HXR78" s="1"/>
      <c r="HXS78" s="1"/>
      <c r="HXT78" s="1"/>
      <c r="HXU78" s="1"/>
      <c r="HXV78" s="1"/>
      <c r="HXW78" s="1"/>
      <c r="HXX78" s="1"/>
      <c r="HXY78" s="1"/>
      <c r="HXZ78" s="1"/>
      <c r="HYA78" s="1"/>
      <c r="HYB78" s="1"/>
      <c r="HYC78" s="1"/>
      <c r="HYD78" s="1"/>
      <c r="HYE78" s="1"/>
      <c r="HYF78" s="1"/>
      <c r="HYG78" s="1"/>
      <c r="HYH78" s="1"/>
      <c r="HYI78" s="1"/>
      <c r="HYJ78" s="1"/>
      <c r="HYK78" s="1"/>
      <c r="HYL78" s="1"/>
      <c r="HYM78" s="1"/>
      <c r="HYN78" s="1"/>
      <c r="HYO78" s="1"/>
      <c r="HYP78" s="1"/>
      <c r="HYQ78" s="1"/>
      <c r="HYR78" s="1"/>
      <c r="HYS78" s="1"/>
      <c r="HYT78" s="1"/>
      <c r="HYU78" s="1"/>
      <c r="HYV78" s="1"/>
      <c r="HYW78" s="1"/>
      <c r="HYX78" s="1"/>
      <c r="HYY78" s="1"/>
      <c r="HYZ78" s="1"/>
      <c r="HZA78" s="1"/>
      <c r="HZB78" s="1"/>
      <c r="HZC78" s="1"/>
      <c r="HZD78" s="1"/>
      <c r="HZE78" s="1"/>
      <c r="HZF78" s="1"/>
      <c r="HZG78" s="1"/>
      <c r="HZH78" s="1"/>
      <c r="HZI78" s="1"/>
      <c r="HZJ78" s="1"/>
      <c r="HZK78" s="1"/>
      <c r="HZL78" s="1"/>
      <c r="HZM78" s="1"/>
      <c r="HZN78" s="1"/>
      <c r="HZO78" s="1"/>
      <c r="HZP78" s="1"/>
      <c r="HZQ78" s="1"/>
      <c r="HZR78" s="1"/>
      <c r="HZS78" s="1"/>
      <c r="HZT78" s="1"/>
      <c r="HZU78" s="1"/>
      <c r="HZV78" s="1"/>
      <c r="HZW78" s="1"/>
      <c r="HZX78" s="1"/>
      <c r="HZY78" s="1"/>
      <c r="HZZ78" s="1"/>
      <c r="IAA78" s="1"/>
      <c r="IAB78" s="1"/>
      <c r="IAC78" s="1"/>
      <c r="IAD78" s="1"/>
      <c r="IAE78" s="1"/>
      <c r="IAF78" s="1"/>
      <c r="IAG78" s="1"/>
      <c r="IAH78" s="1"/>
      <c r="IAI78" s="1"/>
      <c r="IAJ78" s="1"/>
      <c r="IAK78" s="1"/>
      <c r="IAL78" s="1"/>
      <c r="IAM78" s="1"/>
      <c r="IAN78" s="1"/>
      <c r="IAO78" s="1"/>
      <c r="IAP78" s="1"/>
      <c r="IAQ78" s="1"/>
      <c r="IAR78" s="1"/>
      <c r="IAS78" s="1"/>
      <c r="IAT78" s="1"/>
      <c r="IAU78" s="1"/>
      <c r="IAV78" s="1"/>
      <c r="IAW78" s="1"/>
      <c r="IAX78" s="1"/>
      <c r="IAY78" s="1"/>
      <c r="IAZ78" s="1"/>
      <c r="IBA78" s="1"/>
      <c r="IBB78" s="1"/>
      <c r="IBC78" s="1"/>
      <c r="IBD78" s="1"/>
      <c r="IBE78" s="1"/>
      <c r="IBF78" s="1"/>
      <c r="IBG78" s="1"/>
      <c r="IBH78" s="1"/>
      <c r="IBI78" s="1"/>
      <c r="IBJ78" s="1"/>
      <c r="IBK78" s="1"/>
      <c r="IBL78" s="1"/>
      <c r="IBM78" s="1"/>
      <c r="IBN78" s="1"/>
      <c r="IBO78" s="1"/>
      <c r="IBP78" s="1"/>
      <c r="IBQ78" s="1"/>
      <c r="IBR78" s="1"/>
      <c r="IBS78" s="1"/>
      <c r="IBT78" s="1"/>
      <c r="IBU78" s="1"/>
      <c r="IBV78" s="1"/>
      <c r="IBW78" s="1"/>
      <c r="IBX78" s="1"/>
      <c r="IBY78" s="1"/>
      <c r="IBZ78" s="1"/>
      <c r="ICA78" s="1"/>
      <c r="ICB78" s="1"/>
      <c r="ICC78" s="1"/>
      <c r="ICD78" s="1"/>
      <c r="ICE78" s="1"/>
      <c r="ICF78" s="1"/>
      <c r="ICG78" s="1"/>
      <c r="ICH78" s="1"/>
      <c r="ICI78" s="1"/>
      <c r="ICJ78" s="1"/>
      <c r="ICK78" s="1"/>
      <c r="ICL78" s="1"/>
      <c r="ICM78" s="1"/>
      <c r="ICN78" s="1"/>
      <c r="ICO78" s="1"/>
      <c r="ICP78" s="1"/>
      <c r="ICQ78" s="1"/>
      <c r="ICR78" s="1"/>
      <c r="ICS78" s="1"/>
      <c r="ICT78" s="1"/>
      <c r="ICU78" s="1"/>
      <c r="ICV78" s="1"/>
      <c r="ICW78" s="1"/>
      <c r="ICX78" s="1"/>
      <c r="ICY78" s="1"/>
      <c r="ICZ78" s="1"/>
      <c r="IDA78" s="1"/>
      <c r="IDB78" s="1"/>
      <c r="IDC78" s="1"/>
      <c r="IDD78" s="1"/>
      <c r="IDE78" s="1"/>
      <c r="IDF78" s="1"/>
      <c r="IDG78" s="1"/>
      <c r="IDH78" s="1"/>
      <c r="IDI78" s="1"/>
      <c r="IDJ78" s="1"/>
      <c r="IDK78" s="1"/>
      <c r="IDL78" s="1"/>
      <c r="IDM78" s="1"/>
      <c r="IDN78" s="1"/>
      <c r="IDO78" s="1"/>
      <c r="IDP78" s="1"/>
      <c r="IDQ78" s="1"/>
      <c r="IDR78" s="1"/>
      <c r="IDS78" s="1"/>
      <c r="IDT78" s="1"/>
      <c r="IDU78" s="1"/>
      <c r="IDV78" s="1"/>
      <c r="IDW78" s="1"/>
      <c r="IDX78" s="1"/>
      <c r="IDY78" s="1"/>
      <c r="IDZ78" s="1"/>
      <c r="IEA78" s="1"/>
      <c r="IEB78" s="1"/>
      <c r="IEC78" s="1"/>
      <c r="IED78" s="1"/>
      <c r="IEE78" s="1"/>
      <c r="IEF78" s="1"/>
      <c r="IEG78" s="1"/>
      <c r="IEH78" s="1"/>
      <c r="IEI78" s="1"/>
      <c r="IEJ78" s="1"/>
      <c r="IEK78" s="1"/>
      <c r="IEL78" s="1"/>
      <c r="IEM78" s="1"/>
      <c r="IEN78" s="1"/>
      <c r="IEO78" s="1"/>
      <c r="IEP78" s="1"/>
      <c r="IEQ78" s="1"/>
      <c r="IER78" s="1"/>
      <c r="IES78" s="1"/>
      <c r="IET78" s="1"/>
      <c r="IEU78" s="1"/>
      <c r="IEV78" s="1"/>
      <c r="IEW78" s="1"/>
      <c r="IEX78" s="1"/>
      <c r="IEY78" s="1"/>
      <c r="IEZ78" s="1"/>
      <c r="IFA78" s="1"/>
      <c r="IFB78" s="1"/>
      <c r="IFC78" s="1"/>
      <c r="IFD78" s="1"/>
      <c r="IFE78" s="1"/>
      <c r="IFF78" s="1"/>
      <c r="IFG78" s="1"/>
      <c r="IFH78" s="1"/>
      <c r="IFI78" s="1"/>
      <c r="IFJ78" s="1"/>
      <c r="IFK78" s="1"/>
      <c r="IFL78" s="1"/>
      <c r="IFM78" s="1"/>
      <c r="IFN78" s="1"/>
      <c r="IFO78" s="1"/>
      <c r="IFP78" s="1"/>
      <c r="IFQ78" s="1"/>
      <c r="IFR78" s="1"/>
      <c r="IFS78" s="1"/>
      <c r="IFT78" s="1"/>
      <c r="IFU78" s="1"/>
      <c r="IFV78" s="1"/>
      <c r="IFW78" s="1"/>
      <c r="IFX78" s="1"/>
      <c r="IFY78" s="1"/>
      <c r="IFZ78" s="1"/>
      <c r="IGA78" s="1"/>
      <c r="IGB78" s="1"/>
      <c r="IGC78" s="1"/>
      <c r="IGD78" s="1"/>
      <c r="IGE78" s="1"/>
      <c r="IGF78" s="1"/>
      <c r="IGG78" s="1"/>
      <c r="IGH78" s="1"/>
      <c r="IGI78" s="1"/>
      <c r="IGJ78" s="1"/>
      <c r="IGK78" s="1"/>
      <c r="IGL78" s="1"/>
      <c r="IGM78" s="1"/>
      <c r="IGN78" s="1"/>
      <c r="IGO78" s="1"/>
      <c r="IGP78" s="1"/>
      <c r="IGQ78" s="1"/>
      <c r="IGR78" s="1"/>
      <c r="IGS78" s="1"/>
      <c r="IGT78" s="1"/>
      <c r="IGU78" s="1"/>
      <c r="IGV78" s="1"/>
      <c r="IGW78" s="1"/>
      <c r="IGX78" s="1"/>
      <c r="IGY78" s="1"/>
      <c r="IGZ78" s="1"/>
      <c r="IHA78" s="1"/>
      <c r="IHB78" s="1"/>
      <c r="IHC78" s="1"/>
      <c r="IHD78" s="1"/>
      <c r="IHE78" s="1"/>
      <c r="IHF78" s="1"/>
      <c r="IHG78" s="1"/>
      <c r="IHH78" s="1"/>
      <c r="IHI78" s="1"/>
      <c r="IHJ78" s="1"/>
      <c r="IHK78" s="1"/>
      <c r="IHL78" s="1"/>
      <c r="IHM78" s="1"/>
      <c r="IHN78" s="1"/>
      <c r="IHO78" s="1"/>
      <c r="IHP78" s="1"/>
      <c r="IHQ78" s="1"/>
      <c r="IHR78" s="1"/>
      <c r="IHS78" s="1"/>
      <c r="IHT78" s="1"/>
      <c r="IHU78" s="1"/>
      <c r="IHV78" s="1"/>
      <c r="IHW78" s="1"/>
      <c r="IHX78" s="1"/>
      <c r="IHY78" s="1"/>
      <c r="IHZ78" s="1"/>
      <c r="IIA78" s="1"/>
      <c r="IIB78" s="1"/>
      <c r="IIC78" s="1"/>
      <c r="IID78" s="1"/>
      <c r="IIE78" s="1"/>
      <c r="IIF78" s="1"/>
      <c r="IIG78" s="1"/>
      <c r="IIH78" s="1"/>
      <c r="III78" s="1"/>
      <c r="IIJ78" s="1"/>
      <c r="IIK78" s="1"/>
      <c r="IIL78" s="1"/>
      <c r="IIM78" s="1"/>
      <c r="IIN78" s="1"/>
      <c r="IIO78" s="1"/>
      <c r="IIP78" s="1"/>
      <c r="IIQ78" s="1"/>
      <c r="IIR78" s="1"/>
      <c r="IIS78" s="1"/>
      <c r="IIT78" s="1"/>
      <c r="IIU78" s="1"/>
      <c r="IIV78" s="1"/>
      <c r="IIW78" s="1"/>
      <c r="IIX78" s="1"/>
      <c r="IIY78" s="1"/>
      <c r="IIZ78" s="1"/>
      <c r="IJA78" s="1"/>
      <c r="IJB78" s="1"/>
      <c r="IJC78" s="1"/>
      <c r="IJD78" s="1"/>
      <c r="IJE78" s="1"/>
      <c r="IJF78" s="1"/>
      <c r="IJG78" s="1"/>
      <c r="IJH78" s="1"/>
      <c r="IJI78" s="1"/>
      <c r="IJJ78" s="1"/>
      <c r="IJK78" s="1"/>
      <c r="IJL78" s="1"/>
      <c r="IJM78" s="1"/>
      <c r="IJN78" s="1"/>
      <c r="IJO78" s="1"/>
      <c r="IJP78" s="1"/>
      <c r="IJQ78" s="1"/>
      <c r="IJR78" s="1"/>
      <c r="IJS78" s="1"/>
      <c r="IJT78" s="1"/>
      <c r="IJU78" s="1"/>
      <c r="IJV78" s="1"/>
      <c r="IJW78" s="1"/>
      <c r="IJX78" s="1"/>
      <c r="IJY78" s="1"/>
      <c r="IJZ78" s="1"/>
      <c r="IKA78" s="1"/>
      <c r="IKB78" s="1"/>
      <c r="IKC78" s="1"/>
      <c r="IKD78" s="1"/>
      <c r="IKE78" s="1"/>
      <c r="IKF78" s="1"/>
      <c r="IKG78" s="1"/>
      <c r="IKH78" s="1"/>
      <c r="IKI78" s="1"/>
      <c r="IKJ78" s="1"/>
      <c r="IKK78" s="1"/>
      <c r="IKL78" s="1"/>
      <c r="IKM78" s="1"/>
      <c r="IKN78" s="1"/>
      <c r="IKO78" s="1"/>
      <c r="IKP78" s="1"/>
      <c r="IKQ78" s="1"/>
      <c r="IKR78" s="1"/>
      <c r="IKS78" s="1"/>
      <c r="IKT78" s="1"/>
      <c r="IKU78" s="1"/>
      <c r="IKV78" s="1"/>
      <c r="IKW78" s="1"/>
      <c r="IKX78" s="1"/>
      <c r="IKY78" s="1"/>
      <c r="IKZ78" s="1"/>
      <c r="ILA78" s="1"/>
      <c r="ILB78" s="1"/>
      <c r="ILC78" s="1"/>
      <c r="ILD78" s="1"/>
      <c r="ILE78" s="1"/>
      <c r="ILF78" s="1"/>
      <c r="ILG78" s="1"/>
      <c r="ILH78" s="1"/>
      <c r="ILI78" s="1"/>
      <c r="ILJ78" s="1"/>
      <c r="ILK78" s="1"/>
      <c r="ILL78" s="1"/>
      <c r="ILM78" s="1"/>
      <c r="ILN78" s="1"/>
      <c r="ILO78" s="1"/>
      <c r="ILP78" s="1"/>
      <c r="ILQ78" s="1"/>
      <c r="ILR78" s="1"/>
      <c r="ILS78" s="1"/>
      <c r="ILT78" s="1"/>
      <c r="ILU78" s="1"/>
      <c r="ILV78" s="1"/>
      <c r="ILW78" s="1"/>
      <c r="ILX78" s="1"/>
      <c r="ILY78" s="1"/>
      <c r="ILZ78" s="1"/>
      <c r="IMA78" s="1"/>
      <c r="IMB78" s="1"/>
      <c r="IMC78" s="1"/>
      <c r="IMD78" s="1"/>
      <c r="IME78" s="1"/>
      <c r="IMF78" s="1"/>
      <c r="IMG78" s="1"/>
      <c r="IMH78" s="1"/>
      <c r="IMI78" s="1"/>
      <c r="IMJ78" s="1"/>
      <c r="IMK78" s="1"/>
      <c r="IML78" s="1"/>
      <c r="IMM78" s="1"/>
      <c r="IMN78" s="1"/>
      <c r="IMO78" s="1"/>
      <c r="IMP78" s="1"/>
      <c r="IMQ78" s="1"/>
      <c r="IMR78" s="1"/>
      <c r="IMS78" s="1"/>
      <c r="IMT78" s="1"/>
      <c r="IMU78" s="1"/>
      <c r="IMV78" s="1"/>
      <c r="IMW78" s="1"/>
      <c r="IMX78" s="1"/>
      <c r="IMY78" s="1"/>
      <c r="IMZ78" s="1"/>
      <c r="INA78" s="1"/>
      <c r="INB78" s="1"/>
      <c r="INC78" s="1"/>
      <c r="IND78" s="1"/>
      <c r="INE78" s="1"/>
      <c r="INF78" s="1"/>
      <c r="ING78" s="1"/>
      <c r="INH78" s="1"/>
      <c r="INI78" s="1"/>
      <c r="INJ78" s="1"/>
      <c r="INK78" s="1"/>
      <c r="INL78" s="1"/>
      <c r="INM78" s="1"/>
      <c r="INN78" s="1"/>
      <c r="INO78" s="1"/>
      <c r="INP78" s="1"/>
      <c r="INQ78" s="1"/>
      <c r="INR78" s="1"/>
      <c r="INS78" s="1"/>
      <c r="INT78" s="1"/>
      <c r="INU78" s="1"/>
      <c r="INV78" s="1"/>
      <c r="INW78" s="1"/>
      <c r="INX78" s="1"/>
      <c r="INY78" s="1"/>
      <c r="INZ78" s="1"/>
      <c r="IOA78" s="1"/>
      <c r="IOB78" s="1"/>
      <c r="IOC78" s="1"/>
      <c r="IOD78" s="1"/>
      <c r="IOE78" s="1"/>
      <c r="IOF78" s="1"/>
      <c r="IOG78" s="1"/>
      <c r="IOH78" s="1"/>
      <c r="IOI78" s="1"/>
      <c r="IOJ78" s="1"/>
      <c r="IOK78" s="1"/>
      <c r="IOL78" s="1"/>
      <c r="IOM78" s="1"/>
      <c r="ION78" s="1"/>
      <c r="IOO78" s="1"/>
      <c r="IOP78" s="1"/>
      <c r="IOQ78" s="1"/>
      <c r="IOR78" s="1"/>
      <c r="IOS78" s="1"/>
      <c r="IOT78" s="1"/>
      <c r="IOU78" s="1"/>
      <c r="IOV78" s="1"/>
      <c r="IOW78" s="1"/>
      <c r="IOX78" s="1"/>
      <c r="IOY78" s="1"/>
      <c r="IOZ78" s="1"/>
      <c r="IPA78" s="1"/>
      <c r="IPB78" s="1"/>
      <c r="IPC78" s="1"/>
      <c r="IPD78" s="1"/>
      <c r="IPE78" s="1"/>
      <c r="IPF78" s="1"/>
      <c r="IPG78" s="1"/>
      <c r="IPH78" s="1"/>
      <c r="IPI78" s="1"/>
      <c r="IPJ78" s="1"/>
      <c r="IPK78" s="1"/>
      <c r="IPL78" s="1"/>
      <c r="IPM78" s="1"/>
      <c r="IPN78" s="1"/>
      <c r="IPO78" s="1"/>
      <c r="IPP78" s="1"/>
      <c r="IPQ78" s="1"/>
      <c r="IPR78" s="1"/>
      <c r="IPS78" s="1"/>
      <c r="IPT78" s="1"/>
      <c r="IPU78" s="1"/>
      <c r="IPV78" s="1"/>
      <c r="IPW78" s="1"/>
      <c r="IPX78" s="1"/>
      <c r="IPY78" s="1"/>
      <c r="IPZ78" s="1"/>
      <c r="IQA78" s="1"/>
      <c r="IQB78" s="1"/>
      <c r="IQC78" s="1"/>
      <c r="IQD78" s="1"/>
      <c r="IQE78" s="1"/>
      <c r="IQF78" s="1"/>
      <c r="IQG78" s="1"/>
      <c r="IQH78" s="1"/>
      <c r="IQI78" s="1"/>
      <c r="IQJ78" s="1"/>
      <c r="IQK78" s="1"/>
      <c r="IQL78" s="1"/>
      <c r="IQM78" s="1"/>
      <c r="IQN78" s="1"/>
      <c r="IQO78" s="1"/>
      <c r="IQP78" s="1"/>
      <c r="IQQ78" s="1"/>
      <c r="IQR78" s="1"/>
      <c r="IQS78" s="1"/>
      <c r="IQT78" s="1"/>
      <c r="IQU78" s="1"/>
      <c r="IQV78" s="1"/>
      <c r="IQW78" s="1"/>
      <c r="IQX78" s="1"/>
      <c r="IQY78" s="1"/>
      <c r="IQZ78" s="1"/>
      <c r="IRA78" s="1"/>
      <c r="IRB78" s="1"/>
      <c r="IRC78" s="1"/>
      <c r="IRD78" s="1"/>
      <c r="IRE78" s="1"/>
      <c r="IRF78" s="1"/>
      <c r="IRG78" s="1"/>
      <c r="IRH78" s="1"/>
      <c r="IRI78" s="1"/>
      <c r="IRJ78" s="1"/>
      <c r="IRK78" s="1"/>
      <c r="IRL78" s="1"/>
      <c r="IRM78" s="1"/>
      <c r="IRN78" s="1"/>
      <c r="IRO78" s="1"/>
      <c r="IRP78" s="1"/>
      <c r="IRQ78" s="1"/>
      <c r="IRR78" s="1"/>
      <c r="IRS78" s="1"/>
      <c r="IRT78" s="1"/>
      <c r="IRU78" s="1"/>
      <c r="IRV78" s="1"/>
      <c r="IRW78" s="1"/>
      <c r="IRX78" s="1"/>
      <c r="IRY78" s="1"/>
      <c r="IRZ78" s="1"/>
      <c r="ISA78" s="1"/>
      <c r="ISB78" s="1"/>
      <c r="ISC78" s="1"/>
      <c r="ISD78" s="1"/>
      <c r="ISE78" s="1"/>
      <c r="ISF78" s="1"/>
      <c r="ISG78" s="1"/>
      <c r="ISH78" s="1"/>
      <c r="ISI78" s="1"/>
      <c r="ISJ78" s="1"/>
      <c r="ISK78" s="1"/>
      <c r="ISL78" s="1"/>
      <c r="ISM78" s="1"/>
      <c r="ISN78" s="1"/>
      <c r="ISO78" s="1"/>
      <c r="ISP78" s="1"/>
      <c r="ISQ78" s="1"/>
      <c r="ISR78" s="1"/>
      <c r="ISS78" s="1"/>
      <c r="IST78" s="1"/>
      <c r="ISU78" s="1"/>
      <c r="ISV78" s="1"/>
      <c r="ISW78" s="1"/>
      <c r="ISX78" s="1"/>
      <c r="ISY78" s="1"/>
      <c r="ISZ78" s="1"/>
      <c r="ITA78" s="1"/>
      <c r="ITB78" s="1"/>
      <c r="ITC78" s="1"/>
      <c r="ITD78" s="1"/>
      <c r="ITE78" s="1"/>
      <c r="ITF78" s="1"/>
      <c r="ITG78" s="1"/>
      <c r="ITH78" s="1"/>
      <c r="ITI78" s="1"/>
      <c r="ITJ78" s="1"/>
      <c r="ITK78" s="1"/>
      <c r="ITL78" s="1"/>
      <c r="ITM78" s="1"/>
      <c r="ITN78" s="1"/>
      <c r="ITO78" s="1"/>
      <c r="ITP78" s="1"/>
      <c r="ITQ78" s="1"/>
      <c r="ITR78" s="1"/>
      <c r="ITS78" s="1"/>
      <c r="ITT78" s="1"/>
      <c r="ITU78" s="1"/>
      <c r="ITV78" s="1"/>
      <c r="ITW78" s="1"/>
      <c r="ITX78" s="1"/>
      <c r="ITY78" s="1"/>
      <c r="ITZ78" s="1"/>
      <c r="IUA78" s="1"/>
      <c r="IUB78" s="1"/>
      <c r="IUC78" s="1"/>
      <c r="IUD78" s="1"/>
      <c r="IUE78" s="1"/>
      <c r="IUF78" s="1"/>
      <c r="IUG78" s="1"/>
      <c r="IUH78" s="1"/>
      <c r="IUI78" s="1"/>
      <c r="IUJ78" s="1"/>
      <c r="IUK78" s="1"/>
      <c r="IUL78" s="1"/>
      <c r="IUM78" s="1"/>
      <c r="IUN78" s="1"/>
      <c r="IUO78" s="1"/>
      <c r="IUP78" s="1"/>
      <c r="IUQ78" s="1"/>
      <c r="IUR78" s="1"/>
      <c r="IUS78" s="1"/>
      <c r="IUT78" s="1"/>
      <c r="IUU78" s="1"/>
      <c r="IUV78" s="1"/>
      <c r="IUW78" s="1"/>
      <c r="IUX78" s="1"/>
      <c r="IUY78" s="1"/>
      <c r="IUZ78" s="1"/>
      <c r="IVA78" s="1"/>
      <c r="IVB78" s="1"/>
      <c r="IVC78" s="1"/>
      <c r="IVD78" s="1"/>
      <c r="IVE78" s="1"/>
      <c r="IVF78" s="1"/>
      <c r="IVG78" s="1"/>
      <c r="IVH78" s="1"/>
      <c r="IVI78" s="1"/>
      <c r="IVJ78" s="1"/>
      <c r="IVK78" s="1"/>
      <c r="IVL78" s="1"/>
      <c r="IVM78" s="1"/>
      <c r="IVN78" s="1"/>
      <c r="IVO78" s="1"/>
      <c r="IVP78" s="1"/>
      <c r="IVQ78" s="1"/>
      <c r="IVR78" s="1"/>
      <c r="IVS78" s="1"/>
      <c r="IVT78" s="1"/>
      <c r="IVU78" s="1"/>
      <c r="IVV78" s="1"/>
      <c r="IVW78" s="1"/>
      <c r="IVX78" s="1"/>
      <c r="IVY78" s="1"/>
      <c r="IVZ78" s="1"/>
      <c r="IWA78" s="1"/>
      <c r="IWB78" s="1"/>
      <c r="IWC78" s="1"/>
      <c r="IWD78" s="1"/>
      <c r="IWE78" s="1"/>
      <c r="IWF78" s="1"/>
      <c r="IWG78" s="1"/>
      <c r="IWH78" s="1"/>
      <c r="IWI78" s="1"/>
      <c r="IWJ78" s="1"/>
      <c r="IWK78" s="1"/>
      <c r="IWL78" s="1"/>
      <c r="IWM78" s="1"/>
      <c r="IWN78" s="1"/>
      <c r="IWO78" s="1"/>
      <c r="IWP78" s="1"/>
      <c r="IWQ78" s="1"/>
      <c r="IWR78" s="1"/>
      <c r="IWS78" s="1"/>
      <c r="IWT78" s="1"/>
      <c r="IWU78" s="1"/>
      <c r="IWV78" s="1"/>
      <c r="IWW78" s="1"/>
      <c r="IWX78" s="1"/>
      <c r="IWY78" s="1"/>
      <c r="IWZ78" s="1"/>
      <c r="IXA78" s="1"/>
      <c r="IXB78" s="1"/>
      <c r="IXC78" s="1"/>
      <c r="IXD78" s="1"/>
      <c r="IXE78" s="1"/>
      <c r="IXF78" s="1"/>
      <c r="IXG78" s="1"/>
      <c r="IXH78" s="1"/>
      <c r="IXI78" s="1"/>
      <c r="IXJ78" s="1"/>
      <c r="IXK78" s="1"/>
      <c r="IXL78" s="1"/>
      <c r="IXM78" s="1"/>
      <c r="IXN78" s="1"/>
      <c r="IXO78" s="1"/>
      <c r="IXP78" s="1"/>
      <c r="IXQ78" s="1"/>
      <c r="IXR78" s="1"/>
      <c r="IXS78" s="1"/>
      <c r="IXT78" s="1"/>
      <c r="IXU78" s="1"/>
      <c r="IXV78" s="1"/>
      <c r="IXW78" s="1"/>
      <c r="IXX78" s="1"/>
      <c r="IXY78" s="1"/>
      <c r="IXZ78" s="1"/>
      <c r="IYA78" s="1"/>
      <c r="IYB78" s="1"/>
      <c r="IYC78" s="1"/>
      <c r="IYD78" s="1"/>
      <c r="IYE78" s="1"/>
      <c r="IYF78" s="1"/>
      <c r="IYG78" s="1"/>
      <c r="IYH78" s="1"/>
      <c r="IYI78" s="1"/>
      <c r="IYJ78" s="1"/>
      <c r="IYK78" s="1"/>
      <c r="IYL78" s="1"/>
      <c r="IYM78" s="1"/>
      <c r="IYN78" s="1"/>
      <c r="IYO78" s="1"/>
      <c r="IYP78" s="1"/>
      <c r="IYQ78" s="1"/>
      <c r="IYR78" s="1"/>
      <c r="IYS78" s="1"/>
      <c r="IYT78" s="1"/>
      <c r="IYU78" s="1"/>
      <c r="IYV78" s="1"/>
      <c r="IYW78" s="1"/>
      <c r="IYX78" s="1"/>
      <c r="IYY78" s="1"/>
      <c r="IYZ78" s="1"/>
      <c r="IZA78" s="1"/>
      <c r="IZB78" s="1"/>
      <c r="IZC78" s="1"/>
      <c r="IZD78" s="1"/>
      <c r="IZE78" s="1"/>
      <c r="IZF78" s="1"/>
      <c r="IZG78" s="1"/>
      <c r="IZH78" s="1"/>
      <c r="IZI78" s="1"/>
      <c r="IZJ78" s="1"/>
      <c r="IZK78" s="1"/>
      <c r="IZL78" s="1"/>
      <c r="IZM78" s="1"/>
      <c r="IZN78" s="1"/>
      <c r="IZO78" s="1"/>
      <c r="IZP78" s="1"/>
      <c r="IZQ78" s="1"/>
      <c r="IZR78" s="1"/>
      <c r="IZS78" s="1"/>
      <c r="IZT78" s="1"/>
      <c r="IZU78" s="1"/>
      <c r="IZV78" s="1"/>
      <c r="IZW78" s="1"/>
      <c r="IZX78" s="1"/>
      <c r="IZY78" s="1"/>
      <c r="IZZ78" s="1"/>
      <c r="JAA78" s="1"/>
      <c r="JAB78" s="1"/>
      <c r="JAC78" s="1"/>
      <c r="JAD78" s="1"/>
      <c r="JAE78" s="1"/>
      <c r="JAF78" s="1"/>
      <c r="JAG78" s="1"/>
      <c r="JAH78" s="1"/>
      <c r="JAI78" s="1"/>
      <c r="JAJ78" s="1"/>
      <c r="JAK78" s="1"/>
      <c r="JAL78" s="1"/>
      <c r="JAM78" s="1"/>
      <c r="JAN78" s="1"/>
      <c r="JAO78" s="1"/>
      <c r="JAP78" s="1"/>
      <c r="JAQ78" s="1"/>
      <c r="JAR78" s="1"/>
      <c r="JAS78" s="1"/>
      <c r="JAT78" s="1"/>
      <c r="JAU78" s="1"/>
      <c r="JAV78" s="1"/>
      <c r="JAW78" s="1"/>
      <c r="JAX78" s="1"/>
      <c r="JAY78" s="1"/>
      <c r="JAZ78" s="1"/>
      <c r="JBA78" s="1"/>
      <c r="JBB78" s="1"/>
      <c r="JBC78" s="1"/>
      <c r="JBD78" s="1"/>
      <c r="JBE78" s="1"/>
      <c r="JBF78" s="1"/>
      <c r="JBG78" s="1"/>
      <c r="JBH78" s="1"/>
      <c r="JBI78" s="1"/>
      <c r="JBJ78" s="1"/>
      <c r="JBK78" s="1"/>
      <c r="JBL78" s="1"/>
      <c r="JBM78" s="1"/>
      <c r="JBN78" s="1"/>
      <c r="JBO78" s="1"/>
      <c r="JBP78" s="1"/>
      <c r="JBQ78" s="1"/>
      <c r="JBR78" s="1"/>
      <c r="JBS78" s="1"/>
      <c r="JBT78" s="1"/>
      <c r="JBU78" s="1"/>
      <c r="JBV78" s="1"/>
      <c r="JBW78" s="1"/>
      <c r="JBX78" s="1"/>
      <c r="JBY78" s="1"/>
      <c r="JBZ78" s="1"/>
      <c r="JCA78" s="1"/>
      <c r="JCB78" s="1"/>
      <c r="JCC78" s="1"/>
      <c r="JCD78" s="1"/>
      <c r="JCE78" s="1"/>
      <c r="JCF78" s="1"/>
      <c r="JCG78" s="1"/>
      <c r="JCH78" s="1"/>
      <c r="JCI78" s="1"/>
      <c r="JCJ78" s="1"/>
      <c r="JCK78" s="1"/>
      <c r="JCL78" s="1"/>
      <c r="JCM78" s="1"/>
      <c r="JCN78" s="1"/>
      <c r="JCO78" s="1"/>
      <c r="JCP78" s="1"/>
      <c r="JCQ78" s="1"/>
      <c r="JCR78" s="1"/>
      <c r="JCS78" s="1"/>
      <c r="JCT78" s="1"/>
      <c r="JCU78" s="1"/>
      <c r="JCV78" s="1"/>
      <c r="JCW78" s="1"/>
      <c r="JCX78" s="1"/>
      <c r="JCY78" s="1"/>
      <c r="JCZ78" s="1"/>
      <c r="JDA78" s="1"/>
      <c r="JDB78" s="1"/>
      <c r="JDC78" s="1"/>
      <c r="JDD78" s="1"/>
      <c r="JDE78" s="1"/>
      <c r="JDF78" s="1"/>
      <c r="JDG78" s="1"/>
      <c r="JDH78" s="1"/>
      <c r="JDI78" s="1"/>
      <c r="JDJ78" s="1"/>
      <c r="JDK78" s="1"/>
      <c r="JDL78" s="1"/>
      <c r="JDM78" s="1"/>
      <c r="JDN78" s="1"/>
      <c r="JDO78" s="1"/>
      <c r="JDP78" s="1"/>
      <c r="JDQ78" s="1"/>
      <c r="JDR78" s="1"/>
      <c r="JDS78" s="1"/>
      <c r="JDT78" s="1"/>
      <c r="JDU78" s="1"/>
      <c r="JDV78" s="1"/>
      <c r="JDW78" s="1"/>
      <c r="JDX78" s="1"/>
      <c r="JDY78" s="1"/>
      <c r="JDZ78" s="1"/>
      <c r="JEA78" s="1"/>
      <c r="JEB78" s="1"/>
      <c r="JEC78" s="1"/>
      <c r="JED78" s="1"/>
      <c r="JEE78" s="1"/>
      <c r="JEF78" s="1"/>
      <c r="JEG78" s="1"/>
      <c r="JEH78" s="1"/>
      <c r="JEI78" s="1"/>
      <c r="JEJ78" s="1"/>
      <c r="JEK78" s="1"/>
      <c r="JEL78" s="1"/>
      <c r="JEM78" s="1"/>
      <c r="JEN78" s="1"/>
      <c r="JEO78" s="1"/>
      <c r="JEP78" s="1"/>
      <c r="JEQ78" s="1"/>
      <c r="JER78" s="1"/>
      <c r="JES78" s="1"/>
      <c r="JET78" s="1"/>
      <c r="JEU78" s="1"/>
      <c r="JEV78" s="1"/>
      <c r="JEW78" s="1"/>
      <c r="JEX78" s="1"/>
      <c r="JEY78" s="1"/>
      <c r="JEZ78" s="1"/>
      <c r="JFA78" s="1"/>
      <c r="JFB78" s="1"/>
      <c r="JFC78" s="1"/>
      <c r="JFD78" s="1"/>
      <c r="JFE78" s="1"/>
      <c r="JFF78" s="1"/>
      <c r="JFG78" s="1"/>
      <c r="JFH78" s="1"/>
      <c r="JFI78" s="1"/>
      <c r="JFJ78" s="1"/>
      <c r="JFK78" s="1"/>
      <c r="JFL78" s="1"/>
      <c r="JFM78" s="1"/>
      <c r="JFN78" s="1"/>
      <c r="JFO78" s="1"/>
      <c r="JFP78" s="1"/>
      <c r="JFQ78" s="1"/>
      <c r="JFR78" s="1"/>
      <c r="JFS78" s="1"/>
      <c r="JFT78" s="1"/>
      <c r="JFU78" s="1"/>
      <c r="JFV78" s="1"/>
      <c r="JFW78" s="1"/>
      <c r="JFX78" s="1"/>
      <c r="JFY78" s="1"/>
      <c r="JFZ78" s="1"/>
      <c r="JGA78" s="1"/>
      <c r="JGB78" s="1"/>
      <c r="JGC78" s="1"/>
      <c r="JGD78" s="1"/>
      <c r="JGE78" s="1"/>
      <c r="JGF78" s="1"/>
      <c r="JGG78" s="1"/>
      <c r="JGH78" s="1"/>
      <c r="JGI78" s="1"/>
      <c r="JGJ78" s="1"/>
      <c r="JGK78" s="1"/>
      <c r="JGL78" s="1"/>
      <c r="JGM78" s="1"/>
      <c r="JGN78" s="1"/>
      <c r="JGO78" s="1"/>
      <c r="JGP78" s="1"/>
      <c r="JGQ78" s="1"/>
      <c r="JGR78" s="1"/>
      <c r="JGS78" s="1"/>
      <c r="JGT78" s="1"/>
      <c r="JGU78" s="1"/>
      <c r="JGV78" s="1"/>
      <c r="JGW78" s="1"/>
      <c r="JGX78" s="1"/>
      <c r="JGY78" s="1"/>
      <c r="JGZ78" s="1"/>
      <c r="JHA78" s="1"/>
      <c r="JHB78" s="1"/>
      <c r="JHC78" s="1"/>
      <c r="JHD78" s="1"/>
      <c r="JHE78" s="1"/>
      <c r="JHF78" s="1"/>
      <c r="JHG78" s="1"/>
      <c r="JHH78" s="1"/>
      <c r="JHI78" s="1"/>
      <c r="JHJ78" s="1"/>
      <c r="JHK78" s="1"/>
      <c r="JHL78" s="1"/>
      <c r="JHM78" s="1"/>
      <c r="JHN78" s="1"/>
      <c r="JHO78" s="1"/>
      <c r="JHP78" s="1"/>
      <c r="JHQ78" s="1"/>
      <c r="JHR78" s="1"/>
      <c r="JHS78" s="1"/>
      <c r="JHT78" s="1"/>
      <c r="JHU78" s="1"/>
      <c r="JHV78" s="1"/>
      <c r="JHW78" s="1"/>
      <c r="JHX78" s="1"/>
      <c r="JHY78" s="1"/>
      <c r="JHZ78" s="1"/>
      <c r="JIA78" s="1"/>
      <c r="JIB78" s="1"/>
      <c r="JIC78" s="1"/>
      <c r="JID78" s="1"/>
      <c r="JIE78" s="1"/>
      <c r="JIF78" s="1"/>
      <c r="JIG78" s="1"/>
      <c r="JIH78" s="1"/>
      <c r="JII78" s="1"/>
      <c r="JIJ78" s="1"/>
      <c r="JIK78" s="1"/>
      <c r="JIL78" s="1"/>
      <c r="JIM78" s="1"/>
      <c r="JIN78" s="1"/>
      <c r="JIO78" s="1"/>
      <c r="JIP78" s="1"/>
      <c r="JIQ78" s="1"/>
      <c r="JIR78" s="1"/>
      <c r="JIS78" s="1"/>
      <c r="JIT78" s="1"/>
      <c r="JIU78" s="1"/>
      <c r="JIV78" s="1"/>
      <c r="JIW78" s="1"/>
      <c r="JIX78" s="1"/>
      <c r="JIY78" s="1"/>
      <c r="JIZ78" s="1"/>
      <c r="JJA78" s="1"/>
      <c r="JJB78" s="1"/>
      <c r="JJC78" s="1"/>
      <c r="JJD78" s="1"/>
      <c r="JJE78" s="1"/>
      <c r="JJF78" s="1"/>
      <c r="JJG78" s="1"/>
      <c r="JJH78" s="1"/>
      <c r="JJI78" s="1"/>
      <c r="JJJ78" s="1"/>
      <c r="JJK78" s="1"/>
      <c r="JJL78" s="1"/>
      <c r="JJM78" s="1"/>
      <c r="JJN78" s="1"/>
      <c r="JJO78" s="1"/>
      <c r="JJP78" s="1"/>
      <c r="JJQ78" s="1"/>
      <c r="JJR78" s="1"/>
      <c r="JJS78" s="1"/>
      <c r="JJT78" s="1"/>
      <c r="JJU78" s="1"/>
      <c r="JJV78" s="1"/>
      <c r="JJW78" s="1"/>
      <c r="JJX78" s="1"/>
      <c r="JJY78" s="1"/>
      <c r="JJZ78" s="1"/>
      <c r="JKA78" s="1"/>
      <c r="JKB78" s="1"/>
      <c r="JKC78" s="1"/>
      <c r="JKD78" s="1"/>
      <c r="JKE78" s="1"/>
      <c r="JKF78" s="1"/>
      <c r="JKG78" s="1"/>
      <c r="JKH78" s="1"/>
      <c r="JKI78" s="1"/>
      <c r="JKJ78" s="1"/>
      <c r="JKK78" s="1"/>
      <c r="JKL78" s="1"/>
      <c r="JKM78" s="1"/>
      <c r="JKN78" s="1"/>
      <c r="JKO78" s="1"/>
      <c r="JKP78" s="1"/>
      <c r="JKQ78" s="1"/>
      <c r="JKR78" s="1"/>
      <c r="JKS78" s="1"/>
      <c r="JKT78" s="1"/>
      <c r="JKU78" s="1"/>
      <c r="JKV78" s="1"/>
      <c r="JKW78" s="1"/>
      <c r="JKX78" s="1"/>
      <c r="JKY78" s="1"/>
      <c r="JKZ78" s="1"/>
      <c r="JLA78" s="1"/>
      <c r="JLB78" s="1"/>
      <c r="JLC78" s="1"/>
      <c r="JLD78" s="1"/>
      <c r="JLE78" s="1"/>
      <c r="JLF78" s="1"/>
      <c r="JLG78" s="1"/>
      <c r="JLH78" s="1"/>
      <c r="JLI78" s="1"/>
      <c r="JLJ78" s="1"/>
      <c r="JLK78" s="1"/>
      <c r="JLL78" s="1"/>
      <c r="JLM78" s="1"/>
      <c r="JLN78" s="1"/>
      <c r="JLO78" s="1"/>
      <c r="JLP78" s="1"/>
      <c r="JLQ78" s="1"/>
      <c r="JLR78" s="1"/>
      <c r="JLS78" s="1"/>
      <c r="JLT78" s="1"/>
      <c r="JLU78" s="1"/>
      <c r="JLV78" s="1"/>
      <c r="JLW78" s="1"/>
      <c r="JLX78" s="1"/>
      <c r="JLY78" s="1"/>
      <c r="JLZ78" s="1"/>
      <c r="JMA78" s="1"/>
      <c r="JMB78" s="1"/>
      <c r="JMC78" s="1"/>
      <c r="JMD78" s="1"/>
      <c r="JME78" s="1"/>
      <c r="JMF78" s="1"/>
      <c r="JMG78" s="1"/>
      <c r="JMH78" s="1"/>
      <c r="JMI78" s="1"/>
      <c r="JMJ78" s="1"/>
      <c r="JMK78" s="1"/>
      <c r="JML78" s="1"/>
      <c r="JMM78" s="1"/>
      <c r="JMN78" s="1"/>
      <c r="JMO78" s="1"/>
      <c r="JMP78" s="1"/>
      <c r="JMQ78" s="1"/>
      <c r="JMR78" s="1"/>
      <c r="JMS78" s="1"/>
      <c r="JMT78" s="1"/>
      <c r="JMU78" s="1"/>
      <c r="JMV78" s="1"/>
      <c r="JMW78" s="1"/>
      <c r="JMX78" s="1"/>
      <c r="JMY78" s="1"/>
      <c r="JMZ78" s="1"/>
      <c r="JNA78" s="1"/>
      <c r="JNB78" s="1"/>
      <c r="JNC78" s="1"/>
      <c r="JND78" s="1"/>
      <c r="JNE78" s="1"/>
      <c r="JNF78" s="1"/>
      <c r="JNG78" s="1"/>
      <c r="JNH78" s="1"/>
      <c r="JNI78" s="1"/>
      <c r="JNJ78" s="1"/>
      <c r="JNK78" s="1"/>
      <c r="JNL78" s="1"/>
      <c r="JNM78" s="1"/>
      <c r="JNN78" s="1"/>
      <c r="JNO78" s="1"/>
      <c r="JNP78" s="1"/>
      <c r="JNQ78" s="1"/>
      <c r="JNR78" s="1"/>
      <c r="JNS78" s="1"/>
      <c r="JNT78" s="1"/>
      <c r="JNU78" s="1"/>
      <c r="JNV78" s="1"/>
      <c r="JNW78" s="1"/>
      <c r="JNX78" s="1"/>
      <c r="JNY78" s="1"/>
      <c r="JNZ78" s="1"/>
      <c r="JOA78" s="1"/>
      <c r="JOB78" s="1"/>
      <c r="JOC78" s="1"/>
      <c r="JOD78" s="1"/>
      <c r="JOE78" s="1"/>
      <c r="JOF78" s="1"/>
      <c r="JOG78" s="1"/>
      <c r="JOH78" s="1"/>
      <c r="JOI78" s="1"/>
      <c r="JOJ78" s="1"/>
      <c r="JOK78" s="1"/>
      <c r="JOL78" s="1"/>
      <c r="JOM78" s="1"/>
      <c r="JON78" s="1"/>
      <c r="JOO78" s="1"/>
      <c r="JOP78" s="1"/>
      <c r="JOQ78" s="1"/>
      <c r="JOR78" s="1"/>
      <c r="JOS78" s="1"/>
      <c r="JOT78" s="1"/>
      <c r="JOU78" s="1"/>
      <c r="JOV78" s="1"/>
      <c r="JOW78" s="1"/>
      <c r="JOX78" s="1"/>
      <c r="JOY78" s="1"/>
      <c r="JOZ78" s="1"/>
      <c r="JPA78" s="1"/>
      <c r="JPB78" s="1"/>
      <c r="JPC78" s="1"/>
      <c r="JPD78" s="1"/>
      <c r="JPE78" s="1"/>
      <c r="JPF78" s="1"/>
      <c r="JPG78" s="1"/>
      <c r="JPH78" s="1"/>
      <c r="JPI78" s="1"/>
      <c r="JPJ78" s="1"/>
      <c r="JPK78" s="1"/>
      <c r="JPL78" s="1"/>
      <c r="JPM78" s="1"/>
      <c r="JPN78" s="1"/>
      <c r="JPO78" s="1"/>
      <c r="JPP78" s="1"/>
      <c r="JPQ78" s="1"/>
      <c r="JPR78" s="1"/>
      <c r="JPS78" s="1"/>
      <c r="JPT78" s="1"/>
      <c r="JPU78" s="1"/>
      <c r="JPV78" s="1"/>
      <c r="JPW78" s="1"/>
      <c r="JPX78" s="1"/>
      <c r="JPY78" s="1"/>
      <c r="JPZ78" s="1"/>
      <c r="JQA78" s="1"/>
      <c r="JQB78" s="1"/>
      <c r="JQC78" s="1"/>
      <c r="JQD78" s="1"/>
      <c r="JQE78" s="1"/>
      <c r="JQF78" s="1"/>
      <c r="JQG78" s="1"/>
      <c r="JQH78" s="1"/>
      <c r="JQI78" s="1"/>
      <c r="JQJ78" s="1"/>
      <c r="JQK78" s="1"/>
      <c r="JQL78" s="1"/>
      <c r="JQM78" s="1"/>
      <c r="JQN78" s="1"/>
      <c r="JQO78" s="1"/>
      <c r="JQP78" s="1"/>
      <c r="JQQ78" s="1"/>
      <c r="JQR78" s="1"/>
      <c r="JQS78" s="1"/>
      <c r="JQT78" s="1"/>
      <c r="JQU78" s="1"/>
      <c r="JQV78" s="1"/>
      <c r="JQW78" s="1"/>
      <c r="JQX78" s="1"/>
      <c r="JQY78" s="1"/>
      <c r="JQZ78" s="1"/>
      <c r="JRA78" s="1"/>
      <c r="JRB78" s="1"/>
      <c r="JRC78" s="1"/>
      <c r="JRD78" s="1"/>
      <c r="JRE78" s="1"/>
      <c r="JRF78" s="1"/>
      <c r="JRG78" s="1"/>
      <c r="JRH78" s="1"/>
      <c r="JRI78" s="1"/>
      <c r="JRJ78" s="1"/>
      <c r="JRK78" s="1"/>
      <c r="JRL78" s="1"/>
      <c r="JRM78" s="1"/>
      <c r="JRN78" s="1"/>
      <c r="JRO78" s="1"/>
      <c r="JRP78" s="1"/>
      <c r="JRQ78" s="1"/>
      <c r="JRR78" s="1"/>
      <c r="JRS78" s="1"/>
      <c r="JRT78" s="1"/>
      <c r="JRU78" s="1"/>
      <c r="JRV78" s="1"/>
      <c r="JRW78" s="1"/>
      <c r="JRX78" s="1"/>
      <c r="JRY78" s="1"/>
      <c r="JRZ78" s="1"/>
      <c r="JSA78" s="1"/>
      <c r="JSB78" s="1"/>
      <c r="JSC78" s="1"/>
      <c r="JSD78" s="1"/>
      <c r="JSE78" s="1"/>
      <c r="JSF78" s="1"/>
      <c r="JSG78" s="1"/>
      <c r="JSH78" s="1"/>
      <c r="JSI78" s="1"/>
      <c r="JSJ78" s="1"/>
      <c r="JSK78" s="1"/>
      <c r="JSL78" s="1"/>
      <c r="JSM78" s="1"/>
      <c r="JSN78" s="1"/>
      <c r="JSO78" s="1"/>
      <c r="JSP78" s="1"/>
      <c r="JSQ78" s="1"/>
      <c r="JSR78" s="1"/>
      <c r="JSS78" s="1"/>
      <c r="JST78" s="1"/>
      <c r="JSU78" s="1"/>
      <c r="JSV78" s="1"/>
      <c r="JSW78" s="1"/>
      <c r="JSX78" s="1"/>
      <c r="JSY78" s="1"/>
      <c r="JSZ78" s="1"/>
      <c r="JTA78" s="1"/>
      <c r="JTB78" s="1"/>
      <c r="JTC78" s="1"/>
      <c r="JTD78" s="1"/>
      <c r="JTE78" s="1"/>
      <c r="JTF78" s="1"/>
      <c r="JTG78" s="1"/>
      <c r="JTH78" s="1"/>
      <c r="JTI78" s="1"/>
      <c r="JTJ78" s="1"/>
      <c r="JTK78" s="1"/>
      <c r="JTL78" s="1"/>
      <c r="JTM78" s="1"/>
      <c r="JTN78" s="1"/>
      <c r="JTO78" s="1"/>
      <c r="JTP78" s="1"/>
      <c r="JTQ78" s="1"/>
      <c r="JTR78" s="1"/>
      <c r="JTS78" s="1"/>
      <c r="JTT78" s="1"/>
      <c r="JTU78" s="1"/>
      <c r="JTV78" s="1"/>
      <c r="JTW78" s="1"/>
      <c r="JTX78" s="1"/>
      <c r="JTY78" s="1"/>
      <c r="JTZ78" s="1"/>
      <c r="JUA78" s="1"/>
      <c r="JUB78" s="1"/>
      <c r="JUC78" s="1"/>
      <c r="JUD78" s="1"/>
      <c r="JUE78" s="1"/>
      <c r="JUF78" s="1"/>
      <c r="JUG78" s="1"/>
      <c r="JUH78" s="1"/>
      <c r="JUI78" s="1"/>
      <c r="JUJ78" s="1"/>
      <c r="JUK78" s="1"/>
      <c r="JUL78" s="1"/>
      <c r="JUM78" s="1"/>
      <c r="JUN78" s="1"/>
      <c r="JUO78" s="1"/>
      <c r="JUP78" s="1"/>
      <c r="JUQ78" s="1"/>
      <c r="JUR78" s="1"/>
      <c r="JUS78" s="1"/>
      <c r="JUT78" s="1"/>
      <c r="JUU78" s="1"/>
      <c r="JUV78" s="1"/>
      <c r="JUW78" s="1"/>
      <c r="JUX78" s="1"/>
      <c r="JUY78" s="1"/>
      <c r="JUZ78" s="1"/>
      <c r="JVA78" s="1"/>
      <c r="JVB78" s="1"/>
      <c r="JVC78" s="1"/>
      <c r="JVD78" s="1"/>
      <c r="JVE78" s="1"/>
      <c r="JVF78" s="1"/>
      <c r="JVG78" s="1"/>
      <c r="JVH78" s="1"/>
      <c r="JVI78" s="1"/>
      <c r="JVJ78" s="1"/>
      <c r="JVK78" s="1"/>
      <c r="JVL78" s="1"/>
      <c r="JVM78" s="1"/>
      <c r="JVN78" s="1"/>
      <c r="JVO78" s="1"/>
      <c r="JVP78" s="1"/>
      <c r="JVQ78" s="1"/>
      <c r="JVR78" s="1"/>
      <c r="JVS78" s="1"/>
      <c r="JVT78" s="1"/>
      <c r="JVU78" s="1"/>
      <c r="JVV78" s="1"/>
      <c r="JVW78" s="1"/>
      <c r="JVX78" s="1"/>
      <c r="JVY78" s="1"/>
      <c r="JVZ78" s="1"/>
      <c r="JWA78" s="1"/>
      <c r="JWB78" s="1"/>
      <c r="JWC78" s="1"/>
      <c r="JWD78" s="1"/>
      <c r="JWE78" s="1"/>
      <c r="JWF78" s="1"/>
      <c r="JWG78" s="1"/>
      <c r="JWH78" s="1"/>
      <c r="JWI78" s="1"/>
      <c r="JWJ78" s="1"/>
      <c r="JWK78" s="1"/>
      <c r="JWL78" s="1"/>
      <c r="JWM78" s="1"/>
      <c r="JWN78" s="1"/>
      <c r="JWO78" s="1"/>
      <c r="JWP78" s="1"/>
      <c r="JWQ78" s="1"/>
      <c r="JWR78" s="1"/>
      <c r="JWS78" s="1"/>
      <c r="JWT78" s="1"/>
      <c r="JWU78" s="1"/>
      <c r="JWV78" s="1"/>
      <c r="JWW78" s="1"/>
      <c r="JWX78" s="1"/>
      <c r="JWY78" s="1"/>
      <c r="JWZ78" s="1"/>
      <c r="JXA78" s="1"/>
      <c r="JXB78" s="1"/>
      <c r="JXC78" s="1"/>
      <c r="JXD78" s="1"/>
      <c r="JXE78" s="1"/>
      <c r="JXF78" s="1"/>
      <c r="JXG78" s="1"/>
      <c r="JXH78" s="1"/>
      <c r="JXI78" s="1"/>
      <c r="JXJ78" s="1"/>
      <c r="JXK78" s="1"/>
      <c r="JXL78" s="1"/>
      <c r="JXM78" s="1"/>
      <c r="JXN78" s="1"/>
      <c r="JXO78" s="1"/>
      <c r="JXP78" s="1"/>
      <c r="JXQ78" s="1"/>
      <c r="JXR78" s="1"/>
      <c r="JXS78" s="1"/>
      <c r="JXT78" s="1"/>
      <c r="JXU78" s="1"/>
      <c r="JXV78" s="1"/>
      <c r="JXW78" s="1"/>
      <c r="JXX78" s="1"/>
      <c r="JXY78" s="1"/>
      <c r="JXZ78" s="1"/>
      <c r="JYA78" s="1"/>
      <c r="JYB78" s="1"/>
      <c r="JYC78" s="1"/>
      <c r="JYD78" s="1"/>
      <c r="JYE78" s="1"/>
      <c r="JYF78" s="1"/>
      <c r="JYG78" s="1"/>
      <c r="JYH78" s="1"/>
      <c r="JYI78" s="1"/>
      <c r="JYJ78" s="1"/>
      <c r="JYK78" s="1"/>
      <c r="JYL78" s="1"/>
      <c r="JYM78" s="1"/>
      <c r="JYN78" s="1"/>
      <c r="JYO78" s="1"/>
      <c r="JYP78" s="1"/>
      <c r="JYQ78" s="1"/>
      <c r="JYR78" s="1"/>
      <c r="JYS78" s="1"/>
      <c r="JYT78" s="1"/>
      <c r="JYU78" s="1"/>
      <c r="JYV78" s="1"/>
      <c r="JYW78" s="1"/>
      <c r="JYX78" s="1"/>
      <c r="JYY78" s="1"/>
      <c r="JYZ78" s="1"/>
      <c r="JZA78" s="1"/>
      <c r="JZB78" s="1"/>
      <c r="JZC78" s="1"/>
      <c r="JZD78" s="1"/>
      <c r="JZE78" s="1"/>
      <c r="JZF78" s="1"/>
      <c r="JZG78" s="1"/>
      <c r="JZH78" s="1"/>
      <c r="JZI78" s="1"/>
      <c r="JZJ78" s="1"/>
      <c r="JZK78" s="1"/>
      <c r="JZL78" s="1"/>
      <c r="JZM78" s="1"/>
      <c r="JZN78" s="1"/>
      <c r="JZO78" s="1"/>
      <c r="JZP78" s="1"/>
      <c r="JZQ78" s="1"/>
      <c r="JZR78" s="1"/>
      <c r="JZS78" s="1"/>
      <c r="JZT78" s="1"/>
      <c r="JZU78" s="1"/>
      <c r="JZV78" s="1"/>
      <c r="JZW78" s="1"/>
      <c r="JZX78" s="1"/>
      <c r="JZY78" s="1"/>
      <c r="JZZ78" s="1"/>
      <c r="KAA78" s="1"/>
      <c r="KAB78" s="1"/>
      <c r="KAC78" s="1"/>
      <c r="KAD78" s="1"/>
      <c r="KAE78" s="1"/>
      <c r="KAF78" s="1"/>
      <c r="KAG78" s="1"/>
      <c r="KAH78" s="1"/>
      <c r="KAI78" s="1"/>
      <c r="KAJ78" s="1"/>
      <c r="KAK78" s="1"/>
      <c r="KAL78" s="1"/>
      <c r="KAM78" s="1"/>
      <c r="KAN78" s="1"/>
      <c r="KAO78" s="1"/>
      <c r="KAP78" s="1"/>
      <c r="KAQ78" s="1"/>
      <c r="KAR78" s="1"/>
      <c r="KAS78" s="1"/>
      <c r="KAT78" s="1"/>
      <c r="KAU78" s="1"/>
      <c r="KAV78" s="1"/>
      <c r="KAW78" s="1"/>
      <c r="KAX78" s="1"/>
      <c r="KAY78" s="1"/>
      <c r="KAZ78" s="1"/>
      <c r="KBA78" s="1"/>
      <c r="KBB78" s="1"/>
      <c r="KBC78" s="1"/>
      <c r="KBD78" s="1"/>
      <c r="KBE78" s="1"/>
      <c r="KBF78" s="1"/>
      <c r="KBG78" s="1"/>
      <c r="KBH78" s="1"/>
      <c r="KBI78" s="1"/>
      <c r="KBJ78" s="1"/>
      <c r="KBK78" s="1"/>
      <c r="KBL78" s="1"/>
      <c r="KBM78" s="1"/>
      <c r="KBN78" s="1"/>
      <c r="KBO78" s="1"/>
      <c r="KBP78" s="1"/>
      <c r="KBQ78" s="1"/>
      <c r="KBR78" s="1"/>
      <c r="KBS78" s="1"/>
      <c r="KBT78" s="1"/>
      <c r="KBU78" s="1"/>
      <c r="KBV78" s="1"/>
      <c r="KBW78" s="1"/>
      <c r="KBX78" s="1"/>
      <c r="KBY78" s="1"/>
      <c r="KBZ78" s="1"/>
      <c r="KCA78" s="1"/>
      <c r="KCB78" s="1"/>
      <c r="KCC78" s="1"/>
      <c r="KCD78" s="1"/>
      <c r="KCE78" s="1"/>
      <c r="KCF78" s="1"/>
      <c r="KCG78" s="1"/>
      <c r="KCH78" s="1"/>
      <c r="KCI78" s="1"/>
      <c r="KCJ78" s="1"/>
      <c r="KCK78" s="1"/>
      <c r="KCL78" s="1"/>
      <c r="KCM78" s="1"/>
      <c r="KCN78" s="1"/>
      <c r="KCO78" s="1"/>
      <c r="KCP78" s="1"/>
      <c r="KCQ78" s="1"/>
      <c r="KCR78" s="1"/>
      <c r="KCS78" s="1"/>
      <c r="KCT78" s="1"/>
      <c r="KCU78" s="1"/>
      <c r="KCV78" s="1"/>
      <c r="KCW78" s="1"/>
      <c r="KCX78" s="1"/>
      <c r="KCY78" s="1"/>
      <c r="KCZ78" s="1"/>
      <c r="KDA78" s="1"/>
      <c r="KDB78" s="1"/>
      <c r="KDC78" s="1"/>
      <c r="KDD78" s="1"/>
      <c r="KDE78" s="1"/>
      <c r="KDF78" s="1"/>
      <c r="KDG78" s="1"/>
      <c r="KDH78" s="1"/>
      <c r="KDI78" s="1"/>
      <c r="KDJ78" s="1"/>
      <c r="KDK78" s="1"/>
      <c r="KDL78" s="1"/>
      <c r="KDM78" s="1"/>
      <c r="KDN78" s="1"/>
      <c r="KDO78" s="1"/>
      <c r="KDP78" s="1"/>
      <c r="KDQ78" s="1"/>
      <c r="KDR78" s="1"/>
      <c r="KDS78" s="1"/>
      <c r="KDT78" s="1"/>
      <c r="KDU78" s="1"/>
      <c r="KDV78" s="1"/>
      <c r="KDW78" s="1"/>
      <c r="KDX78" s="1"/>
      <c r="KDY78" s="1"/>
      <c r="KDZ78" s="1"/>
      <c r="KEA78" s="1"/>
      <c r="KEB78" s="1"/>
      <c r="KEC78" s="1"/>
      <c r="KED78" s="1"/>
      <c r="KEE78" s="1"/>
      <c r="KEF78" s="1"/>
      <c r="KEG78" s="1"/>
      <c r="KEH78" s="1"/>
      <c r="KEI78" s="1"/>
      <c r="KEJ78" s="1"/>
      <c r="KEK78" s="1"/>
      <c r="KEL78" s="1"/>
      <c r="KEM78" s="1"/>
      <c r="KEN78" s="1"/>
      <c r="KEO78" s="1"/>
      <c r="KEP78" s="1"/>
      <c r="KEQ78" s="1"/>
      <c r="KER78" s="1"/>
      <c r="KES78" s="1"/>
      <c r="KET78" s="1"/>
      <c r="KEU78" s="1"/>
      <c r="KEV78" s="1"/>
      <c r="KEW78" s="1"/>
      <c r="KEX78" s="1"/>
      <c r="KEY78" s="1"/>
      <c r="KEZ78" s="1"/>
      <c r="KFA78" s="1"/>
      <c r="KFB78" s="1"/>
      <c r="KFC78" s="1"/>
      <c r="KFD78" s="1"/>
      <c r="KFE78" s="1"/>
      <c r="KFF78" s="1"/>
      <c r="KFG78" s="1"/>
      <c r="KFH78" s="1"/>
      <c r="KFI78" s="1"/>
      <c r="KFJ78" s="1"/>
      <c r="KFK78" s="1"/>
      <c r="KFL78" s="1"/>
      <c r="KFM78" s="1"/>
      <c r="KFN78" s="1"/>
      <c r="KFO78" s="1"/>
      <c r="KFP78" s="1"/>
      <c r="KFQ78" s="1"/>
      <c r="KFR78" s="1"/>
      <c r="KFS78" s="1"/>
      <c r="KFT78" s="1"/>
      <c r="KFU78" s="1"/>
      <c r="KFV78" s="1"/>
      <c r="KFW78" s="1"/>
      <c r="KFX78" s="1"/>
      <c r="KFY78" s="1"/>
      <c r="KFZ78" s="1"/>
      <c r="KGA78" s="1"/>
      <c r="KGB78" s="1"/>
      <c r="KGC78" s="1"/>
      <c r="KGD78" s="1"/>
      <c r="KGE78" s="1"/>
      <c r="KGF78" s="1"/>
      <c r="KGG78" s="1"/>
      <c r="KGH78" s="1"/>
      <c r="KGI78" s="1"/>
      <c r="KGJ78" s="1"/>
      <c r="KGK78" s="1"/>
      <c r="KGL78" s="1"/>
      <c r="KGM78" s="1"/>
      <c r="KGN78" s="1"/>
      <c r="KGO78" s="1"/>
      <c r="KGP78" s="1"/>
      <c r="KGQ78" s="1"/>
      <c r="KGR78" s="1"/>
      <c r="KGS78" s="1"/>
      <c r="KGT78" s="1"/>
      <c r="KGU78" s="1"/>
      <c r="KGV78" s="1"/>
      <c r="KGW78" s="1"/>
      <c r="KGX78" s="1"/>
      <c r="KGY78" s="1"/>
      <c r="KGZ78" s="1"/>
      <c r="KHA78" s="1"/>
      <c r="KHB78" s="1"/>
      <c r="KHC78" s="1"/>
      <c r="KHD78" s="1"/>
      <c r="KHE78" s="1"/>
      <c r="KHF78" s="1"/>
      <c r="KHG78" s="1"/>
      <c r="KHH78" s="1"/>
      <c r="KHI78" s="1"/>
      <c r="KHJ78" s="1"/>
      <c r="KHK78" s="1"/>
      <c r="KHL78" s="1"/>
      <c r="KHM78" s="1"/>
      <c r="KHN78" s="1"/>
      <c r="KHO78" s="1"/>
      <c r="KHP78" s="1"/>
      <c r="KHQ78" s="1"/>
      <c r="KHR78" s="1"/>
      <c r="KHS78" s="1"/>
      <c r="KHT78" s="1"/>
      <c r="KHU78" s="1"/>
      <c r="KHV78" s="1"/>
      <c r="KHW78" s="1"/>
      <c r="KHX78" s="1"/>
      <c r="KHY78" s="1"/>
      <c r="KHZ78" s="1"/>
      <c r="KIA78" s="1"/>
      <c r="KIB78" s="1"/>
      <c r="KIC78" s="1"/>
      <c r="KID78" s="1"/>
      <c r="KIE78" s="1"/>
      <c r="KIF78" s="1"/>
      <c r="KIG78" s="1"/>
      <c r="KIH78" s="1"/>
      <c r="KII78" s="1"/>
      <c r="KIJ78" s="1"/>
      <c r="KIK78" s="1"/>
      <c r="KIL78" s="1"/>
      <c r="KIM78" s="1"/>
      <c r="KIN78" s="1"/>
      <c r="KIO78" s="1"/>
      <c r="KIP78" s="1"/>
      <c r="KIQ78" s="1"/>
      <c r="KIR78" s="1"/>
      <c r="KIS78" s="1"/>
      <c r="KIT78" s="1"/>
      <c r="KIU78" s="1"/>
      <c r="KIV78" s="1"/>
      <c r="KIW78" s="1"/>
      <c r="KIX78" s="1"/>
      <c r="KIY78" s="1"/>
      <c r="KIZ78" s="1"/>
      <c r="KJA78" s="1"/>
      <c r="KJB78" s="1"/>
      <c r="KJC78" s="1"/>
      <c r="KJD78" s="1"/>
      <c r="KJE78" s="1"/>
      <c r="KJF78" s="1"/>
      <c r="KJG78" s="1"/>
      <c r="KJH78" s="1"/>
      <c r="KJI78" s="1"/>
      <c r="KJJ78" s="1"/>
      <c r="KJK78" s="1"/>
      <c r="KJL78" s="1"/>
      <c r="KJM78" s="1"/>
      <c r="KJN78" s="1"/>
      <c r="KJO78" s="1"/>
      <c r="KJP78" s="1"/>
      <c r="KJQ78" s="1"/>
      <c r="KJR78" s="1"/>
      <c r="KJS78" s="1"/>
      <c r="KJT78" s="1"/>
      <c r="KJU78" s="1"/>
      <c r="KJV78" s="1"/>
      <c r="KJW78" s="1"/>
      <c r="KJX78" s="1"/>
      <c r="KJY78" s="1"/>
      <c r="KJZ78" s="1"/>
      <c r="KKA78" s="1"/>
      <c r="KKB78" s="1"/>
      <c r="KKC78" s="1"/>
      <c r="KKD78" s="1"/>
      <c r="KKE78" s="1"/>
      <c r="KKF78" s="1"/>
      <c r="KKG78" s="1"/>
      <c r="KKH78" s="1"/>
      <c r="KKI78" s="1"/>
      <c r="KKJ78" s="1"/>
      <c r="KKK78" s="1"/>
      <c r="KKL78" s="1"/>
      <c r="KKM78" s="1"/>
      <c r="KKN78" s="1"/>
      <c r="KKO78" s="1"/>
      <c r="KKP78" s="1"/>
      <c r="KKQ78" s="1"/>
      <c r="KKR78" s="1"/>
      <c r="KKS78" s="1"/>
      <c r="KKT78" s="1"/>
      <c r="KKU78" s="1"/>
      <c r="KKV78" s="1"/>
      <c r="KKW78" s="1"/>
      <c r="KKX78" s="1"/>
      <c r="KKY78" s="1"/>
      <c r="KKZ78" s="1"/>
      <c r="KLA78" s="1"/>
      <c r="KLB78" s="1"/>
      <c r="KLC78" s="1"/>
      <c r="KLD78" s="1"/>
      <c r="KLE78" s="1"/>
      <c r="KLF78" s="1"/>
      <c r="KLG78" s="1"/>
      <c r="KLH78" s="1"/>
      <c r="KLI78" s="1"/>
      <c r="KLJ78" s="1"/>
      <c r="KLK78" s="1"/>
      <c r="KLL78" s="1"/>
      <c r="KLM78" s="1"/>
      <c r="KLN78" s="1"/>
      <c r="KLO78" s="1"/>
      <c r="KLP78" s="1"/>
      <c r="KLQ78" s="1"/>
      <c r="KLR78" s="1"/>
      <c r="KLS78" s="1"/>
      <c r="KLT78" s="1"/>
      <c r="KLU78" s="1"/>
      <c r="KLV78" s="1"/>
      <c r="KLW78" s="1"/>
      <c r="KLX78" s="1"/>
      <c r="KLY78" s="1"/>
      <c r="KLZ78" s="1"/>
      <c r="KMA78" s="1"/>
      <c r="KMB78" s="1"/>
      <c r="KMC78" s="1"/>
      <c r="KMD78" s="1"/>
      <c r="KME78" s="1"/>
      <c r="KMF78" s="1"/>
      <c r="KMG78" s="1"/>
      <c r="KMH78" s="1"/>
      <c r="KMI78" s="1"/>
      <c r="KMJ78" s="1"/>
      <c r="KMK78" s="1"/>
      <c r="KML78" s="1"/>
      <c r="KMM78" s="1"/>
      <c r="KMN78" s="1"/>
      <c r="KMO78" s="1"/>
      <c r="KMP78" s="1"/>
      <c r="KMQ78" s="1"/>
      <c r="KMR78" s="1"/>
      <c r="KMS78" s="1"/>
      <c r="KMT78" s="1"/>
      <c r="KMU78" s="1"/>
      <c r="KMV78" s="1"/>
      <c r="KMW78" s="1"/>
      <c r="KMX78" s="1"/>
      <c r="KMY78" s="1"/>
      <c r="KMZ78" s="1"/>
      <c r="KNA78" s="1"/>
      <c r="KNB78" s="1"/>
      <c r="KNC78" s="1"/>
      <c r="KND78" s="1"/>
      <c r="KNE78" s="1"/>
      <c r="KNF78" s="1"/>
      <c r="KNG78" s="1"/>
      <c r="KNH78" s="1"/>
      <c r="KNI78" s="1"/>
      <c r="KNJ78" s="1"/>
      <c r="KNK78" s="1"/>
      <c r="KNL78" s="1"/>
      <c r="KNM78" s="1"/>
      <c r="KNN78" s="1"/>
      <c r="KNO78" s="1"/>
      <c r="KNP78" s="1"/>
      <c r="KNQ78" s="1"/>
      <c r="KNR78" s="1"/>
      <c r="KNS78" s="1"/>
      <c r="KNT78" s="1"/>
      <c r="KNU78" s="1"/>
      <c r="KNV78" s="1"/>
      <c r="KNW78" s="1"/>
      <c r="KNX78" s="1"/>
      <c r="KNY78" s="1"/>
      <c r="KNZ78" s="1"/>
      <c r="KOA78" s="1"/>
      <c r="KOB78" s="1"/>
      <c r="KOC78" s="1"/>
      <c r="KOD78" s="1"/>
      <c r="KOE78" s="1"/>
      <c r="KOF78" s="1"/>
      <c r="KOG78" s="1"/>
      <c r="KOH78" s="1"/>
      <c r="KOI78" s="1"/>
      <c r="KOJ78" s="1"/>
      <c r="KOK78" s="1"/>
      <c r="KOL78" s="1"/>
      <c r="KOM78" s="1"/>
      <c r="KON78" s="1"/>
      <c r="KOO78" s="1"/>
      <c r="KOP78" s="1"/>
      <c r="KOQ78" s="1"/>
      <c r="KOR78" s="1"/>
      <c r="KOS78" s="1"/>
      <c r="KOT78" s="1"/>
      <c r="KOU78" s="1"/>
      <c r="KOV78" s="1"/>
      <c r="KOW78" s="1"/>
      <c r="KOX78" s="1"/>
      <c r="KOY78" s="1"/>
      <c r="KOZ78" s="1"/>
      <c r="KPA78" s="1"/>
      <c r="KPB78" s="1"/>
      <c r="KPC78" s="1"/>
      <c r="KPD78" s="1"/>
      <c r="KPE78" s="1"/>
      <c r="KPF78" s="1"/>
      <c r="KPG78" s="1"/>
      <c r="KPH78" s="1"/>
      <c r="KPI78" s="1"/>
      <c r="KPJ78" s="1"/>
      <c r="KPK78" s="1"/>
      <c r="KPL78" s="1"/>
      <c r="KPM78" s="1"/>
      <c r="KPN78" s="1"/>
      <c r="KPO78" s="1"/>
      <c r="KPP78" s="1"/>
      <c r="KPQ78" s="1"/>
      <c r="KPR78" s="1"/>
      <c r="KPS78" s="1"/>
      <c r="KPT78" s="1"/>
      <c r="KPU78" s="1"/>
      <c r="KPV78" s="1"/>
      <c r="KPW78" s="1"/>
      <c r="KPX78" s="1"/>
      <c r="KPY78" s="1"/>
      <c r="KPZ78" s="1"/>
      <c r="KQA78" s="1"/>
      <c r="KQB78" s="1"/>
      <c r="KQC78" s="1"/>
      <c r="KQD78" s="1"/>
      <c r="KQE78" s="1"/>
      <c r="KQF78" s="1"/>
      <c r="KQG78" s="1"/>
      <c r="KQH78" s="1"/>
      <c r="KQI78" s="1"/>
      <c r="KQJ78" s="1"/>
      <c r="KQK78" s="1"/>
      <c r="KQL78" s="1"/>
      <c r="KQM78" s="1"/>
      <c r="KQN78" s="1"/>
      <c r="KQO78" s="1"/>
      <c r="KQP78" s="1"/>
      <c r="KQQ78" s="1"/>
      <c r="KQR78" s="1"/>
      <c r="KQS78" s="1"/>
      <c r="KQT78" s="1"/>
      <c r="KQU78" s="1"/>
      <c r="KQV78" s="1"/>
      <c r="KQW78" s="1"/>
      <c r="KQX78" s="1"/>
      <c r="KQY78" s="1"/>
      <c r="KQZ78" s="1"/>
      <c r="KRA78" s="1"/>
      <c r="KRB78" s="1"/>
      <c r="KRC78" s="1"/>
      <c r="KRD78" s="1"/>
      <c r="KRE78" s="1"/>
      <c r="KRF78" s="1"/>
      <c r="KRG78" s="1"/>
      <c r="KRH78" s="1"/>
      <c r="KRI78" s="1"/>
      <c r="KRJ78" s="1"/>
      <c r="KRK78" s="1"/>
      <c r="KRL78" s="1"/>
      <c r="KRM78" s="1"/>
      <c r="KRN78" s="1"/>
      <c r="KRO78" s="1"/>
      <c r="KRP78" s="1"/>
      <c r="KRQ78" s="1"/>
      <c r="KRR78" s="1"/>
      <c r="KRS78" s="1"/>
      <c r="KRT78" s="1"/>
      <c r="KRU78" s="1"/>
      <c r="KRV78" s="1"/>
      <c r="KRW78" s="1"/>
      <c r="KRX78" s="1"/>
      <c r="KRY78" s="1"/>
      <c r="KRZ78" s="1"/>
      <c r="KSA78" s="1"/>
      <c r="KSB78" s="1"/>
      <c r="KSC78" s="1"/>
      <c r="KSD78" s="1"/>
      <c r="KSE78" s="1"/>
      <c r="KSF78" s="1"/>
      <c r="KSG78" s="1"/>
      <c r="KSH78" s="1"/>
      <c r="KSI78" s="1"/>
      <c r="KSJ78" s="1"/>
      <c r="KSK78" s="1"/>
      <c r="KSL78" s="1"/>
      <c r="KSM78" s="1"/>
      <c r="KSN78" s="1"/>
      <c r="KSO78" s="1"/>
      <c r="KSP78" s="1"/>
      <c r="KSQ78" s="1"/>
      <c r="KSR78" s="1"/>
      <c r="KSS78" s="1"/>
      <c r="KST78" s="1"/>
      <c r="KSU78" s="1"/>
      <c r="KSV78" s="1"/>
      <c r="KSW78" s="1"/>
      <c r="KSX78" s="1"/>
      <c r="KSY78" s="1"/>
      <c r="KSZ78" s="1"/>
      <c r="KTA78" s="1"/>
      <c r="KTB78" s="1"/>
      <c r="KTC78" s="1"/>
      <c r="KTD78" s="1"/>
      <c r="KTE78" s="1"/>
      <c r="KTF78" s="1"/>
      <c r="KTG78" s="1"/>
      <c r="KTH78" s="1"/>
      <c r="KTI78" s="1"/>
      <c r="KTJ78" s="1"/>
      <c r="KTK78" s="1"/>
      <c r="KTL78" s="1"/>
      <c r="KTM78" s="1"/>
      <c r="KTN78" s="1"/>
      <c r="KTO78" s="1"/>
      <c r="KTP78" s="1"/>
      <c r="KTQ78" s="1"/>
      <c r="KTR78" s="1"/>
      <c r="KTS78" s="1"/>
      <c r="KTT78" s="1"/>
      <c r="KTU78" s="1"/>
      <c r="KTV78" s="1"/>
      <c r="KTW78" s="1"/>
      <c r="KTX78" s="1"/>
      <c r="KTY78" s="1"/>
      <c r="KTZ78" s="1"/>
      <c r="KUA78" s="1"/>
      <c r="KUB78" s="1"/>
      <c r="KUC78" s="1"/>
      <c r="KUD78" s="1"/>
      <c r="KUE78" s="1"/>
      <c r="KUF78" s="1"/>
      <c r="KUG78" s="1"/>
      <c r="KUH78" s="1"/>
      <c r="KUI78" s="1"/>
      <c r="KUJ78" s="1"/>
      <c r="KUK78" s="1"/>
      <c r="KUL78" s="1"/>
      <c r="KUM78" s="1"/>
      <c r="KUN78" s="1"/>
      <c r="KUO78" s="1"/>
      <c r="KUP78" s="1"/>
      <c r="KUQ78" s="1"/>
      <c r="KUR78" s="1"/>
      <c r="KUS78" s="1"/>
      <c r="KUT78" s="1"/>
      <c r="KUU78" s="1"/>
      <c r="KUV78" s="1"/>
      <c r="KUW78" s="1"/>
      <c r="KUX78" s="1"/>
      <c r="KUY78" s="1"/>
      <c r="KUZ78" s="1"/>
      <c r="KVA78" s="1"/>
      <c r="KVB78" s="1"/>
      <c r="KVC78" s="1"/>
      <c r="KVD78" s="1"/>
      <c r="KVE78" s="1"/>
      <c r="KVF78" s="1"/>
      <c r="KVG78" s="1"/>
      <c r="KVH78" s="1"/>
      <c r="KVI78" s="1"/>
      <c r="KVJ78" s="1"/>
      <c r="KVK78" s="1"/>
      <c r="KVL78" s="1"/>
      <c r="KVM78" s="1"/>
      <c r="KVN78" s="1"/>
      <c r="KVO78" s="1"/>
      <c r="KVP78" s="1"/>
      <c r="KVQ78" s="1"/>
      <c r="KVR78" s="1"/>
      <c r="KVS78" s="1"/>
      <c r="KVT78" s="1"/>
      <c r="KVU78" s="1"/>
      <c r="KVV78" s="1"/>
      <c r="KVW78" s="1"/>
      <c r="KVX78" s="1"/>
      <c r="KVY78" s="1"/>
      <c r="KVZ78" s="1"/>
      <c r="KWA78" s="1"/>
      <c r="KWB78" s="1"/>
      <c r="KWC78" s="1"/>
      <c r="KWD78" s="1"/>
      <c r="KWE78" s="1"/>
      <c r="KWF78" s="1"/>
      <c r="KWG78" s="1"/>
      <c r="KWH78" s="1"/>
      <c r="KWI78" s="1"/>
      <c r="KWJ78" s="1"/>
      <c r="KWK78" s="1"/>
      <c r="KWL78" s="1"/>
      <c r="KWM78" s="1"/>
      <c r="KWN78" s="1"/>
      <c r="KWO78" s="1"/>
      <c r="KWP78" s="1"/>
      <c r="KWQ78" s="1"/>
      <c r="KWR78" s="1"/>
      <c r="KWS78" s="1"/>
      <c r="KWT78" s="1"/>
      <c r="KWU78" s="1"/>
      <c r="KWV78" s="1"/>
      <c r="KWW78" s="1"/>
      <c r="KWX78" s="1"/>
      <c r="KWY78" s="1"/>
      <c r="KWZ78" s="1"/>
      <c r="KXA78" s="1"/>
      <c r="KXB78" s="1"/>
      <c r="KXC78" s="1"/>
      <c r="KXD78" s="1"/>
      <c r="KXE78" s="1"/>
      <c r="KXF78" s="1"/>
      <c r="KXG78" s="1"/>
      <c r="KXH78" s="1"/>
      <c r="KXI78" s="1"/>
      <c r="KXJ78" s="1"/>
      <c r="KXK78" s="1"/>
      <c r="KXL78" s="1"/>
      <c r="KXM78" s="1"/>
      <c r="KXN78" s="1"/>
      <c r="KXO78" s="1"/>
      <c r="KXP78" s="1"/>
      <c r="KXQ78" s="1"/>
      <c r="KXR78" s="1"/>
      <c r="KXS78" s="1"/>
      <c r="KXT78" s="1"/>
      <c r="KXU78" s="1"/>
      <c r="KXV78" s="1"/>
      <c r="KXW78" s="1"/>
      <c r="KXX78" s="1"/>
      <c r="KXY78" s="1"/>
      <c r="KXZ78" s="1"/>
      <c r="KYA78" s="1"/>
      <c r="KYB78" s="1"/>
      <c r="KYC78" s="1"/>
      <c r="KYD78" s="1"/>
      <c r="KYE78" s="1"/>
      <c r="KYF78" s="1"/>
      <c r="KYG78" s="1"/>
      <c r="KYH78" s="1"/>
      <c r="KYI78" s="1"/>
      <c r="KYJ78" s="1"/>
      <c r="KYK78" s="1"/>
      <c r="KYL78" s="1"/>
      <c r="KYM78" s="1"/>
      <c r="KYN78" s="1"/>
      <c r="KYO78" s="1"/>
      <c r="KYP78" s="1"/>
      <c r="KYQ78" s="1"/>
      <c r="KYR78" s="1"/>
      <c r="KYS78" s="1"/>
      <c r="KYT78" s="1"/>
      <c r="KYU78" s="1"/>
      <c r="KYV78" s="1"/>
      <c r="KYW78" s="1"/>
      <c r="KYX78" s="1"/>
      <c r="KYY78" s="1"/>
      <c r="KYZ78" s="1"/>
      <c r="KZA78" s="1"/>
      <c r="KZB78" s="1"/>
      <c r="KZC78" s="1"/>
      <c r="KZD78" s="1"/>
      <c r="KZE78" s="1"/>
      <c r="KZF78" s="1"/>
      <c r="KZG78" s="1"/>
      <c r="KZH78" s="1"/>
      <c r="KZI78" s="1"/>
      <c r="KZJ78" s="1"/>
      <c r="KZK78" s="1"/>
      <c r="KZL78" s="1"/>
      <c r="KZM78" s="1"/>
      <c r="KZN78" s="1"/>
      <c r="KZO78" s="1"/>
      <c r="KZP78" s="1"/>
      <c r="KZQ78" s="1"/>
      <c r="KZR78" s="1"/>
      <c r="KZS78" s="1"/>
      <c r="KZT78" s="1"/>
      <c r="KZU78" s="1"/>
      <c r="KZV78" s="1"/>
      <c r="KZW78" s="1"/>
      <c r="KZX78" s="1"/>
      <c r="KZY78" s="1"/>
      <c r="KZZ78" s="1"/>
      <c r="LAA78" s="1"/>
      <c r="LAB78" s="1"/>
      <c r="LAC78" s="1"/>
      <c r="LAD78" s="1"/>
      <c r="LAE78" s="1"/>
      <c r="LAF78" s="1"/>
      <c r="LAG78" s="1"/>
      <c r="LAH78" s="1"/>
      <c r="LAI78" s="1"/>
      <c r="LAJ78" s="1"/>
      <c r="LAK78" s="1"/>
      <c r="LAL78" s="1"/>
      <c r="LAM78" s="1"/>
      <c r="LAN78" s="1"/>
      <c r="LAO78" s="1"/>
      <c r="LAP78" s="1"/>
      <c r="LAQ78" s="1"/>
      <c r="LAR78" s="1"/>
      <c r="LAS78" s="1"/>
      <c r="LAT78" s="1"/>
      <c r="LAU78" s="1"/>
      <c r="LAV78" s="1"/>
      <c r="LAW78" s="1"/>
      <c r="LAX78" s="1"/>
      <c r="LAY78" s="1"/>
      <c r="LAZ78" s="1"/>
      <c r="LBA78" s="1"/>
      <c r="LBB78" s="1"/>
      <c r="LBC78" s="1"/>
      <c r="LBD78" s="1"/>
      <c r="LBE78" s="1"/>
      <c r="LBF78" s="1"/>
      <c r="LBG78" s="1"/>
      <c r="LBH78" s="1"/>
      <c r="LBI78" s="1"/>
      <c r="LBJ78" s="1"/>
      <c r="LBK78" s="1"/>
      <c r="LBL78" s="1"/>
      <c r="LBM78" s="1"/>
      <c r="LBN78" s="1"/>
      <c r="LBO78" s="1"/>
      <c r="LBP78" s="1"/>
      <c r="LBQ78" s="1"/>
      <c r="LBR78" s="1"/>
      <c r="LBS78" s="1"/>
      <c r="LBT78" s="1"/>
      <c r="LBU78" s="1"/>
      <c r="LBV78" s="1"/>
      <c r="LBW78" s="1"/>
      <c r="LBX78" s="1"/>
      <c r="LBY78" s="1"/>
      <c r="LBZ78" s="1"/>
      <c r="LCA78" s="1"/>
      <c r="LCB78" s="1"/>
      <c r="LCC78" s="1"/>
      <c r="LCD78" s="1"/>
      <c r="LCE78" s="1"/>
      <c r="LCF78" s="1"/>
      <c r="LCG78" s="1"/>
      <c r="LCH78" s="1"/>
      <c r="LCI78" s="1"/>
      <c r="LCJ78" s="1"/>
      <c r="LCK78" s="1"/>
      <c r="LCL78" s="1"/>
      <c r="LCM78" s="1"/>
      <c r="LCN78" s="1"/>
      <c r="LCO78" s="1"/>
      <c r="LCP78" s="1"/>
      <c r="LCQ78" s="1"/>
      <c r="LCR78" s="1"/>
      <c r="LCS78" s="1"/>
      <c r="LCT78" s="1"/>
      <c r="LCU78" s="1"/>
      <c r="LCV78" s="1"/>
      <c r="LCW78" s="1"/>
      <c r="LCX78" s="1"/>
      <c r="LCY78" s="1"/>
      <c r="LCZ78" s="1"/>
      <c r="LDA78" s="1"/>
      <c r="LDB78" s="1"/>
      <c r="LDC78" s="1"/>
      <c r="LDD78" s="1"/>
      <c r="LDE78" s="1"/>
      <c r="LDF78" s="1"/>
      <c r="LDG78" s="1"/>
      <c r="LDH78" s="1"/>
      <c r="LDI78" s="1"/>
      <c r="LDJ78" s="1"/>
      <c r="LDK78" s="1"/>
      <c r="LDL78" s="1"/>
      <c r="LDM78" s="1"/>
      <c r="LDN78" s="1"/>
      <c r="LDO78" s="1"/>
      <c r="LDP78" s="1"/>
      <c r="LDQ78" s="1"/>
      <c r="LDR78" s="1"/>
      <c r="LDS78" s="1"/>
      <c r="LDT78" s="1"/>
      <c r="LDU78" s="1"/>
      <c r="LDV78" s="1"/>
      <c r="LDW78" s="1"/>
      <c r="LDX78" s="1"/>
      <c r="LDY78" s="1"/>
      <c r="LDZ78" s="1"/>
      <c r="LEA78" s="1"/>
      <c r="LEB78" s="1"/>
      <c r="LEC78" s="1"/>
      <c r="LED78" s="1"/>
      <c r="LEE78" s="1"/>
      <c r="LEF78" s="1"/>
      <c r="LEG78" s="1"/>
      <c r="LEH78" s="1"/>
      <c r="LEI78" s="1"/>
      <c r="LEJ78" s="1"/>
      <c r="LEK78" s="1"/>
      <c r="LEL78" s="1"/>
      <c r="LEM78" s="1"/>
      <c r="LEN78" s="1"/>
      <c r="LEO78" s="1"/>
      <c r="LEP78" s="1"/>
      <c r="LEQ78" s="1"/>
      <c r="LER78" s="1"/>
      <c r="LES78" s="1"/>
      <c r="LET78" s="1"/>
      <c r="LEU78" s="1"/>
      <c r="LEV78" s="1"/>
      <c r="LEW78" s="1"/>
      <c r="LEX78" s="1"/>
      <c r="LEY78" s="1"/>
      <c r="LEZ78" s="1"/>
      <c r="LFA78" s="1"/>
      <c r="LFB78" s="1"/>
      <c r="LFC78" s="1"/>
      <c r="LFD78" s="1"/>
      <c r="LFE78" s="1"/>
      <c r="LFF78" s="1"/>
      <c r="LFG78" s="1"/>
      <c r="LFH78" s="1"/>
      <c r="LFI78" s="1"/>
      <c r="LFJ78" s="1"/>
      <c r="LFK78" s="1"/>
      <c r="LFL78" s="1"/>
      <c r="LFM78" s="1"/>
      <c r="LFN78" s="1"/>
      <c r="LFO78" s="1"/>
      <c r="LFP78" s="1"/>
      <c r="LFQ78" s="1"/>
      <c r="LFR78" s="1"/>
      <c r="LFS78" s="1"/>
      <c r="LFT78" s="1"/>
      <c r="LFU78" s="1"/>
      <c r="LFV78" s="1"/>
      <c r="LFW78" s="1"/>
      <c r="LFX78" s="1"/>
      <c r="LFY78" s="1"/>
      <c r="LFZ78" s="1"/>
      <c r="LGA78" s="1"/>
      <c r="LGB78" s="1"/>
      <c r="LGC78" s="1"/>
      <c r="LGD78" s="1"/>
      <c r="LGE78" s="1"/>
      <c r="LGF78" s="1"/>
      <c r="LGG78" s="1"/>
      <c r="LGH78" s="1"/>
      <c r="LGI78" s="1"/>
      <c r="LGJ78" s="1"/>
      <c r="LGK78" s="1"/>
      <c r="LGL78" s="1"/>
      <c r="LGM78" s="1"/>
      <c r="LGN78" s="1"/>
      <c r="LGO78" s="1"/>
      <c r="LGP78" s="1"/>
      <c r="LGQ78" s="1"/>
      <c r="LGR78" s="1"/>
      <c r="LGS78" s="1"/>
      <c r="LGT78" s="1"/>
      <c r="LGU78" s="1"/>
      <c r="LGV78" s="1"/>
      <c r="LGW78" s="1"/>
      <c r="LGX78" s="1"/>
      <c r="LGY78" s="1"/>
      <c r="LGZ78" s="1"/>
      <c r="LHA78" s="1"/>
      <c r="LHB78" s="1"/>
      <c r="LHC78" s="1"/>
      <c r="LHD78" s="1"/>
      <c r="LHE78" s="1"/>
      <c r="LHF78" s="1"/>
      <c r="LHG78" s="1"/>
      <c r="LHH78" s="1"/>
      <c r="LHI78" s="1"/>
      <c r="LHJ78" s="1"/>
      <c r="LHK78" s="1"/>
      <c r="LHL78" s="1"/>
      <c r="LHM78" s="1"/>
      <c r="LHN78" s="1"/>
      <c r="LHO78" s="1"/>
      <c r="LHP78" s="1"/>
      <c r="LHQ78" s="1"/>
      <c r="LHR78" s="1"/>
      <c r="LHS78" s="1"/>
      <c r="LHT78" s="1"/>
      <c r="LHU78" s="1"/>
      <c r="LHV78" s="1"/>
      <c r="LHW78" s="1"/>
      <c r="LHX78" s="1"/>
      <c r="LHY78" s="1"/>
      <c r="LHZ78" s="1"/>
      <c r="LIA78" s="1"/>
      <c r="LIB78" s="1"/>
      <c r="LIC78" s="1"/>
      <c r="LID78" s="1"/>
      <c r="LIE78" s="1"/>
      <c r="LIF78" s="1"/>
      <c r="LIG78" s="1"/>
      <c r="LIH78" s="1"/>
      <c r="LII78" s="1"/>
      <c r="LIJ78" s="1"/>
      <c r="LIK78" s="1"/>
      <c r="LIL78" s="1"/>
      <c r="LIM78" s="1"/>
      <c r="LIN78" s="1"/>
      <c r="LIO78" s="1"/>
      <c r="LIP78" s="1"/>
      <c r="LIQ78" s="1"/>
      <c r="LIR78" s="1"/>
      <c r="LIS78" s="1"/>
      <c r="LIT78" s="1"/>
      <c r="LIU78" s="1"/>
      <c r="LIV78" s="1"/>
      <c r="LIW78" s="1"/>
      <c r="LIX78" s="1"/>
      <c r="LIY78" s="1"/>
      <c r="LIZ78" s="1"/>
      <c r="LJA78" s="1"/>
      <c r="LJB78" s="1"/>
      <c r="LJC78" s="1"/>
      <c r="LJD78" s="1"/>
      <c r="LJE78" s="1"/>
      <c r="LJF78" s="1"/>
      <c r="LJG78" s="1"/>
      <c r="LJH78" s="1"/>
      <c r="LJI78" s="1"/>
      <c r="LJJ78" s="1"/>
      <c r="LJK78" s="1"/>
      <c r="LJL78" s="1"/>
      <c r="LJM78" s="1"/>
      <c r="LJN78" s="1"/>
      <c r="LJO78" s="1"/>
      <c r="LJP78" s="1"/>
      <c r="LJQ78" s="1"/>
      <c r="LJR78" s="1"/>
      <c r="LJS78" s="1"/>
      <c r="LJT78" s="1"/>
      <c r="LJU78" s="1"/>
      <c r="LJV78" s="1"/>
      <c r="LJW78" s="1"/>
      <c r="LJX78" s="1"/>
      <c r="LJY78" s="1"/>
      <c r="LJZ78" s="1"/>
      <c r="LKA78" s="1"/>
      <c r="LKB78" s="1"/>
      <c r="LKC78" s="1"/>
      <c r="LKD78" s="1"/>
      <c r="LKE78" s="1"/>
      <c r="LKF78" s="1"/>
      <c r="LKG78" s="1"/>
      <c r="LKH78" s="1"/>
      <c r="LKI78" s="1"/>
      <c r="LKJ78" s="1"/>
      <c r="LKK78" s="1"/>
      <c r="LKL78" s="1"/>
      <c r="LKM78" s="1"/>
      <c r="LKN78" s="1"/>
      <c r="LKO78" s="1"/>
      <c r="LKP78" s="1"/>
      <c r="LKQ78" s="1"/>
      <c r="LKR78" s="1"/>
      <c r="LKS78" s="1"/>
      <c r="LKT78" s="1"/>
      <c r="LKU78" s="1"/>
      <c r="LKV78" s="1"/>
      <c r="LKW78" s="1"/>
      <c r="LKX78" s="1"/>
      <c r="LKY78" s="1"/>
      <c r="LKZ78" s="1"/>
      <c r="LLA78" s="1"/>
      <c r="LLB78" s="1"/>
      <c r="LLC78" s="1"/>
      <c r="LLD78" s="1"/>
      <c r="LLE78" s="1"/>
      <c r="LLF78" s="1"/>
      <c r="LLG78" s="1"/>
      <c r="LLH78" s="1"/>
      <c r="LLI78" s="1"/>
      <c r="LLJ78" s="1"/>
      <c r="LLK78" s="1"/>
      <c r="LLL78" s="1"/>
      <c r="LLM78" s="1"/>
      <c r="LLN78" s="1"/>
      <c r="LLO78" s="1"/>
      <c r="LLP78" s="1"/>
      <c r="LLQ78" s="1"/>
      <c r="LLR78" s="1"/>
      <c r="LLS78" s="1"/>
      <c r="LLT78" s="1"/>
      <c r="LLU78" s="1"/>
      <c r="LLV78" s="1"/>
      <c r="LLW78" s="1"/>
      <c r="LLX78" s="1"/>
      <c r="LLY78" s="1"/>
      <c r="LLZ78" s="1"/>
      <c r="LMA78" s="1"/>
      <c r="LMB78" s="1"/>
      <c r="LMC78" s="1"/>
      <c r="LMD78" s="1"/>
      <c r="LME78" s="1"/>
      <c r="LMF78" s="1"/>
      <c r="LMG78" s="1"/>
      <c r="LMH78" s="1"/>
      <c r="LMI78" s="1"/>
      <c r="LMJ78" s="1"/>
      <c r="LMK78" s="1"/>
      <c r="LML78" s="1"/>
      <c r="LMM78" s="1"/>
      <c r="LMN78" s="1"/>
      <c r="LMO78" s="1"/>
      <c r="LMP78" s="1"/>
      <c r="LMQ78" s="1"/>
      <c r="LMR78" s="1"/>
      <c r="LMS78" s="1"/>
      <c r="LMT78" s="1"/>
      <c r="LMU78" s="1"/>
      <c r="LMV78" s="1"/>
      <c r="LMW78" s="1"/>
      <c r="LMX78" s="1"/>
      <c r="LMY78" s="1"/>
      <c r="LMZ78" s="1"/>
      <c r="LNA78" s="1"/>
      <c r="LNB78" s="1"/>
      <c r="LNC78" s="1"/>
      <c r="LND78" s="1"/>
      <c r="LNE78" s="1"/>
      <c r="LNF78" s="1"/>
      <c r="LNG78" s="1"/>
      <c r="LNH78" s="1"/>
      <c r="LNI78" s="1"/>
      <c r="LNJ78" s="1"/>
      <c r="LNK78" s="1"/>
      <c r="LNL78" s="1"/>
      <c r="LNM78" s="1"/>
      <c r="LNN78" s="1"/>
      <c r="LNO78" s="1"/>
      <c r="LNP78" s="1"/>
      <c r="LNQ78" s="1"/>
      <c r="LNR78" s="1"/>
      <c r="LNS78" s="1"/>
      <c r="LNT78" s="1"/>
      <c r="LNU78" s="1"/>
      <c r="LNV78" s="1"/>
      <c r="LNW78" s="1"/>
      <c r="LNX78" s="1"/>
      <c r="LNY78" s="1"/>
      <c r="LNZ78" s="1"/>
      <c r="LOA78" s="1"/>
      <c r="LOB78" s="1"/>
      <c r="LOC78" s="1"/>
      <c r="LOD78" s="1"/>
      <c r="LOE78" s="1"/>
      <c r="LOF78" s="1"/>
      <c r="LOG78" s="1"/>
      <c r="LOH78" s="1"/>
      <c r="LOI78" s="1"/>
      <c r="LOJ78" s="1"/>
      <c r="LOK78" s="1"/>
      <c r="LOL78" s="1"/>
      <c r="LOM78" s="1"/>
      <c r="LON78" s="1"/>
      <c r="LOO78" s="1"/>
      <c r="LOP78" s="1"/>
      <c r="LOQ78" s="1"/>
      <c r="LOR78" s="1"/>
      <c r="LOS78" s="1"/>
      <c r="LOT78" s="1"/>
      <c r="LOU78" s="1"/>
      <c r="LOV78" s="1"/>
      <c r="LOW78" s="1"/>
      <c r="LOX78" s="1"/>
      <c r="LOY78" s="1"/>
      <c r="LOZ78" s="1"/>
      <c r="LPA78" s="1"/>
      <c r="LPB78" s="1"/>
      <c r="LPC78" s="1"/>
      <c r="LPD78" s="1"/>
      <c r="LPE78" s="1"/>
      <c r="LPF78" s="1"/>
      <c r="LPG78" s="1"/>
      <c r="LPH78" s="1"/>
      <c r="LPI78" s="1"/>
      <c r="LPJ78" s="1"/>
      <c r="LPK78" s="1"/>
      <c r="LPL78" s="1"/>
      <c r="LPM78" s="1"/>
      <c r="LPN78" s="1"/>
      <c r="LPO78" s="1"/>
      <c r="LPP78" s="1"/>
      <c r="LPQ78" s="1"/>
      <c r="LPR78" s="1"/>
      <c r="LPS78" s="1"/>
      <c r="LPT78" s="1"/>
      <c r="LPU78" s="1"/>
      <c r="LPV78" s="1"/>
      <c r="LPW78" s="1"/>
      <c r="LPX78" s="1"/>
      <c r="LPY78" s="1"/>
      <c r="LPZ78" s="1"/>
      <c r="LQA78" s="1"/>
      <c r="LQB78" s="1"/>
      <c r="LQC78" s="1"/>
      <c r="LQD78" s="1"/>
      <c r="LQE78" s="1"/>
      <c r="LQF78" s="1"/>
      <c r="LQG78" s="1"/>
      <c r="LQH78" s="1"/>
      <c r="LQI78" s="1"/>
      <c r="LQJ78" s="1"/>
      <c r="LQK78" s="1"/>
      <c r="LQL78" s="1"/>
      <c r="LQM78" s="1"/>
      <c r="LQN78" s="1"/>
      <c r="LQO78" s="1"/>
      <c r="LQP78" s="1"/>
      <c r="LQQ78" s="1"/>
      <c r="LQR78" s="1"/>
      <c r="LQS78" s="1"/>
      <c r="LQT78" s="1"/>
      <c r="LQU78" s="1"/>
      <c r="LQV78" s="1"/>
      <c r="LQW78" s="1"/>
      <c r="LQX78" s="1"/>
      <c r="LQY78" s="1"/>
      <c r="LQZ78" s="1"/>
      <c r="LRA78" s="1"/>
      <c r="LRB78" s="1"/>
      <c r="LRC78" s="1"/>
      <c r="LRD78" s="1"/>
      <c r="LRE78" s="1"/>
      <c r="LRF78" s="1"/>
      <c r="LRG78" s="1"/>
      <c r="LRH78" s="1"/>
      <c r="LRI78" s="1"/>
      <c r="LRJ78" s="1"/>
      <c r="LRK78" s="1"/>
      <c r="LRL78" s="1"/>
      <c r="LRM78" s="1"/>
      <c r="LRN78" s="1"/>
      <c r="LRO78" s="1"/>
      <c r="LRP78" s="1"/>
      <c r="LRQ78" s="1"/>
      <c r="LRR78" s="1"/>
      <c r="LRS78" s="1"/>
      <c r="LRT78" s="1"/>
      <c r="LRU78" s="1"/>
      <c r="LRV78" s="1"/>
      <c r="LRW78" s="1"/>
      <c r="LRX78" s="1"/>
      <c r="LRY78" s="1"/>
      <c r="LRZ78" s="1"/>
      <c r="LSA78" s="1"/>
      <c r="LSB78" s="1"/>
      <c r="LSC78" s="1"/>
      <c r="LSD78" s="1"/>
      <c r="LSE78" s="1"/>
      <c r="LSF78" s="1"/>
      <c r="LSG78" s="1"/>
      <c r="LSH78" s="1"/>
      <c r="LSI78" s="1"/>
      <c r="LSJ78" s="1"/>
      <c r="LSK78" s="1"/>
      <c r="LSL78" s="1"/>
      <c r="LSM78" s="1"/>
      <c r="LSN78" s="1"/>
      <c r="LSO78" s="1"/>
      <c r="LSP78" s="1"/>
      <c r="LSQ78" s="1"/>
      <c r="LSR78" s="1"/>
      <c r="LSS78" s="1"/>
      <c r="LST78" s="1"/>
      <c r="LSU78" s="1"/>
      <c r="LSV78" s="1"/>
      <c r="LSW78" s="1"/>
      <c r="LSX78" s="1"/>
      <c r="LSY78" s="1"/>
      <c r="LSZ78" s="1"/>
      <c r="LTA78" s="1"/>
      <c r="LTB78" s="1"/>
      <c r="LTC78" s="1"/>
      <c r="LTD78" s="1"/>
      <c r="LTE78" s="1"/>
      <c r="LTF78" s="1"/>
      <c r="LTG78" s="1"/>
      <c r="LTH78" s="1"/>
      <c r="LTI78" s="1"/>
      <c r="LTJ78" s="1"/>
      <c r="LTK78" s="1"/>
      <c r="LTL78" s="1"/>
      <c r="LTM78" s="1"/>
      <c r="LTN78" s="1"/>
      <c r="LTO78" s="1"/>
      <c r="LTP78" s="1"/>
      <c r="LTQ78" s="1"/>
      <c r="LTR78" s="1"/>
      <c r="LTS78" s="1"/>
      <c r="LTT78" s="1"/>
      <c r="LTU78" s="1"/>
      <c r="LTV78" s="1"/>
      <c r="LTW78" s="1"/>
      <c r="LTX78" s="1"/>
      <c r="LTY78" s="1"/>
      <c r="LTZ78" s="1"/>
      <c r="LUA78" s="1"/>
      <c r="LUB78" s="1"/>
      <c r="LUC78" s="1"/>
      <c r="LUD78" s="1"/>
      <c r="LUE78" s="1"/>
      <c r="LUF78" s="1"/>
      <c r="LUG78" s="1"/>
      <c r="LUH78" s="1"/>
      <c r="LUI78" s="1"/>
      <c r="LUJ78" s="1"/>
      <c r="LUK78" s="1"/>
      <c r="LUL78" s="1"/>
      <c r="LUM78" s="1"/>
      <c r="LUN78" s="1"/>
      <c r="LUO78" s="1"/>
      <c r="LUP78" s="1"/>
      <c r="LUQ78" s="1"/>
      <c r="LUR78" s="1"/>
      <c r="LUS78" s="1"/>
      <c r="LUT78" s="1"/>
      <c r="LUU78" s="1"/>
      <c r="LUV78" s="1"/>
      <c r="LUW78" s="1"/>
      <c r="LUX78" s="1"/>
      <c r="LUY78" s="1"/>
      <c r="LUZ78" s="1"/>
      <c r="LVA78" s="1"/>
      <c r="LVB78" s="1"/>
      <c r="LVC78" s="1"/>
      <c r="LVD78" s="1"/>
      <c r="LVE78" s="1"/>
      <c r="LVF78" s="1"/>
      <c r="LVG78" s="1"/>
      <c r="LVH78" s="1"/>
      <c r="LVI78" s="1"/>
      <c r="LVJ78" s="1"/>
      <c r="LVK78" s="1"/>
      <c r="LVL78" s="1"/>
      <c r="LVM78" s="1"/>
      <c r="LVN78" s="1"/>
      <c r="LVO78" s="1"/>
      <c r="LVP78" s="1"/>
      <c r="LVQ78" s="1"/>
      <c r="LVR78" s="1"/>
      <c r="LVS78" s="1"/>
      <c r="LVT78" s="1"/>
      <c r="LVU78" s="1"/>
      <c r="LVV78" s="1"/>
      <c r="LVW78" s="1"/>
      <c r="LVX78" s="1"/>
      <c r="LVY78" s="1"/>
      <c r="LVZ78" s="1"/>
      <c r="LWA78" s="1"/>
      <c r="LWB78" s="1"/>
      <c r="LWC78" s="1"/>
      <c r="LWD78" s="1"/>
      <c r="LWE78" s="1"/>
      <c r="LWF78" s="1"/>
      <c r="LWG78" s="1"/>
      <c r="LWH78" s="1"/>
      <c r="LWI78" s="1"/>
      <c r="LWJ78" s="1"/>
      <c r="LWK78" s="1"/>
      <c r="LWL78" s="1"/>
      <c r="LWM78" s="1"/>
      <c r="LWN78" s="1"/>
      <c r="LWO78" s="1"/>
      <c r="LWP78" s="1"/>
      <c r="LWQ78" s="1"/>
      <c r="LWR78" s="1"/>
      <c r="LWS78" s="1"/>
      <c r="LWT78" s="1"/>
      <c r="LWU78" s="1"/>
      <c r="LWV78" s="1"/>
      <c r="LWW78" s="1"/>
      <c r="LWX78" s="1"/>
      <c r="LWY78" s="1"/>
      <c r="LWZ78" s="1"/>
      <c r="LXA78" s="1"/>
      <c r="LXB78" s="1"/>
      <c r="LXC78" s="1"/>
      <c r="LXD78" s="1"/>
      <c r="LXE78" s="1"/>
      <c r="LXF78" s="1"/>
      <c r="LXG78" s="1"/>
      <c r="LXH78" s="1"/>
      <c r="LXI78" s="1"/>
      <c r="LXJ78" s="1"/>
      <c r="LXK78" s="1"/>
      <c r="LXL78" s="1"/>
      <c r="LXM78" s="1"/>
      <c r="LXN78" s="1"/>
      <c r="LXO78" s="1"/>
      <c r="LXP78" s="1"/>
      <c r="LXQ78" s="1"/>
      <c r="LXR78" s="1"/>
      <c r="LXS78" s="1"/>
      <c r="LXT78" s="1"/>
      <c r="LXU78" s="1"/>
      <c r="LXV78" s="1"/>
      <c r="LXW78" s="1"/>
      <c r="LXX78" s="1"/>
      <c r="LXY78" s="1"/>
      <c r="LXZ78" s="1"/>
      <c r="LYA78" s="1"/>
      <c r="LYB78" s="1"/>
      <c r="LYC78" s="1"/>
      <c r="LYD78" s="1"/>
      <c r="LYE78" s="1"/>
      <c r="LYF78" s="1"/>
      <c r="LYG78" s="1"/>
      <c r="LYH78" s="1"/>
      <c r="LYI78" s="1"/>
      <c r="LYJ78" s="1"/>
      <c r="LYK78" s="1"/>
      <c r="LYL78" s="1"/>
      <c r="LYM78" s="1"/>
      <c r="LYN78" s="1"/>
      <c r="LYO78" s="1"/>
      <c r="LYP78" s="1"/>
      <c r="LYQ78" s="1"/>
      <c r="LYR78" s="1"/>
      <c r="LYS78" s="1"/>
      <c r="LYT78" s="1"/>
      <c r="LYU78" s="1"/>
      <c r="LYV78" s="1"/>
      <c r="LYW78" s="1"/>
      <c r="LYX78" s="1"/>
      <c r="LYY78" s="1"/>
      <c r="LYZ78" s="1"/>
      <c r="LZA78" s="1"/>
      <c r="LZB78" s="1"/>
      <c r="LZC78" s="1"/>
      <c r="LZD78" s="1"/>
      <c r="LZE78" s="1"/>
      <c r="LZF78" s="1"/>
      <c r="LZG78" s="1"/>
      <c r="LZH78" s="1"/>
      <c r="LZI78" s="1"/>
      <c r="LZJ78" s="1"/>
      <c r="LZK78" s="1"/>
      <c r="LZL78" s="1"/>
      <c r="LZM78" s="1"/>
      <c r="LZN78" s="1"/>
      <c r="LZO78" s="1"/>
      <c r="LZP78" s="1"/>
      <c r="LZQ78" s="1"/>
      <c r="LZR78" s="1"/>
      <c r="LZS78" s="1"/>
      <c r="LZT78" s="1"/>
      <c r="LZU78" s="1"/>
      <c r="LZV78" s="1"/>
      <c r="LZW78" s="1"/>
      <c r="LZX78" s="1"/>
      <c r="LZY78" s="1"/>
      <c r="LZZ78" s="1"/>
      <c r="MAA78" s="1"/>
      <c r="MAB78" s="1"/>
      <c r="MAC78" s="1"/>
      <c r="MAD78" s="1"/>
      <c r="MAE78" s="1"/>
      <c r="MAF78" s="1"/>
      <c r="MAG78" s="1"/>
      <c r="MAH78" s="1"/>
      <c r="MAI78" s="1"/>
      <c r="MAJ78" s="1"/>
      <c r="MAK78" s="1"/>
      <c r="MAL78" s="1"/>
      <c r="MAM78" s="1"/>
      <c r="MAN78" s="1"/>
      <c r="MAO78" s="1"/>
      <c r="MAP78" s="1"/>
      <c r="MAQ78" s="1"/>
      <c r="MAR78" s="1"/>
      <c r="MAS78" s="1"/>
      <c r="MAT78" s="1"/>
      <c r="MAU78" s="1"/>
      <c r="MAV78" s="1"/>
      <c r="MAW78" s="1"/>
      <c r="MAX78" s="1"/>
      <c r="MAY78" s="1"/>
      <c r="MAZ78" s="1"/>
      <c r="MBA78" s="1"/>
      <c r="MBB78" s="1"/>
      <c r="MBC78" s="1"/>
      <c r="MBD78" s="1"/>
      <c r="MBE78" s="1"/>
      <c r="MBF78" s="1"/>
      <c r="MBG78" s="1"/>
      <c r="MBH78" s="1"/>
      <c r="MBI78" s="1"/>
      <c r="MBJ78" s="1"/>
      <c r="MBK78" s="1"/>
      <c r="MBL78" s="1"/>
      <c r="MBM78" s="1"/>
      <c r="MBN78" s="1"/>
      <c r="MBO78" s="1"/>
      <c r="MBP78" s="1"/>
      <c r="MBQ78" s="1"/>
      <c r="MBR78" s="1"/>
      <c r="MBS78" s="1"/>
      <c r="MBT78" s="1"/>
      <c r="MBU78" s="1"/>
      <c r="MBV78" s="1"/>
      <c r="MBW78" s="1"/>
      <c r="MBX78" s="1"/>
      <c r="MBY78" s="1"/>
      <c r="MBZ78" s="1"/>
      <c r="MCA78" s="1"/>
      <c r="MCB78" s="1"/>
      <c r="MCC78" s="1"/>
      <c r="MCD78" s="1"/>
      <c r="MCE78" s="1"/>
      <c r="MCF78" s="1"/>
      <c r="MCG78" s="1"/>
      <c r="MCH78" s="1"/>
      <c r="MCI78" s="1"/>
      <c r="MCJ78" s="1"/>
      <c r="MCK78" s="1"/>
      <c r="MCL78" s="1"/>
      <c r="MCM78" s="1"/>
      <c r="MCN78" s="1"/>
      <c r="MCO78" s="1"/>
      <c r="MCP78" s="1"/>
      <c r="MCQ78" s="1"/>
      <c r="MCR78" s="1"/>
      <c r="MCS78" s="1"/>
      <c r="MCT78" s="1"/>
      <c r="MCU78" s="1"/>
      <c r="MCV78" s="1"/>
      <c r="MCW78" s="1"/>
      <c r="MCX78" s="1"/>
      <c r="MCY78" s="1"/>
      <c r="MCZ78" s="1"/>
      <c r="MDA78" s="1"/>
      <c r="MDB78" s="1"/>
      <c r="MDC78" s="1"/>
      <c r="MDD78" s="1"/>
      <c r="MDE78" s="1"/>
      <c r="MDF78" s="1"/>
      <c r="MDG78" s="1"/>
      <c r="MDH78" s="1"/>
      <c r="MDI78" s="1"/>
      <c r="MDJ78" s="1"/>
      <c r="MDK78" s="1"/>
      <c r="MDL78" s="1"/>
      <c r="MDM78" s="1"/>
      <c r="MDN78" s="1"/>
      <c r="MDO78" s="1"/>
      <c r="MDP78" s="1"/>
      <c r="MDQ78" s="1"/>
      <c r="MDR78" s="1"/>
      <c r="MDS78" s="1"/>
      <c r="MDT78" s="1"/>
      <c r="MDU78" s="1"/>
      <c r="MDV78" s="1"/>
      <c r="MDW78" s="1"/>
      <c r="MDX78" s="1"/>
      <c r="MDY78" s="1"/>
      <c r="MDZ78" s="1"/>
      <c r="MEA78" s="1"/>
      <c r="MEB78" s="1"/>
      <c r="MEC78" s="1"/>
      <c r="MED78" s="1"/>
      <c r="MEE78" s="1"/>
      <c r="MEF78" s="1"/>
      <c r="MEG78" s="1"/>
      <c r="MEH78" s="1"/>
      <c r="MEI78" s="1"/>
      <c r="MEJ78" s="1"/>
      <c r="MEK78" s="1"/>
      <c r="MEL78" s="1"/>
      <c r="MEM78" s="1"/>
      <c r="MEN78" s="1"/>
      <c r="MEO78" s="1"/>
      <c r="MEP78" s="1"/>
      <c r="MEQ78" s="1"/>
      <c r="MER78" s="1"/>
      <c r="MES78" s="1"/>
      <c r="MET78" s="1"/>
      <c r="MEU78" s="1"/>
      <c r="MEV78" s="1"/>
      <c r="MEW78" s="1"/>
      <c r="MEX78" s="1"/>
      <c r="MEY78" s="1"/>
      <c r="MEZ78" s="1"/>
      <c r="MFA78" s="1"/>
      <c r="MFB78" s="1"/>
      <c r="MFC78" s="1"/>
      <c r="MFD78" s="1"/>
      <c r="MFE78" s="1"/>
      <c r="MFF78" s="1"/>
      <c r="MFG78" s="1"/>
      <c r="MFH78" s="1"/>
      <c r="MFI78" s="1"/>
      <c r="MFJ78" s="1"/>
      <c r="MFK78" s="1"/>
      <c r="MFL78" s="1"/>
      <c r="MFM78" s="1"/>
      <c r="MFN78" s="1"/>
      <c r="MFO78" s="1"/>
      <c r="MFP78" s="1"/>
      <c r="MFQ78" s="1"/>
      <c r="MFR78" s="1"/>
      <c r="MFS78" s="1"/>
      <c r="MFT78" s="1"/>
      <c r="MFU78" s="1"/>
      <c r="MFV78" s="1"/>
      <c r="MFW78" s="1"/>
      <c r="MFX78" s="1"/>
      <c r="MFY78" s="1"/>
      <c r="MFZ78" s="1"/>
      <c r="MGA78" s="1"/>
      <c r="MGB78" s="1"/>
      <c r="MGC78" s="1"/>
      <c r="MGD78" s="1"/>
      <c r="MGE78" s="1"/>
      <c r="MGF78" s="1"/>
      <c r="MGG78" s="1"/>
      <c r="MGH78" s="1"/>
      <c r="MGI78" s="1"/>
      <c r="MGJ78" s="1"/>
      <c r="MGK78" s="1"/>
      <c r="MGL78" s="1"/>
      <c r="MGM78" s="1"/>
      <c r="MGN78" s="1"/>
      <c r="MGO78" s="1"/>
      <c r="MGP78" s="1"/>
      <c r="MGQ78" s="1"/>
      <c r="MGR78" s="1"/>
      <c r="MGS78" s="1"/>
      <c r="MGT78" s="1"/>
      <c r="MGU78" s="1"/>
      <c r="MGV78" s="1"/>
      <c r="MGW78" s="1"/>
      <c r="MGX78" s="1"/>
      <c r="MGY78" s="1"/>
      <c r="MGZ78" s="1"/>
      <c r="MHA78" s="1"/>
      <c r="MHB78" s="1"/>
      <c r="MHC78" s="1"/>
      <c r="MHD78" s="1"/>
      <c r="MHE78" s="1"/>
      <c r="MHF78" s="1"/>
      <c r="MHG78" s="1"/>
      <c r="MHH78" s="1"/>
      <c r="MHI78" s="1"/>
      <c r="MHJ78" s="1"/>
      <c r="MHK78" s="1"/>
      <c r="MHL78" s="1"/>
      <c r="MHM78" s="1"/>
      <c r="MHN78" s="1"/>
      <c r="MHO78" s="1"/>
      <c r="MHP78" s="1"/>
      <c r="MHQ78" s="1"/>
      <c r="MHR78" s="1"/>
      <c r="MHS78" s="1"/>
      <c r="MHT78" s="1"/>
      <c r="MHU78" s="1"/>
      <c r="MHV78" s="1"/>
      <c r="MHW78" s="1"/>
      <c r="MHX78" s="1"/>
      <c r="MHY78" s="1"/>
      <c r="MHZ78" s="1"/>
      <c r="MIA78" s="1"/>
      <c r="MIB78" s="1"/>
      <c r="MIC78" s="1"/>
      <c r="MID78" s="1"/>
      <c r="MIE78" s="1"/>
      <c r="MIF78" s="1"/>
      <c r="MIG78" s="1"/>
      <c r="MIH78" s="1"/>
      <c r="MII78" s="1"/>
      <c r="MIJ78" s="1"/>
      <c r="MIK78" s="1"/>
      <c r="MIL78" s="1"/>
      <c r="MIM78" s="1"/>
      <c r="MIN78" s="1"/>
      <c r="MIO78" s="1"/>
      <c r="MIP78" s="1"/>
      <c r="MIQ78" s="1"/>
      <c r="MIR78" s="1"/>
      <c r="MIS78" s="1"/>
      <c r="MIT78" s="1"/>
      <c r="MIU78" s="1"/>
      <c r="MIV78" s="1"/>
      <c r="MIW78" s="1"/>
      <c r="MIX78" s="1"/>
      <c r="MIY78" s="1"/>
      <c r="MIZ78" s="1"/>
      <c r="MJA78" s="1"/>
      <c r="MJB78" s="1"/>
      <c r="MJC78" s="1"/>
      <c r="MJD78" s="1"/>
      <c r="MJE78" s="1"/>
      <c r="MJF78" s="1"/>
      <c r="MJG78" s="1"/>
      <c r="MJH78" s="1"/>
      <c r="MJI78" s="1"/>
      <c r="MJJ78" s="1"/>
      <c r="MJK78" s="1"/>
      <c r="MJL78" s="1"/>
      <c r="MJM78" s="1"/>
      <c r="MJN78" s="1"/>
      <c r="MJO78" s="1"/>
      <c r="MJP78" s="1"/>
      <c r="MJQ78" s="1"/>
      <c r="MJR78" s="1"/>
      <c r="MJS78" s="1"/>
      <c r="MJT78" s="1"/>
      <c r="MJU78" s="1"/>
      <c r="MJV78" s="1"/>
      <c r="MJW78" s="1"/>
      <c r="MJX78" s="1"/>
      <c r="MJY78" s="1"/>
      <c r="MJZ78" s="1"/>
      <c r="MKA78" s="1"/>
      <c r="MKB78" s="1"/>
      <c r="MKC78" s="1"/>
      <c r="MKD78" s="1"/>
      <c r="MKE78" s="1"/>
      <c r="MKF78" s="1"/>
      <c r="MKG78" s="1"/>
      <c r="MKH78" s="1"/>
      <c r="MKI78" s="1"/>
      <c r="MKJ78" s="1"/>
      <c r="MKK78" s="1"/>
      <c r="MKL78" s="1"/>
      <c r="MKM78" s="1"/>
      <c r="MKN78" s="1"/>
      <c r="MKO78" s="1"/>
      <c r="MKP78" s="1"/>
      <c r="MKQ78" s="1"/>
      <c r="MKR78" s="1"/>
      <c r="MKS78" s="1"/>
      <c r="MKT78" s="1"/>
      <c r="MKU78" s="1"/>
      <c r="MKV78" s="1"/>
      <c r="MKW78" s="1"/>
      <c r="MKX78" s="1"/>
      <c r="MKY78" s="1"/>
      <c r="MKZ78" s="1"/>
      <c r="MLA78" s="1"/>
      <c r="MLB78" s="1"/>
      <c r="MLC78" s="1"/>
      <c r="MLD78" s="1"/>
      <c r="MLE78" s="1"/>
      <c r="MLF78" s="1"/>
      <c r="MLG78" s="1"/>
      <c r="MLH78" s="1"/>
      <c r="MLI78" s="1"/>
      <c r="MLJ78" s="1"/>
      <c r="MLK78" s="1"/>
      <c r="MLL78" s="1"/>
      <c r="MLM78" s="1"/>
      <c r="MLN78" s="1"/>
      <c r="MLO78" s="1"/>
      <c r="MLP78" s="1"/>
      <c r="MLQ78" s="1"/>
      <c r="MLR78" s="1"/>
      <c r="MLS78" s="1"/>
      <c r="MLT78" s="1"/>
      <c r="MLU78" s="1"/>
      <c r="MLV78" s="1"/>
      <c r="MLW78" s="1"/>
      <c r="MLX78" s="1"/>
      <c r="MLY78" s="1"/>
      <c r="MLZ78" s="1"/>
      <c r="MMA78" s="1"/>
      <c r="MMB78" s="1"/>
      <c r="MMC78" s="1"/>
      <c r="MMD78" s="1"/>
      <c r="MME78" s="1"/>
      <c r="MMF78" s="1"/>
      <c r="MMG78" s="1"/>
      <c r="MMH78" s="1"/>
      <c r="MMI78" s="1"/>
      <c r="MMJ78" s="1"/>
      <c r="MMK78" s="1"/>
      <c r="MML78" s="1"/>
      <c r="MMM78" s="1"/>
      <c r="MMN78" s="1"/>
      <c r="MMO78" s="1"/>
      <c r="MMP78" s="1"/>
      <c r="MMQ78" s="1"/>
      <c r="MMR78" s="1"/>
      <c r="MMS78" s="1"/>
      <c r="MMT78" s="1"/>
      <c r="MMU78" s="1"/>
      <c r="MMV78" s="1"/>
      <c r="MMW78" s="1"/>
      <c r="MMX78" s="1"/>
      <c r="MMY78" s="1"/>
      <c r="MMZ78" s="1"/>
      <c r="MNA78" s="1"/>
      <c r="MNB78" s="1"/>
      <c r="MNC78" s="1"/>
      <c r="MND78" s="1"/>
      <c r="MNE78" s="1"/>
      <c r="MNF78" s="1"/>
      <c r="MNG78" s="1"/>
      <c r="MNH78" s="1"/>
      <c r="MNI78" s="1"/>
      <c r="MNJ78" s="1"/>
      <c r="MNK78" s="1"/>
      <c r="MNL78" s="1"/>
      <c r="MNM78" s="1"/>
      <c r="MNN78" s="1"/>
      <c r="MNO78" s="1"/>
      <c r="MNP78" s="1"/>
      <c r="MNQ78" s="1"/>
      <c r="MNR78" s="1"/>
      <c r="MNS78" s="1"/>
      <c r="MNT78" s="1"/>
      <c r="MNU78" s="1"/>
      <c r="MNV78" s="1"/>
      <c r="MNW78" s="1"/>
      <c r="MNX78" s="1"/>
      <c r="MNY78" s="1"/>
      <c r="MNZ78" s="1"/>
      <c r="MOA78" s="1"/>
      <c r="MOB78" s="1"/>
      <c r="MOC78" s="1"/>
      <c r="MOD78" s="1"/>
      <c r="MOE78" s="1"/>
      <c r="MOF78" s="1"/>
      <c r="MOG78" s="1"/>
      <c r="MOH78" s="1"/>
      <c r="MOI78" s="1"/>
      <c r="MOJ78" s="1"/>
      <c r="MOK78" s="1"/>
      <c r="MOL78" s="1"/>
      <c r="MOM78" s="1"/>
      <c r="MON78" s="1"/>
      <c r="MOO78" s="1"/>
      <c r="MOP78" s="1"/>
      <c r="MOQ78" s="1"/>
      <c r="MOR78" s="1"/>
      <c r="MOS78" s="1"/>
      <c r="MOT78" s="1"/>
      <c r="MOU78" s="1"/>
      <c r="MOV78" s="1"/>
      <c r="MOW78" s="1"/>
      <c r="MOX78" s="1"/>
      <c r="MOY78" s="1"/>
      <c r="MOZ78" s="1"/>
      <c r="MPA78" s="1"/>
      <c r="MPB78" s="1"/>
      <c r="MPC78" s="1"/>
      <c r="MPD78" s="1"/>
      <c r="MPE78" s="1"/>
      <c r="MPF78" s="1"/>
      <c r="MPG78" s="1"/>
      <c r="MPH78" s="1"/>
      <c r="MPI78" s="1"/>
      <c r="MPJ78" s="1"/>
      <c r="MPK78" s="1"/>
      <c r="MPL78" s="1"/>
      <c r="MPM78" s="1"/>
      <c r="MPN78" s="1"/>
      <c r="MPO78" s="1"/>
      <c r="MPP78" s="1"/>
      <c r="MPQ78" s="1"/>
      <c r="MPR78" s="1"/>
      <c r="MPS78" s="1"/>
      <c r="MPT78" s="1"/>
      <c r="MPU78" s="1"/>
      <c r="MPV78" s="1"/>
      <c r="MPW78" s="1"/>
      <c r="MPX78" s="1"/>
      <c r="MPY78" s="1"/>
      <c r="MPZ78" s="1"/>
      <c r="MQA78" s="1"/>
      <c r="MQB78" s="1"/>
      <c r="MQC78" s="1"/>
      <c r="MQD78" s="1"/>
      <c r="MQE78" s="1"/>
      <c r="MQF78" s="1"/>
      <c r="MQG78" s="1"/>
      <c r="MQH78" s="1"/>
      <c r="MQI78" s="1"/>
      <c r="MQJ78" s="1"/>
      <c r="MQK78" s="1"/>
      <c r="MQL78" s="1"/>
      <c r="MQM78" s="1"/>
      <c r="MQN78" s="1"/>
      <c r="MQO78" s="1"/>
      <c r="MQP78" s="1"/>
      <c r="MQQ78" s="1"/>
      <c r="MQR78" s="1"/>
      <c r="MQS78" s="1"/>
      <c r="MQT78" s="1"/>
      <c r="MQU78" s="1"/>
      <c r="MQV78" s="1"/>
      <c r="MQW78" s="1"/>
      <c r="MQX78" s="1"/>
      <c r="MQY78" s="1"/>
      <c r="MQZ78" s="1"/>
      <c r="MRA78" s="1"/>
      <c r="MRB78" s="1"/>
      <c r="MRC78" s="1"/>
      <c r="MRD78" s="1"/>
      <c r="MRE78" s="1"/>
      <c r="MRF78" s="1"/>
      <c r="MRG78" s="1"/>
      <c r="MRH78" s="1"/>
      <c r="MRI78" s="1"/>
      <c r="MRJ78" s="1"/>
      <c r="MRK78" s="1"/>
      <c r="MRL78" s="1"/>
      <c r="MRM78" s="1"/>
      <c r="MRN78" s="1"/>
      <c r="MRO78" s="1"/>
      <c r="MRP78" s="1"/>
      <c r="MRQ78" s="1"/>
      <c r="MRR78" s="1"/>
      <c r="MRS78" s="1"/>
      <c r="MRT78" s="1"/>
      <c r="MRU78" s="1"/>
      <c r="MRV78" s="1"/>
      <c r="MRW78" s="1"/>
      <c r="MRX78" s="1"/>
      <c r="MRY78" s="1"/>
      <c r="MRZ78" s="1"/>
      <c r="MSA78" s="1"/>
      <c r="MSB78" s="1"/>
      <c r="MSC78" s="1"/>
      <c r="MSD78" s="1"/>
      <c r="MSE78" s="1"/>
      <c r="MSF78" s="1"/>
      <c r="MSG78" s="1"/>
      <c r="MSH78" s="1"/>
      <c r="MSI78" s="1"/>
      <c r="MSJ78" s="1"/>
      <c r="MSK78" s="1"/>
      <c r="MSL78" s="1"/>
      <c r="MSM78" s="1"/>
      <c r="MSN78" s="1"/>
      <c r="MSO78" s="1"/>
      <c r="MSP78" s="1"/>
      <c r="MSQ78" s="1"/>
      <c r="MSR78" s="1"/>
      <c r="MSS78" s="1"/>
      <c r="MST78" s="1"/>
      <c r="MSU78" s="1"/>
      <c r="MSV78" s="1"/>
      <c r="MSW78" s="1"/>
      <c r="MSX78" s="1"/>
      <c r="MSY78" s="1"/>
      <c r="MSZ78" s="1"/>
      <c r="MTA78" s="1"/>
      <c r="MTB78" s="1"/>
      <c r="MTC78" s="1"/>
      <c r="MTD78" s="1"/>
      <c r="MTE78" s="1"/>
      <c r="MTF78" s="1"/>
      <c r="MTG78" s="1"/>
      <c r="MTH78" s="1"/>
      <c r="MTI78" s="1"/>
      <c r="MTJ78" s="1"/>
      <c r="MTK78" s="1"/>
      <c r="MTL78" s="1"/>
      <c r="MTM78" s="1"/>
      <c r="MTN78" s="1"/>
      <c r="MTO78" s="1"/>
      <c r="MTP78" s="1"/>
      <c r="MTQ78" s="1"/>
      <c r="MTR78" s="1"/>
      <c r="MTS78" s="1"/>
      <c r="MTT78" s="1"/>
      <c r="MTU78" s="1"/>
      <c r="MTV78" s="1"/>
      <c r="MTW78" s="1"/>
      <c r="MTX78" s="1"/>
      <c r="MTY78" s="1"/>
      <c r="MTZ78" s="1"/>
      <c r="MUA78" s="1"/>
      <c r="MUB78" s="1"/>
      <c r="MUC78" s="1"/>
      <c r="MUD78" s="1"/>
      <c r="MUE78" s="1"/>
      <c r="MUF78" s="1"/>
      <c r="MUG78" s="1"/>
      <c r="MUH78" s="1"/>
      <c r="MUI78" s="1"/>
      <c r="MUJ78" s="1"/>
      <c r="MUK78" s="1"/>
      <c r="MUL78" s="1"/>
      <c r="MUM78" s="1"/>
      <c r="MUN78" s="1"/>
      <c r="MUO78" s="1"/>
      <c r="MUP78" s="1"/>
      <c r="MUQ78" s="1"/>
      <c r="MUR78" s="1"/>
      <c r="MUS78" s="1"/>
      <c r="MUT78" s="1"/>
      <c r="MUU78" s="1"/>
      <c r="MUV78" s="1"/>
      <c r="MUW78" s="1"/>
      <c r="MUX78" s="1"/>
      <c r="MUY78" s="1"/>
      <c r="MUZ78" s="1"/>
      <c r="MVA78" s="1"/>
      <c r="MVB78" s="1"/>
      <c r="MVC78" s="1"/>
      <c r="MVD78" s="1"/>
      <c r="MVE78" s="1"/>
      <c r="MVF78" s="1"/>
      <c r="MVG78" s="1"/>
      <c r="MVH78" s="1"/>
      <c r="MVI78" s="1"/>
      <c r="MVJ78" s="1"/>
      <c r="MVK78" s="1"/>
      <c r="MVL78" s="1"/>
      <c r="MVM78" s="1"/>
      <c r="MVN78" s="1"/>
      <c r="MVO78" s="1"/>
      <c r="MVP78" s="1"/>
      <c r="MVQ78" s="1"/>
      <c r="MVR78" s="1"/>
      <c r="MVS78" s="1"/>
      <c r="MVT78" s="1"/>
      <c r="MVU78" s="1"/>
      <c r="MVV78" s="1"/>
      <c r="MVW78" s="1"/>
      <c r="MVX78" s="1"/>
      <c r="MVY78" s="1"/>
      <c r="MVZ78" s="1"/>
      <c r="MWA78" s="1"/>
      <c r="MWB78" s="1"/>
      <c r="MWC78" s="1"/>
      <c r="MWD78" s="1"/>
      <c r="MWE78" s="1"/>
      <c r="MWF78" s="1"/>
      <c r="MWG78" s="1"/>
      <c r="MWH78" s="1"/>
      <c r="MWI78" s="1"/>
      <c r="MWJ78" s="1"/>
      <c r="MWK78" s="1"/>
      <c r="MWL78" s="1"/>
      <c r="MWM78" s="1"/>
      <c r="MWN78" s="1"/>
      <c r="MWO78" s="1"/>
      <c r="MWP78" s="1"/>
      <c r="MWQ78" s="1"/>
      <c r="MWR78" s="1"/>
      <c r="MWS78" s="1"/>
      <c r="MWT78" s="1"/>
      <c r="MWU78" s="1"/>
      <c r="MWV78" s="1"/>
      <c r="MWW78" s="1"/>
      <c r="MWX78" s="1"/>
      <c r="MWY78" s="1"/>
      <c r="MWZ78" s="1"/>
      <c r="MXA78" s="1"/>
      <c r="MXB78" s="1"/>
      <c r="MXC78" s="1"/>
      <c r="MXD78" s="1"/>
      <c r="MXE78" s="1"/>
      <c r="MXF78" s="1"/>
      <c r="MXG78" s="1"/>
      <c r="MXH78" s="1"/>
      <c r="MXI78" s="1"/>
      <c r="MXJ78" s="1"/>
      <c r="MXK78" s="1"/>
      <c r="MXL78" s="1"/>
      <c r="MXM78" s="1"/>
      <c r="MXN78" s="1"/>
      <c r="MXO78" s="1"/>
      <c r="MXP78" s="1"/>
      <c r="MXQ78" s="1"/>
      <c r="MXR78" s="1"/>
      <c r="MXS78" s="1"/>
      <c r="MXT78" s="1"/>
      <c r="MXU78" s="1"/>
      <c r="MXV78" s="1"/>
      <c r="MXW78" s="1"/>
      <c r="MXX78" s="1"/>
      <c r="MXY78" s="1"/>
      <c r="MXZ78" s="1"/>
      <c r="MYA78" s="1"/>
      <c r="MYB78" s="1"/>
      <c r="MYC78" s="1"/>
      <c r="MYD78" s="1"/>
      <c r="MYE78" s="1"/>
      <c r="MYF78" s="1"/>
      <c r="MYG78" s="1"/>
      <c r="MYH78" s="1"/>
      <c r="MYI78" s="1"/>
      <c r="MYJ78" s="1"/>
      <c r="MYK78" s="1"/>
      <c r="MYL78" s="1"/>
      <c r="MYM78" s="1"/>
      <c r="MYN78" s="1"/>
      <c r="MYO78" s="1"/>
      <c r="MYP78" s="1"/>
      <c r="MYQ78" s="1"/>
      <c r="MYR78" s="1"/>
      <c r="MYS78" s="1"/>
      <c r="MYT78" s="1"/>
      <c r="MYU78" s="1"/>
      <c r="MYV78" s="1"/>
      <c r="MYW78" s="1"/>
      <c r="MYX78" s="1"/>
      <c r="MYY78" s="1"/>
      <c r="MYZ78" s="1"/>
      <c r="MZA78" s="1"/>
      <c r="MZB78" s="1"/>
      <c r="MZC78" s="1"/>
      <c r="MZD78" s="1"/>
      <c r="MZE78" s="1"/>
      <c r="MZF78" s="1"/>
      <c r="MZG78" s="1"/>
      <c r="MZH78" s="1"/>
      <c r="MZI78" s="1"/>
      <c r="MZJ78" s="1"/>
      <c r="MZK78" s="1"/>
      <c r="MZL78" s="1"/>
      <c r="MZM78" s="1"/>
      <c r="MZN78" s="1"/>
      <c r="MZO78" s="1"/>
      <c r="MZP78" s="1"/>
      <c r="MZQ78" s="1"/>
      <c r="MZR78" s="1"/>
      <c r="MZS78" s="1"/>
      <c r="MZT78" s="1"/>
      <c r="MZU78" s="1"/>
      <c r="MZV78" s="1"/>
      <c r="MZW78" s="1"/>
      <c r="MZX78" s="1"/>
      <c r="MZY78" s="1"/>
      <c r="MZZ78" s="1"/>
      <c r="NAA78" s="1"/>
      <c r="NAB78" s="1"/>
      <c r="NAC78" s="1"/>
      <c r="NAD78" s="1"/>
      <c r="NAE78" s="1"/>
      <c r="NAF78" s="1"/>
      <c r="NAG78" s="1"/>
      <c r="NAH78" s="1"/>
      <c r="NAI78" s="1"/>
      <c r="NAJ78" s="1"/>
      <c r="NAK78" s="1"/>
      <c r="NAL78" s="1"/>
      <c r="NAM78" s="1"/>
      <c r="NAN78" s="1"/>
      <c r="NAO78" s="1"/>
      <c r="NAP78" s="1"/>
      <c r="NAQ78" s="1"/>
      <c r="NAR78" s="1"/>
      <c r="NAS78" s="1"/>
      <c r="NAT78" s="1"/>
      <c r="NAU78" s="1"/>
      <c r="NAV78" s="1"/>
      <c r="NAW78" s="1"/>
      <c r="NAX78" s="1"/>
      <c r="NAY78" s="1"/>
      <c r="NAZ78" s="1"/>
      <c r="NBA78" s="1"/>
      <c r="NBB78" s="1"/>
      <c r="NBC78" s="1"/>
      <c r="NBD78" s="1"/>
      <c r="NBE78" s="1"/>
      <c r="NBF78" s="1"/>
      <c r="NBG78" s="1"/>
      <c r="NBH78" s="1"/>
      <c r="NBI78" s="1"/>
      <c r="NBJ78" s="1"/>
      <c r="NBK78" s="1"/>
      <c r="NBL78" s="1"/>
      <c r="NBM78" s="1"/>
      <c r="NBN78" s="1"/>
      <c r="NBO78" s="1"/>
      <c r="NBP78" s="1"/>
      <c r="NBQ78" s="1"/>
      <c r="NBR78" s="1"/>
      <c r="NBS78" s="1"/>
      <c r="NBT78" s="1"/>
      <c r="NBU78" s="1"/>
      <c r="NBV78" s="1"/>
      <c r="NBW78" s="1"/>
      <c r="NBX78" s="1"/>
      <c r="NBY78" s="1"/>
      <c r="NBZ78" s="1"/>
      <c r="NCA78" s="1"/>
      <c r="NCB78" s="1"/>
      <c r="NCC78" s="1"/>
      <c r="NCD78" s="1"/>
      <c r="NCE78" s="1"/>
      <c r="NCF78" s="1"/>
      <c r="NCG78" s="1"/>
      <c r="NCH78" s="1"/>
      <c r="NCI78" s="1"/>
      <c r="NCJ78" s="1"/>
      <c r="NCK78" s="1"/>
      <c r="NCL78" s="1"/>
      <c r="NCM78" s="1"/>
      <c r="NCN78" s="1"/>
      <c r="NCO78" s="1"/>
      <c r="NCP78" s="1"/>
      <c r="NCQ78" s="1"/>
      <c r="NCR78" s="1"/>
      <c r="NCS78" s="1"/>
      <c r="NCT78" s="1"/>
      <c r="NCU78" s="1"/>
      <c r="NCV78" s="1"/>
      <c r="NCW78" s="1"/>
      <c r="NCX78" s="1"/>
      <c r="NCY78" s="1"/>
      <c r="NCZ78" s="1"/>
      <c r="NDA78" s="1"/>
      <c r="NDB78" s="1"/>
      <c r="NDC78" s="1"/>
      <c r="NDD78" s="1"/>
      <c r="NDE78" s="1"/>
      <c r="NDF78" s="1"/>
      <c r="NDG78" s="1"/>
      <c r="NDH78" s="1"/>
      <c r="NDI78" s="1"/>
      <c r="NDJ78" s="1"/>
      <c r="NDK78" s="1"/>
      <c r="NDL78" s="1"/>
      <c r="NDM78" s="1"/>
      <c r="NDN78" s="1"/>
      <c r="NDO78" s="1"/>
      <c r="NDP78" s="1"/>
      <c r="NDQ78" s="1"/>
      <c r="NDR78" s="1"/>
      <c r="NDS78" s="1"/>
      <c r="NDT78" s="1"/>
      <c r="NDU78" s="1"/>
      <c r="NDV78" s="1"/>
      <c r="NDW78" s="1"/>
      <c r="NDX78" s="1"/>
      <c r="NDY78" s="1"/>
      <c r="NDZ78" s="1"/>
      <c r="NEA78" s="1"/>
      <c r="NEB78" s="1"/>
      <c r="NEC78" s="1"/>
      <c r="NED78" s="1"/>
      <c r="NEE78" s="1"/>
      <c r="NEF78" s="1"/>
      <c r="NEG78" s="1"/>
      <c r="NEH78" s="1"/>
      <c r="NEI78" s="1"/>
      <c r="NEJ78" s="1"/>
      <c r="NEK78" s="1"/>
      <c r="NEL78" s="1"/>
      <c r="NEM78" s="1"/>
      <c r="NEN78" s="1"/>
      <c r="NEO78" s="1"/>
      <c r="NEP78" s="1"/>
      <c r="NEQ78" s="1"/>
      <c r="NER78" s="1"/>
      <c r="NES78" s="1"/>
      <c r="NET78" s="1"/>
      <c r="NEU78" s="1"/>
      <c r="NEV78" s="1"/>
      <c r="NEW78" s="1"/>
      <c r="NEX78" s="1"/>
      <c r="NEY78" s="1"/>
      <c r="NEZ78" s="1"/>
      <c r="NFA78" s="1"/>
      <c r="NFB78" s="1"/>
      <c r="NFC78" s="1"/>
      <c r="NFD78" s="1"/>
      <c r="NFE78" s="1"/>
      <c r="NFF78" s="1"/>
      <c r="NFG78" s="1"/>
      <c r="NFH78" s="1"/>
      <c r="NFI78" s="1"/>
      <c r="NFJ78" s="1"/>
      <c r="NFK78" s="1"/>
      <c r="NFL78" s="1"/>
      <c r="NFM78" s="1"/>
      <c r="NFN78" s="1"/>
      <c r="NFO78" s="1"/>
      <c r="NFP78" s="1"/>
      <c r="NFQ78" s="1"/>
      <c r="NFR78" s="1"/>
      <c r="NFS78" s="1"/>
      <c r="NFT78" s="1"/>
      <c r="NFU78" s="1"/>
      <c r="NFV78" s="1"/>
      <c r="NFW78" s="1"/>
      <c r="NFX78" s="1"/>
      <c r="NFY78" s="1"/>
      <c r="NFZ78" s="1"/>
      <c r="NGA78" s="1"/>
      <c r="NGB78" s="1"/>
      <c r="NGC78" s="1"/>
      <c r="NGD78" s="1"/>
      <c r="NGE78" s="1"/>
      <c r="NGF78" s="1"/>
      <c r="NGG78" s="1"/>
      <c r="NGH78" s="1"/>
      <c r="NGI78" s="1"/>
      <c r="NGJ78" s="1"/>
      <c r="NGK78" s="1"/>
      <c r="NGL78" s="1"/>
      <c r="NGM78" s="1"/>
      <c r="NGN78" s="1"/>
      <c r="NGO78" s="1"/>
      <c r="NGP78" s="1"/>
      <c r="NGQ78" s="1"/>
      <c r="NGR78" s="1"/>
      <c r="NGS78" s="1"/>
      <c r="NGT78" s="1"/>
      <c r="NGU78" s="1"/>
      <c r="NGV78" s="1"/>
      <c r="NGW78" s="1"/>
      <c r="NGX78" s="1"/>
      <c r="NGY78" s="1"/>
      <c r="NGZ78" s="1"/>
      <c r="NHA78" s="1"/>
      <c r="NHB78" s="1"/>
      <c r="NHC78" s="1"/>
      <c r="NHD78" s="1"/>
      <c r="NHE78" s="1"/>
      <c r="NHF78" s="1"/>
      <c r="NHG78" s="1"/>
      <c r="NHH78" s="1"/>
      <c r="NHI78" s="1"/>
      <c r="NHJ78" s="1"/>
      <c r="NHK78" s="1"/>
      <c r="NHL78" s="1"/>
      <c r="NHM78" s="1"/>
      <c r="NHN78" s="1"/>
      <c r="NHO78" s="1"/>
      <c r="NHP78" s="1"/>
      <c r="NHQ78" s="1"/>
      <c r="NHR78" s="1"/>
      <c r="NHS78" s="1"/>
      <c r="NHT78" s="1"/>
      <c r="NHU78" s="1"/>
      <c r="NHV78" s="1"/>
      <c r="NHW78" s="1"/>
      <c r="NHX78" s="1"/>
      <c r="NHY78" s="1"/>
      <c r="NHZ78" s="1"/>
      <c r="NIA78" s="1"/>
      <c r="NIB78" s="1"/>
      <c r="NIC78" s="1"/>
      <c r="NID78" s="1"/>
      <c r="NIE78" s="1"/>
      <c r="NIF78" s="1"/>
      <c r="NIG78" s="1"/>
      <c r="NIH78" s="1"/>
      <c r="NII78" s="1"/>
      <c r="NIJ78" s="1"/>
      <c r="NIK78" s="1"/>
      <c r="NIL78" s="1"/>
      <c r="NIM78" s="1"/>
      <c r="NIN78" s="1"/>
      <c r="NIO78" s="1"/>
      <c r="NIP78" s="1"/>
      <c r="NIQ78" s="1"/>
      <c r="NIR78" s="1"/>
      <c r="NIS78" s="1"/>
      <c r="NIT78" s="1"/>
      <c r="NIU78" s="1"/>
      <c r="NIV78" s="1"/>
      <c r="NIW78" s="1"/>
      <c r="NIX78" s="1"/>
      <c r="NIY78" s="1"/>
      <c r="NIZ78" s="1"/>
      <c r="NJA78" s="1"/>
      <c r="NJB78" s="1"/>
      <c r="NJC78" s="1"/>
      <c r="NJD78" s="1"/>
      <c r="NJE78" s="1"/>
      <c r="NJF78" s="1"/>
      <c r="NJG78" s="1"/>
      <c r="NJH78" s="1"/>
      <c r="NJI78" s="1"/>
      <c r="NJJ78" s="1"/>
      <c r="NJK78" s="1"/>
      <c r="NJL78" s="1"/>
      <c r="NJM78" s="1"/>
      <c r="NJN78" s="1"/>
      <c r="NJO78" s="1"/>
      <c r="NJP78" s="1"/>
      <c r="NJQ78" s="1"/>
      <c r="NJR78" s="1"/>
      <c r="NJS78" s="1"/>
      <c r="NJT78" s="1"/>
      <c r="NJU78" s="1"/>
      <c r="NJV78" s="1"/>
      <c r="NJW78" s="1"/>
      <c r="NJX78" s="1"/>
      <c r="NJY78" s="1"/>
      <c r="NJZ78" s="1"/>
      <c r="NKA78" s="1"/>
      <c r="NKB78" s="1"/>
      <c r="NKC78" s="1"/>
      <c r="NKD78" s="1"/>
      <c r="NKE78" s="1"/>
      <c r="NKF78" s="1"/>
      <c r="NKG78" s="1"/>
      <c r="NKH78" s="1"/>
      <c r="NKI78" s="1"/>
      <c r="NKJ78" s="1"/>
      <c r="NKK78" s="1"/>
      <c r="NKL78" s="1"/>
      <c r="NKM78" s="1"/>
      <c r="NKN78" s="1"/>
      <c r="NKO78" s="1"/>
      <c r="NKP78" s="1"/>
      <c r="NKQ78" s="1"/>
      <c r="NKR78" s="1"/>
      <c r="NKS78" s="1"/>
      <c r="NKT78" s="1"/>
      <c r="NKU78" s="1"/>
      <c r="NKV78" s="1"/>
      <c r="NKW78" s="1"/>
      <c r="NKX78" s="1"/>
      <c r="NKY78" s="1"/>
      <c r="NKZ78" s="1"/>
      <c r="NLA78" s="1"/>
      <c r="NLB78" s="1"/>
      <c r="NLC78" s="1"/>
      <c r="NLD78" s="1"/>
      <c r="NLE78" s="1"/>
      <c r="NLF78" s="1"/>
      <c r="NLG78" s="1"/>
      <c r="NLH78" s="1"/>
      <c r="NLI78" s="1"/>
      <c r="NLJ78" s="1"/>
      <c r="NLK78" s="1"/>
      <c r="NLL78" s="1"/>
      <c r="NLM78" s="1"/>
      <c r="NLN78" s="1"/>
      <c r="NLO78" s="1"/>
      <c r="NLP78" s="1"/>
      <c r="NLQ78" s="1"/>
      <c r="NLR78" s="1"/>
      <c r="NLS78" s="1"/>
      <c r="NLT78" s="1"/>
      <c r="NLU78" s="1"/>
      <c r="NLV78" s="1"/>
      <c r="NLW78" s="1"/>
      <c r="NLX78" s="1"/>
      <c r="NLY78" s="1"/>
      <c r="NLZ78" s="1"/>
      <c r="NMA78" s="1"/>
      <c r="NMB78" s="1"/>
      <c r="NMC78" s="1"/>
      <c r="NMD78" s="1"/>
      <c r="NME78" s="1"/>
      <c r="NMF78" s="1"/>
      <c r="NMG78" s="1"/>
      <c r="NMH78" s="1"/>
      <c r="NMI78" s="1"/>
      <c r="NMJ78" s="1"/>
      <c r="NMK78" s="1"/>
      <c r="NML78" s="1"/>
      <c r="NMM78" s="1"/>
      <c r="NMN78" s="1"/>
      <c r="NMO78" s="1"/>
      <c r="NMP78" s="1"/>
      <c r="NMQ78" s="1"/>
      <c r="NMR78" s="1"/>
      <c r="NMS78" s="1"/>
      <c r="NMT78" s="1"/>
      <c r="NMU78" s="1"/>
      <c r="NMV78" s="1"/>
      <c r="NMW78" s="1"/>
      <c r="NMX78" s="1"/>
      <c r="NMY78" s="1"/>
      <c r="NMZ78" s="1"/>
      <c r="NNA78" s="1"/>
      <c r="NNB78" s="1"/>
      <c r="NNC78" s="1"/>
      <c r="NND78" s="1"/>
      <c r="NNE78" s="1"/>
      <c r="NNF78" s="1"/>
      <c r="NNG78" s="1"/>
      <c r="NNH78" s="1"/>
      <c r="NNI78" s="1"/>
      <c r="NNJ78" s="1"/>
      <c r="NNK78" s="1"/>
      <c r="NNL78" s="1"/>
      <c r="NNM78" s="1"/>
      <c r="NNN78" s="1"/>
      <c r="NNO78" s="1"/>
      <c r="NNP78" s="1"/>
      <c r="NNQ78" s="1"/>
      <c r="NNR78" s="1"/>
      <c r="NNS78" s="1"/>
      <c r="NNT78" s="1"/>
      <c r="NNU78" s="1"/>
      <c r="NNV78" s="1"/>
      <c r="NNW78" s="1"/>
      <c r="NNX78" s="1"/>
      <c r="NNY78" s="1"/>
      <c r="NNZ78" s="1"/>
      <c r="NOA78" s="1"/>
      <c r="NOB78" s="1"/>
      <c r="NOC78" s="1"/>
      <c r="NOD78" s="1"/>
      <c r="NOE78" s="1"/>
      <c r="NOF78" s="1"/>
      <c r="NOG78" s="1"/>
      <c r="NOH78" s="1"/>
      <c r="NOI78" s="1"/>
      <c r="NOJ78" s="1"/>
      <c r="NOK78" s="1"/>
      <c r="NOL78" s="1"/>
      <c r="NOM78" s="1"/>
      <c r="NON78" s="1"/>
      <c r="NOO78" s="1"/>
      <c r="NOP78" s="1"/>
      <c r="NOQ78" s="1"/>
      <c r="NOR78" s="1"/>
      <c r="NOS78" s="1"/>
      <c r="NOT78" s="1"/>
      <c r="NOU78" s="1"/>
      <c r="NOV78" s="1"/>
      <c r="NOW78" s="1"/>
      <c r="NOX78" s="1"/>
      <c r="NOY78" s="1"/>
      <c r="NOZ78" s="1"/>
      <c r="NPA78" s="1"/>
      <c r="NPB78" s="1"/>
      <c r="NPC78" s="1"/>
      <c r="NPD78" s="1"/>
      <c r="NPE78" s="1"/>
      <c r="NPF78" s="1"/>
      <c r="NPG78" s="1"/>
      <c r="NPH78" s="1"/>
      <c r="NPI78" s="1"/>
      <c r="NPJ78" s="1"/>
      <c r="NPK78" s="1"/>
      <c r="NPL78" s="1"/>
      <c r="NPM78" s="1"/>
      <c r="NPN78" s="1"/>
      <c r="NPO78" s="1"/>
      <c r="NPP78" s="1"/>
      <c r="NPQ78" s="1"/>
      <c r="NPR78" s="1"/>
      <c r="NPS78" s="1"/>
      <c r="NPT78" s="1"/>
      <c r="NPU78" s="1"/>
      <c r="NPV78" s="1"/>
      <c r="NPW78" s="1"/>
      <c r="NPX78" s="1"/>
      <c r="NPY78" s="1"/>
      <c r="NPZ78" s="1"/>
      <c r="NQA78" s="1"/>
      <c r="NQB78" s="1"/>
      <c r="NQC78" s="1"/>
      <c r="NQD78" s="1"/>
      <c r="NQE78" s="1"/>
      <c r="NQF78" s="1"/>
      <c r="NQG78" s="1"/>
      <c r="NQH78" s="1"/>
      <c r="NQI78" s="1"/>
      <c r="NQJ78" s="1"/>
      <c r="NQK78" s="1"/>
      <c r="NQL78" s="1"/>
      <c r="NQM78" s="1"/>
      <c r="NQN78" s="1"/>
      <c r="NQO78" s="1"/>
      <c r="NQP78" s="1"/>
      <c r="NQQ78" s="1"/>
      <c r="NQR78" s="1"/>
      <c r="NQS78" s="1"/>
      <c r="NQT78" s="1"/>
      <c r="NQU78" s="1"/>
      <c r="NQV78" s="1"/>
      <c r="NQW78" s="1"/>
      <c r="NQX78" s="1"/>
      <c r="NQY78" s="1"/>
      <c r="NQZ78" s="1"/>
      <c r="NRA78" s="1"/>
      <c r="NRB78" s="1"/>
      <c r="NRC78" s="1"/>
      <c r="NRD78" s="1"/>
      <c r="NRE78" s="1"/>
      <c r="NRF78" s="1"/>
      <c r="NRG78" s="1"/>
      <c r="NRH78" s="1"/>
      <c r="NRI78" s="1"/>
      <c r="NRJ78" s="1"/>
      <c r="NRK78" s="1"/>
      <c r="NRL78" s="1"/>
      <c r="NRM78" s="1"/>
      <c r="NRN78" s="1"/>
      <c r="NRO78" s="1"/>
      <c r="NRP78" s="1"/>
      <c r="NRQ78" s="1"/>
      <c r="NRR78" s="1"/>
      <c r="NRS78" s="1"/>
      <c r="NRT78" s="1"/>
      <c r="NRU78" s="1"/>
      <c r="NRV78" s="1"/>
      <c r="NRW78" s="1"/>
      <c r="NRX78" s="1"/>
      <c r="NRY78" s="1"/>
      <c r="NRZ78" s="1"/>
      <c r="NSA78" s="1"/>
      <c r="NSB78" s="1"/>
      <c r="NSC78" s="1"/>
      <c r="NSD78" s="1"/>
      <c r="NSE78" s="1"/>
      <c r="NSF78" s="1"/>
      <c r="NSG78" s="1"/>
      <c r="NSH78" s="1"/>
      <c r="NSI78" s="1"/>
      <c r="NSJ78" s="1"/>
      <c r="NSK78" s="1"/>
      <c r="NSL78" s="1"/>
      <c r="NSM78" s="1"/>
      <c r="NSN78" s="1"/>
      <c r="NSO78" s="1"/>
      <c r="NSP78" s="1"/>
      <c r="NSQ78" s="1"/>
      <c r="NSR78" s="1"/>
      <c r="NSS78" s="1"/>
      <c r="NST78" s="1"/>
      <c r="NSU78" s="1"/>
      <c r="NSV78" s="1"/>
      <c r="NSW78" s="1"/>
      <c r="NSX78" s="1"/>
      <c r="NSY78" s="1"/>
      <c r="NSZ78" s="1"/>
      <c r="NTA78" s="1"/>
      <c r="NTB78" s="1"/>
      <c r="NTC78" s="1"/>
      <c r="NTD78" s="1"/>
      <c r="NTE78" s="1"/>
      <c r="NTF78" s="1"/>
      <c r="NTG78" s="1"/>
      <c r="NTH78" s="1"/>
      <c r="NTI78" s="1"/>
      <c r="NTJ78" s="1"/>
      <c r="NTK78" s="1"/>
      <c r="NTL78" s="1"/>
      <c r="NTM78" s="1"/>
      <c r="NTN78" s="1"/>
      <c r="NTO78" s="1"/>
      <c r="NTP78" s="1"/>
      <c r="NTQ78" s="1"/>
      <c r="NTR78" s="1"/>
      <c r="NTS78" s="1"/>
      <c r="NTT78" s="1"/>
      <c r="NTU78" s="1"/>
      <c r="NTV78" s="1"/>
      <c r="NTW78" s="1"/>
      <c r="NTX78" s="1"/>
      <c r="NTY78" s="1"/>
      <c r="NTZ78" s="1"/>
      <c r="NUA78" s="1"/>
      <c r="NUB78" s="1"/>
      <c r="NUC78" s="1"/>
      <c r="NUD78" s="1"/>
      <c r="NUE78" s="1"/>
      <c r="NUF78" s="1"/>
      <c r="NUG78" s="1"/>
      <c r="NUH78" s="1"/>
      <c r="NUI78" s="1"/>
      <c r="NUJ78" s="1"/>
      <c r="NUK78" s="1"/>
      <c r="NUL78" s="1"/>
      <c r="NUM78" s="1"/>
      <c r="NUN78" s="1"/>
      <c r="NUO78" s="1"/>
      <c r="NUP78" s="1"/>
      <c r="NUQ78" s="1"/>
      <c r="NUR78" s="1"/>
      <c r="NUS78" s="1"/>
      <c r="NUT78" s="1"/>
      <c r="NUU78" s="1"/>
      <c r="NUV78" s="1"/>
      <c r="NUW78" s="1"/>
      <c r="NUX78" s="1"/>
      <c r="NUY78" s="1"/>
      <c r="NUZ78" s="1"/>
      <c r="NVA78" s="1"/>
      <c r="NVB78" s="1"/>
      <c r="NVC78" s="1"/>
      <c r="NVD78" s="1"/>
      <c r="NVE78" s="1"/>
      <c r="NVF78" s="1"/>
      <c r="NVG78" s="1"/>
      <c r="NVH78" s="1"/>
      <c r="NVI78" s="1"/>
      <c r="NVJ78" s="1"/>
      <c r="NVK78" s="1"/>
      <c r="NVL78" s="1"/>
      <c r="NVM78" s="1"/>
      <c r="NVN78" s="1"/>
      <c r="NVO78" s="1"/>
      <c r="NVP78" s="1"/>
      <c r="NVQ78" s="1"/>
      <c r="NVR78" s="1"/>
      <c r="NVS78" s="1"/>
      <c r="NVT78" s="1"/>
      <c r="NVU78" s="1"/>
      <c r="NVV78" s="1"/>
      <c r="NVW78" s="1"/>
      <c r="NVX78" s="1"/>
      <c r="NVY78" s="1"/>
      <c r="NVZ78" s="1"/>
      <c r="NWA78" s="1"/>
      <c r="NWB78" s="1"/>
      <c r="NWC78" s="1"/>
      <c r="NWD78" s="1"/>
      <c r="NWE78" s="1"/>
      <c r="NWF78" s="1"/>
      <c r="NWG78" s="1"/>
      <c r="NWH78" s="1"/>
      <c r="NWI78" s="1"/>
      <c r="NWJ78" s="1"/>
      <c r="NWK78" s="1"/>
      <c r="NWL78" s="1"/>
      <c r="NWM78" s="1"/>
      <c r="NWN78" s="1"/>
      <c r="NWO78" s="1"/>
      <c r="NWP78" s="1"/>
      <c r="NWQ78" s="1"/>
      <c r="NWR78" s="1"/>
      <c r="NWS78" s="1"/>
      <c r="NWT78" s="1"/>
      <c r="NWU78" s="1"/>
      <c r="NWV78" s="1"/>
      <c r="NWW78" s="1"/>
      <c r="NWX78" s="1"/>
      <c r="NWY78" s="1"/>
      <c r="NWZ78" s="1"/>
      <c r="NXA78" s="1"/>
      <c r="NXB78" s="1"/>
      <c r="NXC78" s="1"/>
      <c r="NXD78" s="1"/>
      <c r="NXE78" s="1"/>
      <c r="NXF78" s="1"/>
      <c r="NXG78" s="1"/>
      <c r="NXH78" s="1"/>
      <c r="NXI78" s="1"/>
      <c r="NXJ78" s="1"/>
      <c r="NXK78" s="1"/>
      <c r="NXL78" s="1"/>
      <c r="NXM78" s="1"/>
      <c r="NXN78" s="1"/>
      <c r="NXO78" s="1"/>
      <c r="NXP78" s="1"/>
      <c r="NXQ78" s="1"/>
      <c r="NXR78" s="1"/>
      <c r="NXS78" s="1"/>
      <c r="NXT78" s="1"/>
      <c r="NXU78" s="1"/>
      <c r="NXV78" s="1"/>
      <c r="NXW78" s="1"/>
      <c r="NXX78" s="1"/>
      <c r="NXY78" s="1"/>
      <c r="NXZ78" s="1"/>
      <c r="NYA78" s="1"/>
      <c r="NYB78" s="1"/>
      <c r="NYC78" s="1"/>
      <c r="NYD78" s="1"/>
      <c r="NYE78" s="1"/>
      <c r="NYF78" s="1"/>
      <c r="NYG78" s="1"/>
      <c r="NYH78" s="1"/>
      <c r="NYI78" s="1"/>
      <c r="NYJ78" s="1"/>
      <c r="NYK78" s="1"/>
      <c r="NYL78" s="1"/>
      <c r="NYM78" s="1"/>
      <c r="NYN78" s="1"/>
      <c r="NYO78" s="1"/>
      <c r="NYP78" s="1"/>
      <c r="NYQ78" s="1"/>
      <c r="NYR78" s="1"/>
      <c r="NYS78" s="1"/>
      <c r="NYT78" s="1"/>
      <c r="NYU78" s="1"/>
      <c r="NYV78" s="1"/>
      <c r="NYW78" s="1"/>
      <c r="NYX78" s="1"/>
      <c r="NYY78" s="1"/>
      <c r="NYZ78" s="1"/>
      <c r="NZA78" s="1"/>
      <c r="NZB78" s="1"/>
      <c r="NZC78" s="1"/>
      <c r="NZD78" s="1"/>
      <c r="NZE78" s="1"/>
      <c r="NZF78" s="1"/>
      <c r="NZG78" s="1"/>
      <c r="NZH78" s="1"/>
      <c r="NZI78" s="1"/>
      <c r="NZJ78" s="1"/>
      <c r="NZK78" s="1"/>
      <c r="NZL78" s="1"/>
      <c r="NZM78" s="1"/>
      <c r="NZN78" s="1"/>
      <c r="NZO78" s="1"/>
      <c r="NZP78" s="1"/>
      <c r="NZQ78" s="1"/>
      <c r="NZR78" s="1"/>
      <c r="NZS78" s="1"/>
      <c r="NZT78" s="1"/>
      <c r="NZU78" s="1"/>
      <c r="NZV78" s="1"/>
      <c r="NZW78" s="1"/>
      <c r="NZX78" s="1"/>
      <c r="NZY78" s="1"/>
      <c r="NZZ78" s="1"/>
      <c r="OAA78" s="1"/>
      <c r="OAB78" s="1"/>
      <c r="OAC78" s="1"/>
      <c r="OAD78" s="1"/>
      <c r="OAE78" s="1"/>
      <c r="OAF78" s="1"/>
      <c r="OAG78" s="1"/>
      <c r="OAH78" s="1"/>
      <c r="OAI78" s="1"/>
      <c r="OAJ78" s="1"/>
      <c r="OAK78" s="1"/>
      <c r="OAL78" s="1"/>
      <c r="OAM78" s="1"/>
      <c r="OAN78" s="1"/>
      <c r="OAO78" s="1"/>
      <c r="OAP78" s="1"/>
      <c r="OAQ78" s="1"/>
      <c r="OAR78" s="1"/>
      <c r="OAS78" s="1"/>
      <c r="OAT78" s="1"/>
      <c r="OAU78" s="1"/>
      <c r="OAV78" s="1"/>
      <c r="OAW78" s="1"/>
      <c r="OAX78" s="1"/>
      <c r="OAY78" s="1"/>
      <c r="OAZ78" s="1"/>
      <c r="OBA78" s="1"/>
      <c r="OBB78" s="1"/>
      <c r="OBC78" s="1"/>
      <c r="OBD78" s="1"/>
      <c r="OBE78" s="1"/>
      <c r="OBF78" s="1"/>
      <c r="OBG78" s="1"/>
      <c r="OBH78" s="1"/>
      <c r="OBI78" s="1"/>
      <c r="OBJ78" s="1"/>
      <c r="OBK78" s="1"/>
      <c r="OBL78" s="1"/>
      <c r="OBM78" s="1"/>
      <c r="OBN78" s="1"/>
      <c r="OBO78" s="1"/>
      <c r="OBP78" s="1"/>
      <c r="OBQ78" s="1"/>
      <c r="OBR78" s="1"/>
      <c r="OBS78" s="1"/>
      <c r="OBT78" s="1"/>
      <c r="OBU78" s="1"/>
      <c r="OBV78" s="1"/>
      <c r="OBW78" s="1"/>
      <c r="OBX78" s="1"/>
      <c r="OBY78" s="1"/>
      <c r="OBZ78" s="1"/>
      <c r="OCA78" s="1"/>
      <c r="OCB78" s="1"/>
      <c r="OCC78" s="1"/>
      <c r="OCD78" s="1"/>
      <c r="OCE78" s="1"/>
      <c r="OCF78" s="1"/>
      <c r="OCG78" s="1"/>
      <c r="OCH78" s="1"/>
      <c r="OCI78" s="1"/>
      <c r="OCJ78" s="1"/>
      <c r="OCK78" s="1"/>
      <c r="OCL78" s="1"/>
      <c r="OCM78" s="1"/>
      <c r="OCN78" s="1"/>
      <c r="OCO78" s="1"/>
      <c r="OCP78" s="1"/>
      <c r="OCQ78" s="1"/>
      <c r="OCR78" s="1"/>
      <c r="OCS78" s="1"/>
      <c r="OCT78" s="1"/>
      <c r="OCU78" s="1"/>
      <c r="OCV78" s="1"/>
      <c r="OCW78" s="1"/>
      <c r="OCX78" s="1"/>
      <c r="OCY78" s="1"/>
      <c r="OCZ78" s="1"/>
      <c r="ODA78" s="1"/>
      <c r="ODB78" s="1"/>
      <c r="ODC78" s="1"/>
      <c r="ODD78" s="1"/>
      <c r="ODE78" s="1"/>
      <c r="ODF78" s="1"/>
      <c r="ODG78" s="1"/>
      <c r="ODH78" s="1"/>
      <c r="ODI78" s="1"/>
      <c r="ODJ78" s="1"/>
      <c r="ODK78" s="1"/>
      <c r="ODL78" s="1"/>
      <c r="ODM78" s="1"/>
      <c r="ODN78" s="1"/>
      <c r="ODO78" s="1"/>
      <c r="ODP78" s="1"/>
      <c r="ODQ78" s="1"/>
      <c r="ODR78" s="1"/>
      <c r="ODS78" s="1"/>
      <c r="ODT78" s="1"/>
      <c r="ODU78" s="1"/>
      <c r="ODV78" s="1"/>
      <c r="ODW78" s="1"/>
      <c r="ODX78" s="1"/>
      <c r="ODY78" s="1"/>
      <c r="ODZ78" s="1"/>
      <c r="OEA78" s="1"/>
      <c r="OEB78" s="1"/>
      <c r="OEC78" s="1"/>
      <c r="OED78" s="1"/>
      <c r="OEE78" s="1"/>
      <c r="OEF78" s="1"/>
      <c r="OEG78" s="1"/>
      <c r="OEH78" s="1"/>
      <c r="OEI78" s="1"/>
      <c r="OEJ78" s="1"/>
      <c r="OEK78" s="1"/>
      <c r="OEL78" s="1"/>
      <c r="OEM78" s="1"/>
      <c r="OEN78" s="1"/>
      <c r="OEO78" s="1"/>
      <c r="OEP78" s="1"/>
      <c r="OEQ78" s="1"/>
      <c r="OER78" s="1"/>
      <c r="OES78" s="1"/>
      <c r="OET78" s="1"/>
      <c r="OEU78" s="1"/>
      <c r="OEV78" s="1"/>
      <c r="OEW78" s="1"/>
      <c r="OEX78" s="1"/>
      <c r="OEY78" s="1"/>
      <c r="OEZ78" s="1"/>
      <c r="OFA78" s="1"/>
      <c r="OFB78" s="1"/>
      <c r="OFC78" s="1"/>
      <c r="OFD78" s="1"/>
      <c r="OFE78" s="1"/>
      <c r="OFF78" s="1"/>
      <c r="OFG78" s="1"/>
      <c r="OFH78" s="1"/>
      <c r="OFI78" s="1"/>
      <c r="OFJ78" s="1"/>
      <c r="OFK78" s="1"/>
      <c r="OFL78" s="1"/>
      <c r="OFM78" s="1"/>
      <c r="OFN78" s="1"/>
      <c r="OFO78" s="1"/>
      <c r="OFP78" s="1"/>
      <c r="OFQ78" s="1"/>
      <c r="OFR78" s="1"/>
      <c r="OFS78" s="1"/>
      <c r="OFT78" s="1"/>
      <c r="OFU78" s="1"/>
      <c r="OFV78" s="1"/>
      <c r="OFW78" s="1"/>
      <c r="OFX78" s="1"/>
      <c r="OFY78" s="1"/>
      <c r="OFZ78" s="1"/>
      <c r="OGA78" s="1"/>
      <c r="OGB78" s="1"/>
      <c r="OGC78" s="1"/>
      <c r="OGD78" s="1"/>
      <c r="OGE78" s="1"/>
      <c r="OGF78" s="1"/>
      <c r="OGG78" s="1"/>
      <c r="OGH78" s="1"/>
      <c r="OGI78" s="1"/>
      <c r="OGJ78" s="1"/>
      <c r="OGK78" s="1"/>
      <c r="OGL78" s="1"/>
      <c r="OGM78" s="1"/>
      <c r="OGN78" s="1"/>
      <c r="OGO78" s="1"/>
      <c r="OGP78" s="1"/>
      <c r="OGQ78" s="1"/>
      <c r="OGR78" s="1"/>
      <c r="OGS78" s="1"/>
      <c r="OGT78" s="1"/>
      <c r="OGU78" s="1"/>
      <c r="OGV78" s="1"/>
      <c r="OGW78" s="1"/>
      <c r="OGX78" s="1"/>
      <c r="OGY78" s="1"/>
      <c r="OGZ78" s="1"/>
      <c r="OHA78" s="1"/>
      <c r="OHB78" s="1"/>
      <c r="OHC78" s="1"/>
      <c r="OHD78" s="1"/>
      <c r="OHE78" s="1"/>
      <c r="OHF78" s="1"/>
      <c r="OHG78" s="1"/>
      <c r="OHH78" s="1"/>
      <c r="OHI78" s="1"/>
      <c r="OHJ78" s="1"/>
      <c r="OHK78" s="1"/>
      <c r="OHL78" s="1"/>
      <c r="OHM78" s="1"/>
      <c r="OHN78" s="1"/>
      <c r="OHO78" s="1"/>
      <c r="OHP78" s="1"/>
      <c r="OHQ78" s="1"/>
      <c r="OHR78" s="1"/>
      <c r="OHS78" s="1"/>
      <c r="OHT78" s="1"/>
      <c r="OHU78" s="1"/>
      <c r="OHV78" s="1"/>
      <c r="OHW78" s="1"/>
      <c r="OHX78" s="1"/>
      <c r="OHY78" s="1"/>
      <c r="OHZ78" s="1"/>
      <c r="OIA78" s="1"/>
      <c r="OIB78" s="1"/>
      <c r="OIC78" s="1"/>
      <c r="OID78" s="1"/>
      <c r="OIE78" s="1"/>
      <c r="OIF78" s="1"/>
      <c r="OIG78" s="1"/>
      <c r="OIH78" s="1"/>
      <c r="OII78" s="1"/>
      <c r="OIJ78" s="1"/>
      <c r="OIK78" s="1"/>
      <c r="OIL78" s="1"/>
      <c r="OIM78" s="1"/>
      <c r="OIN78" s="1"/>
      <c r="OIO78" s="1"/>
      <c r="OIP78" s="1"/>
      <c r="OIQ78" s="1"/>
      <c r="OIR78" s="1"/>
      <c r="OIS78" s="1"/>
      <c r="OIT78" s="1"/>
      <c r="OIU78" s="1"/>
      <c r="OIV78" s="1"/>
      <c r="OIW78" s="1"/>
      <c r="OIX78" s="1"/>
      <c r="OIY78" s="1"/>
      <c r="OIZ78" s="1"/>
      <c r="OJA78" s="1"/>
      <c r="OJB78" s="1"/>
      <c r="OJC78" s="1"/>
      <c r="OJD78" s="1"/>
      <c r="OJE78" s="1"/>
      <c r="OJF78" s="1"/>
      <c r="OJG78" s="1"/>
      <c r="OJH78" s="1"/>
      <c r="OJI78" s="1"/>
      <c r="OJJ78" s="1"/>
      <c r="OJK78" s="1"/>
      <c r="OJL78" s="1"/>
      <c r="OJM78" s="1"/>
      <c r="OJN78" s="1"/>
      <c r="OJO78" s="1"/>
      <c r="OJP78" s="1"/>
      <c r="OJQ78" s="1"/>
      <c r="OJR78" s="1"/>
      <c r="OJS78" s="1"/>
      <c r="OJT78" s="1"/>
      <c r="OJU78" s="1"/>
      <c r="OJV78" s="1"/>
      <c r="OJW78" s="1"/>
      <c r="OJX78" s="1"/>
      <c r="OJY78" s="1"/>
      <c r="OJZ78" s="1"/>
      <c r="OKA78" s="1"/>
      <c r="OKB78" s="1"/>
      <c r="OKC78" s="1"/>
      <c r="OKD78" s="1"/>
      <c r="OKE78" s="1"/>
      <c r="OKF78" s="1"/>
      <c r="OKG78" s="1"/>
      <c r="OKH78" s="1"/>
      <c r="OKI78" s="1"/>
      <c r="OKJ78" s="1"/>
      <c r="OKK78" s="1"/>
      <c r="OKL78" s="1"/>
      <c r="OKM78" s="1"/>
      <c r="OKN78" s="1"/>
      <c r="OKO78" s="1"/>
      <c r="OKP78" s="1"/>
      <c r="OKQ78" s="1"/>
      <c r="OKR78" s="1"/>
      <c r="OKS78" s="1"/>
      <c r="OKT78" s="1"/>
      <c r="OKU78" s="1"/>
      <c r="OKV78" s="1"/>
      <c r="OKW78" s="1"/>
      <c r="OKX78" s="1"/>
      <c r="OKY78" s="1"/>
      <c r="OKZ78" s="1"/>
      <c r="OLA78" s="1"/>
      <c r="OLB78" s="1"/>
      <c r="OLC78" s="1"/>
      <c r="OLD78" s="1"/>
      <c r="OLE78" s="1"/>
      <c r="OLF78" s="1"/>
      <c r="OLG78" s="1"/>
      <c r="OLH78" s="1"/>
      <c r="OLI78" s="1"/>
      <c r="OLJ78" s="1"/>
      <c r="OLK78" s="1"/>
      <c r="OLL78" s="1"/>
      <c r="OLM78" s="1"/>
      <c r="OLN78" s="1"/>
      <c r="OLO78" s="1"/>
      <c r="OLP78" s="1"/>
      <c r="OLQ78" s="1"/>
      <c r="OLR78" s="1"/>
      <c r="OLS78" s="1"/>
      <c r="OLT78" s="1"/>
      <c r="OLU78" s="1"/>
      <c r="OLV78" s="1"/>
      <c r="OLW78" s="1"/>
      <c r="OLX78" s="1"/>
      <c r="OLY78" s="1"/>
      <c r="OLZ78" s="1"/>
      <c r="OMA78" s="1"/>
      <c r="OMB78" s="1"/>
      <c r="OMC78" s="1"/>
      <c r="OMD78" s="1"/>
      <c r="OME78" s="1"/>
      <c r="OMF78" s="1"/>
      <c r="OMG78" s="1"/>
      <c r="OMH78" s="1"/>
      <c r="OMI78" s="1"/>
      <c r="OMJ78" s="1"/>
      <c r="OMK78" s="1"/>
      <c r="OML78" s="1"/>
      <c r="OMM78" s="1"/>
      <c r="OMN78" s="1"/>
      <c r="OMO78" s="1"/>
      <c r="OMP78" s="1"/>
      <c r="OMQ78" s="1"/>
      <c r="OMR78" s="1"/>
      <c r="OMS78" s="1"/>
      <c r="OMT78" s="1"/>
      <c r="OMU78" s="1"/>
      <c r="OMV78" s="1"/>
      <c r="OMW78" s="1"/>
      <c r="OMX78" s="1"/>
      <c r="OMY78" s="1"/>
      <c r="OMZ78" s="1"/>
      <c r="ONA78" s="1"/>
      <c r="ONB78" s="1"/>
      <c r="ONC78" s="1"/>
      <c r="OND78" s="1"/>
      <c r="ONE78" s="1"/>
      <c r="ONF78" s="1"/>
      <c r="ONG78" s="1"/>
      <c r="ONH78" s="1"/>
      <c r="ONI78" s="1"/>
      <c r="ONJ78" s="1"/>
      <c r="ONK78" s="1"/>
      <c r="ONL78" s="1"/>
      <c r="ONM78" s="1"/>
      <c r="ONN78" s="1"/>
      <c r="ONO78" s="1"/>
      <c r="ONP78" s="1"/>
      <c r="ONQ78" s="1"/>
      <c r="ONR78" s="1"/>
      <c r="ONS78" s="1"/>
      <c r="ONT78" s="1"/>
      <c r="ONU78" s="1"/>
      <c r="ONV78" s="1"/>
      <c r="ONW78" s="1"/>
      <c r="ONX78" s="1"/>
      <c r="ONY78" s="1"/>
      <c r="ONZ78" s="1"/>
      <c r="OOA78" s="1"/>
      <c r="OOB78" s="1"/>
      <c r="OOC78" s="1"/>
      <c r="OOD78" s="1"/>
      <c r="OOE78" s="1"/>
      <c r="OOF78" s="1"/>
      <c r="OOG78" s="1"/>
      <c r="OOH78" s="1"/>
      <c r="OOI78" s="1"/>
      <c r="OOJ78" s="1"/>
      <c r="OOK78" s="1"/>
      <c r="OOL78" s="1"/>
      <c r="OOM78" s="1"/>
      <c r="OON78" s="1"/>
      <c r="OOO78" s="1"/>
      <c r="OOP78" s="1"/>
      <c r="OOQ78" s="1"/>
      <c r="OOR78" s="1"/>
      <c r="OOS78" s="1"/>
      <c r="OOT78" s="1"/>
      <c r="OOU78" s="1"/>
      <c r="OOV78" s="1"/>
      <c r="OOW78" s="1"/>
      <c r="OOX78" s="1"/>
      <c r="OOY78" s="1"/>
      <c r="OOZ78" s="1"/>
      <c r="OPA78" s="1"/>
      <c r="OPB78" s="1"/>
      <c r="OPC78" s="1"/>
      <c r="OPD78" s="1"/>
      <c r="OPE78" s="1"/>
      <c r="OPF78" s="1"/>
      <c r="OPG78" s="1"/>
      <c r="OPH78" s="1"/>
      <c r="OPI78" s="1"/>
      <c r="OPJ78" s="1"/>
      <c r="OPK78" s="1"/>
      <c r="OPL78" s="1"/>
      <c r="OPM78" s="1"/>
      <c r="OPN78" s="1"/>
      <c r="OPO78" s="1"/>
      <c r="OPP78" s="1"/>
      <c r="OPQ78" s="1"/>
      <c r="OPR78" s="1"/>
      <c r="OPS78" s="1"/>
      <c r="OPT78" s="1"/>
      <c r="OPU78" s="1"/>
      <c r="OPV78" s="1"/>
      <c r="OPW78" s="1"/>
      <c r="OPX78" s="1"/>
      <c r="OPY78" s="1"/>
      <c r="OPZ78" s="1"/>
      <c r="OQA78" s="1"/>
      <c r="OQB78" s="1"/>
      <c r="OQC78" s="1"/>
      <c r="OQD78" s="1"/>
      <c r="OQE78" s="1"/>
      <c r="OQF78" s="1"/>
      <c r="OQG78" s="1"/>
      <c r="OQH78" s="1"/>
      <c r="OQI78" s="1"/>
      <c r="OQJ78" s="1"/>
      <c r="OQK78" s="1"/>
      <c r="OQL78" s="1"/>
      <c r="OQM78" s="1"/>
      <c r="OQN78" s="1"/>
      <c r="OQO78" s="1"/>
      <c r="OQP78" s="1"/>
      <c r="OQQ78" s="1"/>
      <c r="OQR78" s="1"/>
      <c r="OQS78" s="1"/>
      <c r="OQT78" s="1"/>
      <c r="OQU78" s="1"/>
      <c r="OQV78" s="1"/>
      <c r="OQW78" s="1"/>
      <c r="OQX78" s="1"/>
      <c r="OQY78" s="1"/>
      <c r="OQZ78" s="1"/>
      <c r="ORA78" s="1"/>
      <c r="ORB78" s="1"/>
      <c r="ORC78" s="1"/>
      <c r="ORD78" s="1"/>
      <c r="ORE78" s="1"/>
      <c r="ORF78" s="1"/>
      <c r="ORG78" s="1"/>
      <c r="ORH78" s="1"/>
      <c r="ORI78" s="1"/>
      <c r="ORJ78" s="1"/>
      <c r="ORK78" s="1"/>
      <c r="ORL78" s="1"/>
      <c r="ORM78" s="1"/>
      <c r="ORN78" s="1"/>
      <c r="ORO78" s="1"/>
      <c r="ORP78" s="1"/>
      <c r="ORQ78" s="1"/>
      <c r="ORR78" s="1"/>
      <c r="ORS78" s="1"/>
      <c r="ORT78" s="1"/>
      <c r="ORU78" s="1"/>
      <c r="ORV78" s="1"/>
      <c r="ORW78" s="1"/>
      <c r="ORX78" s="1"/>
      <c r="ORY78" s="1"/>
      <c r="ORZ78" s="1"/>
      <c r="OSA78" s="1"/>
      <c r="OSB78" s="1"/>
      <c r="OSC78" s="1"/>
      <c r="OSD78" s="1"/>
      <c r="OSE78" s="1"/>
      <c r="OSF78" s="1"/>
      <c r="OSG78" s="1"/>
      <c r="OSH78" s="1"/>
      <c r="OSI78" s="1"/>
      <c r="OSJ78" s="1"/>
      <c r="OSK78" s="1"/>
      <c r="OSL78" s="1"/>
      <c r="OSM78" s="1"/>
      <c r="OSN78" s="1"/>
      <c r="OSO78" s="1"/>
      <c r="OSP78" s="1"/>
      <c r="OSQ78" s="1"/>
      <c r="OSR78" s="1"/>
      <c r="OSS78" s="1"/>
      <c r="OST78" s="1"/>
      <c r="OSU78" s="1"/>
      <c r="OSV78" s="1"/>
      <c r="OSW78" s="1"/>
      <c r="OSX78" s="1"/>
      <c r="OSY78" s="1"/>
      <c r="OSZ78" s="1"/>
      <c r="OTA78" s="1"/>
      <c r="OTB78" s="1"/>
      <c r="OTC78" s="1"/>
      <c r="OTD78" s="1"/>
      <c r="OTE78" s="1"/>
      <c r="OTF78" s="1"/>
      <c r="OTG78" s="1"/>
      <c r="OTH78" s="1"/>
      <c r="OTI78" s="1"/>
      <c r="OTJ78" s="1"/>
      <c r="OTK78" s="1"/>
      <c r="OTL78" s="1"/>
      <c r="OTM78" s="1"/>
      <c r="OTN78" s="1"/>
      <c r="OTO78" s="1"/>
      <c r="OTP78" s="1"/>
      <c r="OTQ78" s="1"/>
      <c r="OTR78" s="1"/>
      <c r="OTS78" s="1"/>
      <c r="OTT78" s="1"/>
      <c r="OTU78" s="1"/>
      <c r="OTV78" s="1"/>
      <c r="OTW78" s="1"/>
      <c r="OTX78" s="1"/>
      <c r="OTY78" s="1"/>
      <c r="OTZ78" s="1"/>
      <c r="OUA78" s="1"/>
      <c r="OUB78" s="1"/>
      <c r="OUC78" s="1"/>
      <c r="OUD78" s="1"/>
      <c r="OUE78" s="1"/>
      <c r="OUF78" s="1"/>
      <c r="OUG78" s="1"/>
      <c r="OUH78" s="1"/>
      <c r="OUI78" s="1"/>
      <c r="OUJ78" s="1"/>
      <c r="OUK78" s="1"/>
      <c r="OUL78" s="1"/>
      <c r="OUM78" s="1"/>
      <c r="OUN78" s="1"/>
      <c r="OUO78" s="1"/>
      <c r="OUP78" s="1"/>
      <c r="OUQ78" s="1"/>
      <c r="OUR78" s="1"/>
      <c r="OUS78" s="1"/>
      <c r="OUT78" s="1"/>
      <c r="OUU78" s="1"/>
      <c r="OUV78" s="1"/>
      <c r="OUW78" s="1"/>
      <c r="OUX78" s="1"/>
      <c r="OUY78" s="1"/>
      <c r="OUZ78" s="1"/>
      <c r="OVA78" s="1"/>
      <c r="OVB78" s="1"/>
      <c r="OVC78" s="1"/>
      <c r="OVD78" s="1"/>
      <c r="OVE78" s="1"/>
      <c r="OVF78" s="1"/>
      <c r="OVG78" s="1"/>
      <c r="OVH78" s="1"/>
      <c r="OVI78" s="1"/>
      <c r="OVJ78" s="1"/>
      <c r="OVK78" s="1"/>
      <c r="OVL78" s="1"/>
      <c r="OVM78" s="1"/>
      <c r="OVN78" s="1"/>
      <c r="OVO78" s="1"/>
      <c r="OVP78" s="1"/>
      <c r="OVQ78" s="1"/>
      <c r="OVR78" s="1"/>
      <c r="OVS78" s="1"/>
      <c r="OVT78" s="1"/>
      <c r="OVU78" s="1"/>
      <c r="OVV78" s="1"/>
      <c r="OVW78" s="1"/>
      <c r="OVX78" s="1"/>
      <c r="OVY78" s="1"/>
      <c r="OVZ78" s="1"/>
      <c r="OWA78" s="1"/>
      <c r="OWB78" s="1"/>
      <c r="OWC78" s="1"/>
      <c r="OWD78" s="1"/>
      <c r="OWE78" s="1"/>
      <c r="OWF78" s="1"/>
      <c r="OWG78" s="1"/>
      <c r="OWH78" s="1"/>
      <c r="OWI78" s="1"/>
      <c r="OWJ78" s="1"/>
      <c r="OWK78" s="1"/>
      <c r="OWL78" s="1"/>
      <c r="OWM78" s="1"/>
      <c r="OWN78" s="1"/>
      <c r="OWO78" s="1"/>
      <c r="OWP78" s="1"/>
      <c r="OWQ78" s="1"/>
      <c r="OWR78" s="1"/>
      <c r="OWS78" s="1"/>
      <c r="OWT78" s="1"/>
      <c r="OWU78" s="1"/>
      <c r="OWV78" s="1"/>
      <c r="OWW78" s="1"/>
      <c r="OWX78" s="1"/>
      <c r="OWY78" s="1"/>
      <c r="OWZ78" s="1"/>
      <c r="OXA78" s="1"/>
      <c r="OXB78" s="1"/>
      <c r="OXC78" s="1"/>
      <c r="OXD78" s="1"/>
      <c r="OXE78" s="1"/>
      <c r="OXF78" s="1"/>
      <c r="OXG78" s="1"/>
      <c r="OXH78" s="1"/>
      <c r="OXI78" s="1"/>
      <c r="OXJ78" s="1"/>
      <c r="OXK78" s="1"/>
      <c r="OXL78" s="1"/>
      <c r="OXM78" s="1"/>
      <c r="OXN78" s="1"/>
      <c r="OXO78" s="1"/>
      <c r="OXP78" s="1"/>
      <c r="OXQ78" s="1"/>
      <c r="OXR78" s="1"/>
      <c r="OXS78" s="1"/>
      <c r="OXT78" s="1"/>
      <c r="OXU78" s="1"/>
      <c r="OXV78" s="1"/>
      <c r="OXW78" s="1"/>
      <c r="OXX78" s="1"/>
      <c r="OXY78" s="1"/>
      <c r="OXZ78" s="1"/>
      <c r="OYA78" s="1"/>
      <c r="OYB78" s="1"/>
      <c r="OYC78" s="1"/>
      <c r="OYD78" s="1"/>
      <c r="OYE78" s="1"/>
      <c r="OYF78" s="1"/>
      <c r="OYG78" s="1"/>
      <c r="OYH78" s="1"/>
      <c r="OYI78" s="1"/>
      <c r="OYJ78" s="1"/>
      <c r="OYK78" s="1"/>
      <c r="OYL78" s="1"/>
      <c r="OYM78" s="1"/>
      <c r="OYN78" s="1"/>
      <c r="OYO78" s="1"/>
      <c r="OYP78" s="1"/>
      <c r="OYQ78" s="1"/>
      <c r="OYR78" s="1"/>
      <c r="OYS78" s="1"/>
      <c r="OYT78" s="1"/>
      <c r="OYU78" s="1"/>
      <c r="OYV78" s="1"/>
      <c r="OYW78" s="1"/>
      <c r="OYX78" s="1"/>
      <c r="OYY78" s="1"/>
      <c r="OYZ78" s="1"/>
      <c r="OZA78" s="1"/>
      <c r="OZB78" s="1"/>
      <c r="OZC78" s="1"/>
      <c r="OZD78" s="1"/>
      <c r="OZE78" s="1"/>
      <c r="OZF78" s="1"/>
      <c r="OZG78" s="1"/>
      <c r="OZH78" s="1"/>
      <c r="OZI78" s="1"/>
      <c r="OZJ78" s="1"/>
      <c r="OZK78" s="1"/>
      <c r="OZL78" s="1"/>
      <c r="OZM78" s="1"/>
      <c r="OZN78" s="1"/>
      <c r="OZO78" s="1"/>
      <c r="OZP78" s="1"/>
      <c r="OZQ78" s="1"/>
      <c r="OZR78" s="1"/>
      <c r="OZS78" s="1"/>
      <c r="OZT78" s="1"/>
      <c r="OZU78" s="1"/>
      <c r="OZV78" s="1"/>
      <c r="OZW78" s="1"/>
      <c r="OZX78" s="1"/>
      <c r="OZY78" s="1"/>
      <c r="OZZ78" s="1"/>
      <c r="PAA78" s="1"/>
      <c r="PAB78" s="1"/>
      <c r="PAC78" s="1"/>
      <c r="PAD78" s="1"/>
      <c r="PAE78" s="1"/>
      <c r="PAF78" s="1"/>
      <c r="PAG78" s="1"/>
      <c r="PAH78" s="1"/>
      <c r="PAI78" s="1"/>
      <c r="PAJ78" s="1"/>
      <c r="PAK78" s="1"/>
      <c r="PAL78" s="1"/>
      <c r="PAM78" s="1"/>
      <c r="PAN78" s="1"/>
      <c r="PAO78" s="1"/>
      <c r="PAP78" s="1"/>
      <c r="PAQ78" s="1"/>
      <c r="PAR78" s="1"/>
      <c r="PAS78" s="1"/>
      <c r="PAT78" s="1"/>
      <c r="PAU78" s="1"/>
      <c r="PAV78" s="1"/>
      <c r="PAW78" s="1"/>
      <c r="PAX78" s="1"/>
      <c r="PAY78" s="1"/>
      <c r="PAZ78" s="1"/>
      <c r="PBA78" s="1"/>
      <c r="PBB78" s="1"/>
      <c r="PBC78" s="1"/>
      <c r="PBD78" s="1"/>
      <c r="PBE78" s="1"/>
      <c r="PBF78" s="1"/>
      <c r="PBG78" s="1"/>
      <c r="PBH78" s="1"/>
      <c r="PBI78" s="1"/>
      <c r="PBJ78" s="1"/>
      <c r="PBK78" s="1"/>
      <c r="PBL78" s="1"/>
      <c r="PBM78" s="1"/>
      <c r="PBN78" s="1"/>
      <c r="PBO78" s="1"/>
      <c r="PBP78" s="1"/>
      <c r="PBQ78" s="1"/>
      <c r="PBR78" s="1"/>
      <c r="PBS78" s="1"/>
      <c r="PBT78" s="1"/>
      <c r="PBU78" s="1"/>
      <c r="PBV78" s="1"/>
      <c r="PBW78" s="1"/>
      <c r="PBX78" s="1"/>
      <c r="PBY78" s="1"/>
      <c r="PBZ78" s="1"/>
      <c r="PCA78" s="1"/>
      <c r="PCB78" s="1"/>
      <c r="PCC78" s="1"/>
      <c r="PCD78" s="1"/>
      <c r="PCE78" s="1"/>
      <c r="PCF78" s="1"/>
      <c r="PCG78" s="1"/>
      <c r="PCH78" s="1"/>
      <c r="PCI78" s="1"/>
      <c r="PCJ78" s="1"/>
      <c r="PCK78" s="1"/>
      <c r="PCL78" s="1"/>
      <c r="PCM78" s="1"/>
      <c r="PCN78" s="1"/>
      <c r="PCO78" s="1"/>
      <c r="PCP78" s="1"/>
      <c r="PCQ78" s="1"/>
      <c r="PCR78" s="1"/>
      <c r="PCS78" s="1"/>
      <c r="PCT78" s="1"/>
      <c r="PCU78" s="1"/>
      <c r="PCV78" s="1"/>
      <c r="PCW78" s="1"/>
      <c r="PCX78" s="1"/>
      <c r="PCY78" s="1"/>
      <c r="PCZ78" s="1"/>
      <c r="PDA78" s="1"/>
      <c r="PDB78" s="1"/>
      <c r="PDC78" s="1"/>
      <c r="PDD78" s="1"/>
      <c r="PDE78" s="1"/>
      <c r="PDF78" s="1"/>
      <c r="PDG78" s="1"/>
      <c r="PDH78" s="1"/>
      <c r="PDI78" s="1"/>
      <c r="PDJ78" s="1"/>
      <c r="PDK78" s="1"/>
      <c r="PDL78" s="1"/>
      <c r="PDM78" s="1"/>
      <c r="PDN78" s="1"/>
      <c r="PDO78" s="1"/>
      <c r="PDP78" s="1"/>
      <c r="PDQ78" s="1"/>
      <c r="PDR78" s="1"/>
      <c r="PDS78" s="1"/>
      <c r="PDT78" s="1"/>
      <c r="PDU78" s="1"/>
      <c r="PDV78" s="1"/>
      <c r="PDW78" s="1"/>
      <c r="PDX78" s="1"/>
      <c r="PDY78" s="1"/>
      <c r="PDZ78" s="1"/>
      <c r="PEA78" s="1"/>
      <c r="PEB78" s="1"/>
      <c r="PEC78" s="1"/>
      <c r="PED78" s="1"/>
      <c r="PEE78" s="1"/>
      <c r="PEF78" s="1"/>
      <c r="PEG78" s="1"/>
      <c r="PEH78" s="1"/>
      <c r="PEI78" s="1"/>
      <c r="PEJ78" s="1"/>
      <c r="PEK78" s="1"/>
      <c r="PEL78" s="1"/>
      <c r="PEM78" s="1"/>
      <c r="PEN78" s="1"/>
      <c r="PEO78" s="1"/>
      <c r="PEP78" s="1"/>
      <c r="PEQ78" s="1"/>
      <c r="PER78" s="1"/>
      <c r="PES78" s="1"/>
      <c r="PET78" s="1"/>
      <c r="PEU78" s="1"/>
      <c r="PEV78" s="1"/>
      <c r="PEW78" s="1"/>
      <c r="PEX78" s="1"/>
      <c r="PEY78" s="1"/>
      <c r="PEZ78" s="1"/>
      <c r="PFA78" s="1"/>
      <c r="PFB78" s="1"/>
      <c r="PFC78" s="1"/>
      <c r="PFD78" s="1"/>
      <c r="PFE78" s="1"/>
      <c r="PFF78" s="1"/>
      <c r="PFG78" s="1"/>
      <c r="PFH78" s="1"/>
      <c r="PFI78" s="1"/>
      <c r="PFJ78" s="1"/>
      <c r="PFK78" s="1"/>
      <c r="PFL78" s="1"/>
      <c r="PFM78" s="1"/>
      <c r="PFN78" s="1"/>
      <c r="PFO78" s="1"/>
      <c r="PFP78" s="1"/>
      <c r="PFQ78" s="1"/>
      <c r="PFR78" s="1"/>
      <c r="PFS78" s="1"/>
      <c r="PFT78" s="1"/>
      <c r="PFU78" s="1"/>
      <c r="PFV78" s="1"/>
      <c r="PFW78" s="1"/>
      <c r="PFX78" s="1"/>
      <c r="PFY78" s="1"/>
      <c r="PFZ78" s="1"/>
      <c r="PGA78" s="1"/>
      <c r="PGB78" s="1"/>
      <c r="PGC78" s="1"/>
      <c r="PGD78" s="1"/>
      <c r="PGE78" s="1"/>
      <c r="PGF78" s="1"/>
      <c r="PGG78" s="1"/>
      <c r="PGH78" s="1"/>
      <c r="PGI78" s="1"/>
      <c r="PGJ78" s="1"/>
      <c r="PGK78" s="1"/>
      <c r="PGL78" s="1"/>
      <c r="PGM78" s="1"/>
      <c r="PGN78" s="1"/>
      <c r="PGO78" s="1"/>
      <c r="PGP78" s="1"/>
      <c r="PGQ78" s="1"/>
      <c r="PGR78" s="1"/>
      <c r="PGS78" s="1"/>
      <c r="PGT78" s="1"/>
      <c r="PGU78" s="1"/>
      <c r="PGV78" s="1"/>
      <c r="PGW78" s="1"/>
      <c r="PGX78" s="1"/>
      <c r="PGY78" s="1"/>
      <c r="PGZ78" s="1"/>
      <c r="PHA78" s="1"/>
      <c r="PHB78" s="1"/>
      <c r="PHC78" s="1"/>
      <c r="PHD78" s="1"/>
      <c r="PHE78" s="1"/>
      <c r="PHF78" s="1"/>
      <c r="PHG78" s="1"/>
      <c r="PHH78" s="1"/>
      <c r="PHI78" s="1"/>
      <c r="PHJ78" s="1"/>
      <c r="PHK78" s="1"/>
      <c r="PHL78" s="1"/>
      <c r="PHM78" s="1"/>
      <c r="PHN78" s="1"/>
      <c r="PHO78" s="1"/>
      <c r="PHP78" s="1"/>
      <c r="PHQ78" s="1"/>
      <c r="PHR78" s="1"/>
      <c r="PHS78" s="1"/>
      <c r="PHT78" s="1"/>
      <c r="PHU78" s="1"/>
      <c r="PHV78" s="1"/>
      <c r="PHW78" s="1"/>
      <c r="PHX78" s="1"/>
      <c r="PHY78" s="1"/>
      <c r="PHZ78" s="1"/>
      <c r="PIA78" s="1"/>
      <c r="PIB78" s="1"/>
      <c r="PIC78" s="1"/>
      <c r="PID78" s="1"/>
      <c r="PIE78" s="1"/>
      <c r="PIF78" s="1"/>
      <c r="PIG78" s="1"/>
      <c r="PIH78" s="1"/>
      <c r="PII78" s="1"/>
      <c r="PIJ78" s="1"/>
      <c r="PIK78" s="1"/>
      <c r="PIL78" s="1"/>
      <c r="PIM78" s="1"/>
      <c r="PIN78" s="1"/>
      <c r="PIO78" s="1"/>
      <c r="PIP78" s="1"/>
      <c r="PIQ78" s="1"/>
      <c r="PIR78" s="1"/>
      <c r="PIS78" s="1"/>
      <c r="PIT78" s="1"/>
      <c r="PIU78" s="1"/>
      <c r="PIV78" s="1"/>
      <c r="PIW78" s="1"/>
      <c r="PIX78" s="1"/>
      <c r="PIY78" s="1"/>
      <c r="PIZ78" s="1"/>
      <c r="PJA78" s="1"/>
      <c r="PJB78" s="1"/>
      <c r="PJC78" s="1"/>
      <c r="PJD78" s="1"/>
      <c r="PJE78" s="1"/>
      <c r="PJF78" s="1"/>
      <c r="PJG78" s="1"/>
      <c r="PJH78" s="1"/>
      <c r="PJI78" s="1"/>
      <c r="PJJ78" s="1"/>
      <c r="PJK78" s="1"/>
      <c r="PJL78" s="1"/>
      <c r="PJM78" s="1"/>
      <c r="PJN78" s="1"/>
      <c r="PJO78" s="1"/>
      <c r="PJP78" s="1"/>
      <c r="PJQ78" s="1"/>
      <c r="PJR78" s="1"/>
      <c r="PJS78" s="1"/>
      <c r="PJT78" s="1"/>
      <c r="PJU78" s="1"/>
      <c r="PJV78" s="1"/>
      <c r="PJW78" s="1"/>
      <c r="PJX78" s="1"/>
      <c r="PJY78" s="1"/>
      <c r="PJZ78" s="1"/>
      <c r="PKA78" s="1"/>
      <c r="PKB78" s="1"/>
      <c r="PKC78" s="1"/>
      <c r="PKD78" s="1"/>
      <c r="PKE78" s="1"/>
      <c r="PKF78" s="1"/>
      <c r="PKG78" s="1"/>
      <c r="PKH78" s="1"/>
      <c r="PKI78" s="1"/>
      <c r="PKJ78" s="1"/>
      <c r="PKK78" s="1"/>
      <c r="PKL78" s="1"/>
      <c r="PKM78" s="1"/>
      <c r="PKN78" s="1"/>
      <c r="PKO78" s="1"/>
      <c r="PKP78" s="1"/>
      <c r="PKQ78" s="1"/>
      <c r="PKR78" s="1"/>
      <c r="PKS78" s="1"/>
      <c r="PKT78" s="1"/>
      <c r="PKU78" s="1"/>
      <c r="PKV78" s="1"/>
      <c r="PKW78" s="1"/>
      <c r="PKX78" s="1"/>
      <c r="PKY78" s="1"/>
      <c r="PKZ78" s="1"/>
      <c r="PLA78" s="1"/>
      <c r="PLB78" s="1"/>
      <c r="PLC78" s="1"/>
      <c r="PLD78" s="1"/>
      <c r="PLE78" s="1"/>
      <c r="PLF78" s="1"/>
      <c r="PLG78" s="1"/>
      <c r="PLH78" s="1"/>
      <c r="PLI78" s="1"/>
      <c r="PLJ78" s="1"/>
      <c r="PLK78" s="1"/>
      <c r="PLL78" s="1"/>
      <c r="PLM78" s="1"/>
      <c r="PLN78" s="1"/>
      <c r="PLO78" s="1"/>
      <c r="PLP78" s="1"/>
      <c r="PLQ78" s="1"/>
      <c r="PLR78" s="1"/>
      <c r="PLS78" s="1"/>
      <c r="PLT78" s="1"/>
      <c r="PLU78" s="1"/>
      <c r="PLV78" s="1"/>
      <c r="PLW78" s="1"/>
      <c r="PLX78" s="1"/>
      <c r="PLY78" s="1"/>
      <c r="PLZ78" s="1"/>
      <c r="PMA78" s="1"/>
      <c r="PMB78" s="1"/>
      <c r="PMC78" s="1"/>
      <c r="PMD78" s="1"/>
      <c r="PME78" s="1"/>
      <c r="PMF78" s="1"/>
      <c r="PMG78" s="1"/>
      <c r="PMH78" s="1"/>
      <c r="PMI78" s="1"/>
      <c r="PMJ78" s="1"/>
      <c r="PMK78" s="1"/>
      <c r="PML78" s="1"/>
      <c r="PMM78" s="1"/>
      <c r="PMN78" s="1"/>
      <c r="PMO78" s="1"/>
      <c r="PMP78" s="1"/>
      <c r="PMQ78" s="1"/>
      <c r="PMR78" s="1"/>
      <c r="PMS78" s="1"/>
      <c r="PMT78" s="1"/>
      <c r="PMU78" s="1"/>
      <c r="PMV78" s="1"/>
      <c r="PMW78" s="1"/>
      <c r="PMX78" s="1"/>
      <c r="PMY78" s="1"/>
      <c r="PMZ78" s="1"/>
      <c r="PNA78" s="1"/>
      <c r="PNB78" s="1"/>
      <c r="PNC78" s="1"/>
      <c r="PND78" s="1"/>
      <c r="PNE78" s="1"/>
      <c r="PNF78" s="1"/>
      <c r="PNG78" s="1"/>
      <c r="PNH78" s="1"/>
      <c r="PNI78" s="1"/>
      <c r="PNJ78" s="1"/>
      <c r="PNK78" s="1"/>
      <c r="PNL78" s="1"/>
      <c r="PNM78" s="1"/>
      <c r="PNN78" s="1"/>
      <c r="PNO78" s="1"/>
      <c r="PNP78" s="1"/>
      <c r="PNQ78" s="1"/>
      <c r="PNR78" s="1"/>
      <c r="PNS78" s="1"/>
      <c r="PNT78" s="1"/>
      <c r="PNU78" s="1"/>
      <c r="PNV78" s="1"/>
      <c r="PNW78" s="1"/>
      <c r="PNX78" s="1"/>
      <c r="PNY78" s="1"/>
      <c r="PNZ78" s="1"/>
      <c r="POA78" s="1"/>
      <c r="POB78" s="1"/>
      <c r="POC78" s="1"/>
      <c r="POD78" s="1"/>
      <c r="POE78" s="1"/>
      <c r="POF78" s="1"/>
      <c r="POG78" s="1"/>
      <c r="POH78" s="1"/>
      <c r="POI78" s="1"/>
      <c r="POJ78" s="1"/>
      <c r="POK78" s="1"/>
      <c r="POL78" s="1"/>
      <c r="POM78" s="1"/>
      <c r="PON78" s="1"/>
      <c r="POO78" s="1"/>
      <c r="POP78" s="1"/>
      <c r="POQ78" s="1"/>
      <c r="POR78" s="1"/>
      <c r="POS78" s="1"/>
      <c r="POT78" s="1"/>
      <c r="POU78" s="1"/>
      <c r="POV78" s="1"/>
      <c r="POW78" s="1"/>
      <c r="POX78" s="1"/>
      <c r="POY78" s="1"/>
      <c r="POZ78" s="1"/>
      <c r="PPA78" s="1"/>
      <c r="PPB78" s="1"/>
      <c r="PPC78" s="1"/>
      <c r="PPD78" s="1"/>
      <c r="PPE78" s="1"/>
      <c r="PPF78" s="1"/>
      <c r="PPG78" s="1"/>
      <c r="PPH78" s="1"/>
      <c r="PPI78" s="1"/>
      <c r="PPJ78" s="1"/>
      <c r="PPK78" s="1"/>
      <c r="PPL78" s="1"/>
      <c r="PPM78" s="1"/>
      <c r="PPN78" s="1"/>
      <c r="PPO78" s="1"/>
      <c r="PPP78" s="1"/>
      <c r="PPQ78" s="1"/>
      <c r="PPR78" s="1"/>
      <c r="PPS78" s="1"/>
      <c r="PPT78" s="1"/>
      <c r="PPU78" s="1"/>
      <c r="PPV78" s="1"/>
      <c r="PPW78" s="1"/>
      <c r="PPX78" s="1"/>
      <c r="PPY78" s="1"/>
      <c r="PPZ78" s="1"/>
      <c r="PQA78" s="1"/>
      <c r="PQB78" s="1"/>
      <c r="PQC78" s="1"/>
      <c r="PQD78" s="1"/>
      <c r="PQE78" s="1"/>
      <c r="PQF78" s="1"/>
      <c r="PQG78" s="1"/>
      <c r="PQH78" s="1"/>
      <c r="PQI78" s="1"/>
      <c r="PQJ78" s="1"/>
      <c r="PQK78" s="1"/>
      <c r="PQL78" s="1"/>
      <c r="PQM78" s="1"/>
      <c r="PQN78" s="1"/>
      <c r="PQO78" s="1"/>
      <c r="PQP78" s="1"/>
      <c r="PQQ78" s="1"/>
      <c r="PQR78" s="1"/>
      <c r="PQS78" s="1"/>
      <c r="PQT78" s="1"/>
      <c r="PQU78" s="1"/>
      <c r="PQV78" s="1"/>
      <c r="PQW78" s="1"/>
      <c r="PQX78" s="1"/>
      <c r="PQY78" s="1"/>
      <c r="PQZ78" s="1"/>
      <c r="PRA78" s="1"/>
      <c r="PRB78" s="1"/>
      <c r="PRC78" s="1"/>
      <c r="PRD78" s="1"/>
      <c r="PRE78" s="1"/>
      <c r="PRF78" s="1"/>
      <c r="PRG78" s="1"/>
      <c r="PRH78" s="1"/>
      <c r="PRI78" s="1"/>
      <c r="PRJ78" s="1"/>
      <c r="PRK78" s="1"/>
      <c r="PRL78" s="1"/>
      <c r="PRM78" s="1"/>
      <c r="PRN78" s="1"/>
      <c r="PRO78" s="1"/>
      <c r="PRP78" s="1"/>
      <c r="PRQ78" s="1"/>
      <c r="PRR78" s="1"/>
      <c r="PRS78" s="1"/>
      <c r="PRT78" s="1"/>
      <c r="PRU78" s="1"/>
      <c r="PRV78" s="1"/>
      <c r="PRW78" s="1"/>
      <c r="PRX78" s="1"/>
      <c r="PRY78" s="1"/>
      <c r="PRZ78" s="1"/>
      <c r="PSA78" s="1"/>
      <c r="PSB78" s="1"/>
      <c r="PSC78" s="1"/>
      <c r="PSD78" s="1"/>
      <c r="PSE78" s="1"/>
      <c r="PSF78" s="1"/>
      <c r="PSG78" s="1"/>
      <c r="PSH78" s="1"/>
      <c r="PSI78" s="1"/>
      <c r="PSJ78" s="1"/>
      <c r="PSK78" s="1"/>
      <c r="PSL78" s="1"/>
      <c r="PSM78" s="1"/>
      <c r="PSN78" s="1"/>
      <c r="PSO78" s="1"/>
      <c r="PSP78" s="1"/>
      <c r="PSQ78" s="1"/>
      <c r="PSR78" s="1"/>
      <c r="PSS78" s="1"/>
      <c r="PST78" s="1"/>
      <c r="PSU78" s="1"/>
      <c r="PSV78" s="1"/>
      <c r="PSW78" s="1"/>
      <c r="PSX78" s="1"/>
      <c r="PSY78" s="1"/>
      <c r="PSZ78" s="1"/>
      <c r="PTA78" s="1"/>
      <c r="PTB78" s="1"/>
      <c r="PTC78" s="1"/>
      <c r="PTD78" s="1"/>
      <c r="PTE78" s="1"/>
      <c r="PTF78" s="1"/>
      <c r="PTG78" s="1"/>
      <c r="PTH78" s="1"/>
      <c r="PTI78" s="1"/>
      <c r="PTJ78" s="1"/>
      <c r="PTK78" s="1"/>
      <c r="PTL78" s="1"/>
      <c r="PTM78" s="1"/>
      <c r="PTN78" s="1"/>
      <c r="PTO78" s="1"/>
      <c r="PTP78" s="1"/>
      <c r="PTQ78" s="1"/>
      <c r="PTR78" s="1"/>
      <c r="PTS78" s="1"/>
      <c r="PTT78" s="1"/>
      <c r="PTU78" s="1"/>
      <c r="PTV78" s="1"/>
      <c r="PTW78" s="1"/>
      <c r="PTX78" s="1"/>
      <c r="PTY78" s="1"/>
      <c r="PTZ78" s="1"/>
      <c r="PUA78" s="1"/>
      <c r="PUB78" s="1"/>
      <c r="PUC78" s="1"/>
      <c r="PUD78" s="1"/>
      <c r="PUE78" s="1"/>
      <c r="PUF78" s="1"/>
      <c r="PUG78" s="1"/>
      <c r="PUH78" s="1"/>
      <c r="PUI78" s="1"/>
      <c r="PUJ78" s="1"/>
      <c r="PUK78" s="1"/>
      <c r="PUL78" s="1"/>
      <c r="PUM78" s="1"/>
      <c r="PUN78" s="1"/>
      <c r="PUO78" s="1"/>
      <c r="PUP78" s="1"/>
      <c r="PUQ78" s="1"/>
      <c r="PUR78" s="1"/>
      <c r="PUS78" s="1"/>
      <c r="PUT78" s="1"/>
      <c r="PUU78" s="1"/>
      <c r="PUV78" s="1"/>
      <c r="PUW78" s="1"/>
      <c r="PUX78" s="1"/>
      <c r="PUY78" s="1"/>
      <c r="PUZ78" s="1"/>
      <c r="PVA78" s="1"/>
      <c r="PVB78" s="1"/>
      <c r="PVC78" s="1"/>
      <c r="PVD78" s="1"/>
      <c r="PVE78" s="1"/>
      <c r="PVF78" s="1"/>
      <c r="PVG78" s="1"/>
      <c r="PVH78" s="1"/>
      <c r="PVI78" s="1"/>
      <c r="PVJ78" s="1"/>
      <c r="PVK78" s="1"/>
      <c r="PVL78" s="1"/>
      <c r="PVM78" s="1"/>
      <c r="PVN78" s="1"/>
      <c r="PVO78" s="1"/>
      <c r="PVP78" s="1"/>
      <c r="PVQ78" s="1"/>
      <c r="PVR78" s="1"/>
      <c r="PVS78" s="1"/>
      <c r="PVT78" s="1"/>
      <c r="PVU78" s="1"/>
      <c r="PVV78" s="1"/>
      <c r="PVW78" s="1"/>
      <c r="PVX78" s="1"/>
      <c r="PVY78" s="1"/>
      <c r="PVZ78" s="1"/>
      <c r="PWA78" s="1"/>
      <c r="PWB78" s="1"/>
      <c r="PWC78" s="1"/>
      <c r="PWD78" s="1"/>
      <c r="PWE78" s="1"/>
      <c r="PWF78" s="1"/>
      <c r="PWG78" s="1"/>
      <c r="PWH78" s="1"/>
      <c r="PWI78" s="1"/>
      <c r="PWJ78" s="1"/>
      <c r="PWK78" s="1"/>
      <c r="PWL78" s="1"/>
      <c r="PWM78" s="1"/>
      <c r="PWN78" s="1"/>
      <c r="PWO78" s="1"/>
      <c r="PWP78" s="1"/>
      <c r="PWQ78" s="1"/>
      <c r="PWR78" s="1"/>
      <c r="PWS78" s="1"/>
      <c r="PWT78" s="1"/>
      <c r="PWU78" s="1"/>
      <c r="PWV78" s="1"/>
      <c r="PWW78" s="1"/>
      <c r="PWX78" s="1"/>
      <c r="PWY78" s="1"/>
      <c r="PWZ78" s="1"/>
      <c r="PXA78" s="1"/>
      <c r="PXB78" s="1"/>
      <c r="PXC78" s="1"/>
      <c r="PXD78" s="1"/>
      <c r="PXE78" s="1"/>
      <c r="PXF78" s="1"/>
      <c r="PXG78" s="1"/>
      <c r="PXH78" s="1"/>
      <c r="PXI78" s="1"/>
      <c r="PXJ78" s="1"/>
      <c r="PXK78" s="1"/>
      <c r="PXL78" s="1"/>
      <c r="PXM78" s="1"/>
      <c r="PXN78" s="1"/>
      <c r="PXO78" s="1"/>
      <c r="PXP78" s="1"/>
      <c r="PXQ78" s="1"/>
      <c r="PXR78" s="1"/>
      <c r="PXS78" s="1"/>
      <c r="PXT78" s="1"/>
      <c r="PXU78" s="1"/>
      <c r="PXV78" s="1"/>
      <c r="PXW78" s="1"/>
      <c r="PXX78" s="1"/>
      <c r="PXY78" s="1"/>
      <c r="PXZ78" s="1"/>
      <c r="PYA78" s="1"/>
      <c r="PYB78" s="1"/>
      <c r="PYC78" s="1"/>
      <c r="PYD78" s="1"/>
      <c r="PYE78" s="1"/>
      <c r="PYF78" s="1"/>
      <c r="PYG78" s="1"/>
      <c r="PYH78" s="1"/>
      <c r="PYI78" s="1"/>
      <c r="PYJ78" s="1"/>
      <c r="PYK78" s="1"/>
      <c r="PYL78" s="1"/>
      <c r="PYM78" s="1"/>
      <c r="PYN78" s="1"/>
      <c r="PYO78" s="1"/>
      <c r="PYP78" s="1"/>
      <c r="PYQ78" s="1"/>
      <c r="PYR78" s="1"/>
      <c r="PYS78" s="1"/>
      <c r="PYT78" s="1"/>
      <c r="PYU78" s="1"/>
      <c r="PYV78" s="1"/>
      <c r="PYW78" s="1"/>
      <c r="PYX78" s="1"/>
      <c r="PYY78" s="1"/>
      <c r="PYZ78" s="1"/>
      <c r="PZA78" s="1"/>
      <c r="PZB78" s="1"/>
      <c r="PZC78" s="1"/>
      <c r="PZD78" s="1"/>
      <c r="PZE78" s="1"/>
      <c r="PZF78" s="1"/>
      <c r="PZG78" s="1"/>
      <c r="PZH78" s="1"/>
      <c r="PZI78" s="1"/>
      <c r="PZJ78" s="1"/>
      <c r="PZK78" s="1"/>
      <c r="PZL78" s="1"/>
      <c r="PZM78" s="1"/>
      <c r="PZN78" s="1"/>
      <c r="PZO78" s="1"/>
      <c r="PZP78" s="1"/>
      <c r="PZQ78" s="1"/>
      <c r="PZR78" s="1"/>
      <c r="PZS78" s="1"/>
      <c r="PZT78" s="1"/>
      <c r="PZU78" s="1"/>
      <c r="PZV78" s="1"/>
      <c r="PZW78" s="1"/>
      <c r="PZX78" s="1"/>
      <c r="PZY78" s="1"/>
      <c r="PZZ78" s="1"/>
      <c r="QAA78" s="1"/>
      <c r="QAB78" s="1"/>
      <c r="QAC78" s="1"/>
      <c r="QAD78" s="1"/>
      <c r="QAE78" s="1"/>
      <c r="QAF78" s="1"/>
      <c r="QAG78" s="1"/>
      <c r="QAH78" s="1"/>
      <c r="QAI78" s="1"/>
      <c r="QAJ78" s="1"/>
      <c r="QAK78" s="1"/>
      <c r="QAL78" s="1"/>
      <c r="QAM78" s="1"/>
      <c r="QAN78" s="1"/>
      <c r="QAO78" s="1"/>
      <c r="QAP78" s="1"/>
      <c r="QAQ78" s="1"/>
      <c r="QAR78" s="1"/>
      <c r="QAS78" s="1"/>
      <c r="QAT78" s="1"/>
      <c r="QAU78" s="1"/>
      <c r="QAV78" s="1"/>
      <c r="QAW78" s="1"/>
      <c r="QAX78" s="1"/>
      <c r="QAY78" s="1"/>
      <c r="QAZ78" s="1"/>
      <c r="QBA78" s="1"/>
      <c r="QBB78" s="1"/>
      <c r="QBC78" s="1"/>
      <c r="QBD78" s="1"/>
      <c r="QBE78" s="1"/>
      <c r="QBF78" s="1"/>
      <c r="QBG78" s="1"/>
      <c r="QBH78" s="1"/>
      <c r="QBI78" s="1"/>
      <c r="QBJ78" s="1"/>
      <c r="QBK78" s="1"/>
      <c r="QBL78" s="1"/>
      <c r="QBM78" s="1"/>
      <c r="QBN78" s="1"/>
      <c r="QBO78" s="1"/>
      <c r="QBP78" s="1"/>
      <c r="QBQ78" s="1"/>
      <c r="QBR78" s="1"/>
      <c r="QBS78" s="1"/>
      <c r="QBT78" s="1"/>
      <c r="QBU78" s="1"/>
      <c r="QBV78" s="1"/>
      <c r="QBW78" s="1"/>
      <c r="QBX78" s="1"/>
      <c r="QBY78" s="1"/>
      <c r="QBZ78" s="1"/>
      <c r="QCA78" s="1"/>
      <c r="QCB78" s="1"/>
      <c r="QCC78" s="1"/>
      <c r="QCD78" s="1"/>
      <c r="QCE78" s="1"/>
      <c r="QCF78" s="1"/>
      <c r="QCG78" s="1"/>
      <c r="QCH78" s="1"/>
      <c r="QCI78" s="1"/>
      <c r="QCJ78" s="1"/>
      <c r="QCK78" s="1"/>
      <c r="QCL78" s="1"/>
      <c r="QCM78" s="1"/>
      <c r="QCN78" s="1"/>
      <c r="QCO78" s="1"/>
      <c r="QCP78" s="1"/>
      <c r="QCQ78" s="1"/>
      <c r="QCR78" s="1"/>
      <c r="QCS78" s="1"/>
      <c r="QCT78" s="1"/>
      <c r="QCU78" s="1"/>
      <c r="QCV78" s="1"/>
      <c r="QCW78" s="1"/>
      <c r="QCX78" s="1"/>
      <c r="QCY78" s="1"/>
      <c r="QCZ78" s="1"/>
      <c r="QDA78" s="1"/>
      <c r="QDB78" s="1"/>
      <c r="QDC78" s="1"/>
      <c r="QDD78" s="1"/>
      <c r="QDE78" s="1"/>
      <c r="QDF78" s="1"/>
      <c r="QDG78" s="1"/>
      <c r="QDH78" s="1"/>
      <c r="QDI78" s="1"/>
      <c r="QDJ78" s="1"/>
      <c r="QDK78" s="1"/>
      <c r="QDL78" s="1"/>
      <c r="QDM78" s="1"/>
      <c r="QDN78" s="1"/>
      <c r="QDO78" s="1"/>
      <c r="QDP78" s="1"/>
      <c r="QDQ78" s="1"/>
      <c r="QDR78" s="1"/>
      <c r="QDS78" s="1"/>
      <c r="QDT78" s="1"/>
      <c r="QDU78" s="1"/>
      <c r="QDV78" s="1"/>
      <c r="QDW78" s="1"/>
      <c r="QDX78" s="1"/>
      <c r="QDY78" s="1"/>
      <c r="QDZ78" s="1"/>
      <c r="QEA78" s="1"/>
      <c r="QEB78" s="1"/>
      <c r="QEC78" s="1"/>
      <c r="QED78" s="1"/>
      <c r="QEE78" s="1"/>
      <c r="QEF78" s="1"/>
      <c r="QEG78" s="1"/>
      <c r="QEH78" s="1"/>
      <c r="QEI78" s="1"/>
      <c r="QEJ78" s="1"/>
      <c r="QEK78" s="1"/>
      <c r="QEL78" s="1"/>
      <c r="QEM78" s="1"/>
      <c r="QEN78" s="1"/>
      <c r="QEO78" s="1"/>
      <c r="QEP78" s="1"/>
      <c r="QEQ78" s="1"/>
      <c r="QER78" s="1"/>
      <c r="QES78" s="1"/>
      <c r="QET78" s="1"/>
      <c r="QEU78" s="1"/>
      <c r="QEV78" s="1"/>
      <c r="QEW78" s="1"/>
      <c r="QEX78" s="1"/>
      <c r="QEY78" s="1"/>
      <c r="QEZ78" s="1"/>
      <c r="QFA78" s="1"/>
      <c r="QFB78" s="1"/>
      <c r="QFC78" s="1"/>
      <c r="QFD78" s="1"/>
      <c r="QFE78" s="1"/>
      <c r="QFF78" s="1"/>
      <c r="QFG78" s="1"/>
      <c r="QFH78" s="1"/>
      <c r="QFI78" s="1"/>
      <c r="QFJ78" s="1"/>
      <c r="QFK78" s="1"/>
      <c r="QFL78" s="1"/>
      <c r="QFM78" s="1"/>
      <c r="QFN78" s="1"/>
      <c r="QFO78" s="1"/>
      <c r="QFP78" s="1"/>
      <c r="QFQ78" s="1"/>
      <c r="QFR78" s="1"/>
      <c r="QFS78" s="1"/>
      <c r="QFT78" s="1"/>
      <c r="QFU78" s="1"/>
      <c r="QFV78" s="1"/>
      <c r="QFW78" s="1"/>
      <c r="QFX78" s="1"/>
      <c r="QFY78" s="1"/>
      <c r="QFZ78" s="1"/>
      <c r="QGA78" s="1"/>
      <c r="QGB78" s="1"/>
      <c r="QGC78" s="1"/>
      <c r="QGD78" s="1"/>
      <c r="QGE78" s="1"/>
      <c r="QGF78" s="1"/>
      <c r="QGG78" s="1"/>
      <c r="QGH78" s="1"/>
      <c r="QGI78" s="1"/>
      <c r="QGJ78" s="1"/>
      <c r="QGK78" s="1"/>
      <c r="QGL78" s="1"/>
      <c r="QGM78" s="1"/>
      <c r="QGN78" s="1"/>
      <c r="QGO78" s="1"/>
      <c r="QGP78" s="1"/>
      <c r="QGQ78" s="1"/>
      <c r="QGR78" s="1"/>
      <c r="QGS78" s="1"/>
      <c r="QGT78" s="1"/>
      <c r="QGU78" s="1"/>
      <c r="QGV78" s="1"/>
      <c r="QGW78" s="1"/>
      <c r="QGX78" s="1"/>
      <c r="QGY78" s="1"/>
      <c r="QGZ78" s="1"/>
      <c r="QHA78" s="1"/>
      <c r="QHB78" s="1"/>
      <c r="QHC78" s="1"/>
      <c r="QHD78" s="1"/>
      <c r="QHE78" s="1"/>
      <c r="QHF78" s="1"/>
      <c r="QHG78" s="1"/>
      <c r="QHH78" s="1"/>
      <c r="QHI78" s="1"/>
      <c r="QHJ78" s="1"/>
      <c r="QHK78" s="1"/>
      <c r="QHL78" s="1"/>
      <c r="QHM78" s="1"/>
      <c r="QHN78" s="1"/>
      <c r="QHO78" s="1"/>
      <c r="QHP78" s="1"/>
      <c r="QHQ78" s="1"/>
      <c r="QHR78" s="1"/>
      <c r="QHS78" s="1"/>
      <c r="QHT78" s="1"/>
      <c r="QHU78" s="1"/>
      <c r="QHV78" s="1"/>
      <c r="QHW78" s="1"/>
      <c r="QHX78" s="1"/>
      <c r="QHY78" s="1"/>
      <c r="QHZ78" s="1"/>
      <c r="QIA78" s="1"/>
      <c r="QIB78" s="1"/>
      <c r="QIC78" s="1"/>
      <c r="QID78" s="1"/>
      <c r="QIE78" s="1"/>
      <c r="QIF78" s="1"/>
      <c r="QIG78" s="1"/>
      <c r="QIH78" s="1"/>
      <c r="QII78" s="1"/>
      <c r="QIJ78" s="1"/>
      <c r="QIK78" s="1"/>
      <c r="QIL78" s="1"/>
      <c r="QIM78" s="1"/>
      <c r="QIN78" s="1"/>
      <c r="QIO78" s="1"/>
      <c r="QIP78" s="1"/>
      <c r="QIQ78" s="1"/>
      <c r="QIR78" s="1"/>
      <c r="QIS78" s="1"/>
      <c r="QIT78" s="1"/>
      <c r="QIU78" s="1"/>
      <c r="QIV78" s="1"/>
      <c r="QIW78" s="1"/>
      <c r="QIX78" s="1"/>
      <c r="QIY78" s="1"/>
      <c r="QIZ78" s="1"/>
      <c r="QJA78" s="1"/>
      <c r="QJB78" s="1"/>
      <c r="QJC78" s="1"/>
      <c r="QJD78" s="1"/>
      <c r="QJE78" s="1"/>
      <c r="QJF78" s="1"/>
      <c r="QJG78" s="1"/>
      <c r="QJH78" s="1"/>
      <c r="QJI78" s="1"/>
      <c r="QJJ78" s="1"/>
      <c r="QJK78" s="1"/>
      <c r="QJL78" s="1"/>
      <c r="QJM78" s="1"/>
      <c r="QJN78" s="1"/>
      <c r="QJO78" s="1"/>
      <c r="QJP78" s="1"/>
      <c r="QJQ78" s="1"/>
      <c r="QJR78" s="1"/>
      <c r="QJS78" s="1"/>
      <c r="QJT78" s="1"/>
      <c r="QJU78" s="1"/>
      <c r="QJV78" s="1"/>
      <c r="QJW78" s="1"/>
      <c r="QJX78" s="1"/>
      <c r="QJY78" s="1"/>
      <c r="QJZ78" s="1"/>
      <c r="QKA78" s="1"/>
      <c r="QKB78" s="1"/>
      <c r="QKC78" s="1"/>
      <c r="QKD78" s="1"/>
      <c r="QKE78" s="1"/>
      <c r="QKF78" s="1"/>
      <c r="QKG78" s="1"/>
      <c r="QKH78" s="1"/>
      <c r="QKI78" s="1"/>
      <c r="QKJ78" s="1"/>
      <c r="QKK78" s="1"/>
      <c r="QKL78" s="1"/>
      <c r="QKM78" s="1"/>
      <c r="QKN78" s="1"/>
      <c r="QKO78" s="1"/>
      <c r="QKP78" s="1"/>
      <c r="QKQ78" s="1"/>
      <c r="QKR78" s="1"/>
      <c r="QKS78" s="1"/>
      <c r="QKT78" s="1"/>
      <c r="QKU78" s="1"/>
      <c r="QKV78" s="1"/>
      <c r="QKW78" s="1"/>
      <c r="QKX78" s="1"/>
      <c r="QKY78" s="1"/>
      <c r="QKZ78" s="1"/>
      <c r="QLA78" s="1"/>
      <c r="QLB78" s="1"/>
      <c r="QLC78" s="1"/>
      <c r="QLD78" s="1"/>
      <c r="QLE78" s="1"/>
      <c r="QLF78" s="1"/>
      <c r="QLG78" s="1"/>
      <c r="QLH78" s="1"/>
      <c r="QLI78" s="1"/>
      <c r="QLJ78" s="1"/>
      <c r="QLK78" s="1"/>
      <c r="QLL78" s="1"/>
      <c r="QLM78" s="1"/>
      <c r="QLN78" s="1"/>
      <c r="QLO78" s="1"/>
      <c r="QLP78" s="1"/>
      <c r="QLQ78" s="1"/>
      <c r="QLR78" s="1"/>
      <c r="QLS78" s="1"/>
      <c r="QLT78" s="1"/>
      <c r="QLU78" s="1"/>
      <c r="QLV78" s="1"/>
      <c r="QLW78" s="1"/>
      <c r="QLX78" s="1"/>
      <c r="QLY78" s="1"/>
      <c r="QLZ78" s="1"/>
      <c r="QMA78" s="1"/>
      <c r="QMB78" s="1"/>
      <c r="QMC78" s="1"/>
      <c r="QMD78" s="1"/>
      <c r="QME78" s="1"/>
      <c r="QMF78" s="1"/>
      <c r="QMG78" s="1"/>
      <c r="QMH78" s="1"/>
      <c r="QMI78" s="1"/>
      <c r="QMJ78" s="1"/>
      <c r="QMK78" s="1"/>
      <c r="QML78" s="1"/>
      <c r="QMM78" s="1"/>
      <c r="QMN78" s="1"/>
      <c r="QMO78" s="1"/>
      <c r="QMP78" s="1"/>
      <c r="QMQ78" s="1"/>
      <c r="QMR78" s="1"/>
      <c r="QMS78" s="1"/>
      <c r="QMT78" s="1"/>
      <c r="QMU78" s="1"/>
      <c r="QMV78" s="1"/>
      <c r="QMW78" s="1"/>
      <c r="QMX78" s="1"/>
      <c r="QMY78" s="1"/>
      <c r="QMZ78" s="1"/>
      <c r="QNA78" s="1"/>
      <c r="QNB78" s="1"/>
      <c r="QNC78" s="1"/>
      <c r="QND78" s="1"/>
      <c r="QNE78" s="1"/>
      <c r="QNF78" s="1"/>
      <c r="QNG78" s="1"/>
      <c r="QNH78" s="1"/>
      <c r="QNI78" s="1"/>
      <c r="QNJ78" s="1"/>
      <c r="QNK78" s="1"/>
      <c r="QNL78" s="1"/>
      <c r="QNM78" s="1"/>
      <c r="QNN78" s="1"/>
      <c r="QNO78" s="1"/>
      <c r="QNP78" s="1"/>
      <c r="QNQ78" s="1"/>
      <c r="QNR78" s="1"/>
      <c r="QNS78" s="1"/>
      <c r="QNT78" s="1"/>
      <c r="QNU78" s="1"/>
      <c r="QNV78" s="1"/>
      <c r="QNW78" s="1"/>
      <c r="QNX78" s="1"/>
      <c r="QNY78" s="1"/>
      <c r="QNZ78" s="1"/>
      <c r="QOA78" s="1"/>
      <c r="QOB78" s="1"/>
      <c r="QOC78" s="1"/>
      <c r="QOD78" s="1"/>
      <c r="QOE78" s="1"/>
      <c r="QOF78" s="1"/>
      <c r="QOG78" s="1"/>
      <c r="QOH78" s="1"/>
      <c r="QOI78" s="1"/>
      <c r="QOJ78" s="1"/>
      <c r="QOK78" s="1"/>
      <c r="QOL78" s="1"/>
      <c r="QOM78" s="1"/>
      <c r="QON78" s="1"/>
      <c r="QOO78" s="1"/>
      <c r="QOP78" s="1"/>
      <c r="QOQ78" s="1"/>
      <c r="QOR78" s="1"/>
      <c r="QOS78" s="1"/>
      <c r="QOT78" s="1"/>
      <c r="QOU78" s="1"/>
      <c r="QOV78" s="1"/>
      <c r="QOW78" s="1"/>
      <c r="QOX78" s="1"/>
      <c r="QOY78" s="1"/>
      <c r="QOZ78" s="1"/>
      <c r="QPA78" s="1"/>
      <c r="QPB78" s="1"/>
      <c r="QPC78" s="1"/>
      <c r="QPD78" s="1"/>
      <c r="QPE78" s="1"/>
      <c r="QPF78" s="1"/>
      <c r="QPG78" s="1"/>
      <c r="QPH78" s="1"/>
      <c r="QPI78" s="1"/>
      <c r="QPJ78" s="1"/>
      <c r="QPK78" s="1"/>
      <c r="QPL78" s="1"/>
      <c r="QPM78" s="1"/>
      <c r="QPN78" s="1"/>
      <c r="QPO78" s="1"/>
      <c r="QPP78" s="1"/>
      <c r="QPQ78" s="1"/>
      <c r="QPR78" s="1"/>
      <c r="QPS78" s="1"/>
      <c r="QPT78" s="1"/>
      <c r="QPU78" s="1"/>
      <c r="QPV78" s="1"/>
      <c r="QPW78" s="1"/>
      <c r="QPX78" s="1"/>
      <c r="QPY78" s="1"/>
      <c r="QPZ78" s="1"/>
      <c r="QQA78" s="1"/>
      <c r="QQB78" s="1"/>
      <c r="QQC78" s="1"/>
      <c r="QQD78" s="1"/>
      <c r="QQE78" s="1"/>
      <c r="QQF78" s="1"/>
      <c r="QQG78" s="1"/>
      <c r="QQH78" s="1"/>
      <c r="QQI78" s="1"/>
      <c r="QQJ78" s="1"/>
      <c r="QQK78" s="1"/>
      <c r="QQL78" s="1"/>
      <c r="QQM78" s="1"/>
      <c r="QQN78" s="1"/>
      <c r="QQO78" s="1"/>
      <c r="QQP78" s="1"/>
      <c r="QQQ78" s="1"/>
      <c r="QQR78" s="1"/>
      <c r="QQS78" s="1"/>
      <c r="QQT78" s="1"/>
      <c r="QQU78" s="1"/>
      <c r="QQV78" s="1"/>
      <c r="QQW78" s="1"/>
      <c r="QQX78" s="1"/>
      <c r="QQY78" s="1"/>
      <c r="QQZ78" s="1"/>
      <c r="QRA78" s="1"/>
      <c r="QRB78" s="1"/>
      <c r="QRC78" s="1"/>
      <c r="QRD78" s="1"/>
      <c r="QRE78" s="1"/>
      <c r="QRF78" s="1"/>
      <c r="QRG78" s="1"/>
      <c r="QRH78" s="1"/>
      <c r="QRI78" s="1"/>
      <c r="QRJ78" s="1"/>
      <c r="QRK78" s="1"/>
      <c r="QRL78" s="1"/>
      <c r="QRM78" s="1"/>
      <c r="QRN78" s="1"/>
      <c r="QRO78" s="1"/>
      <c r="QRP78" s="1"/>
      <c r="QRQ78" s="1"/>
      <c r="QRR78" s="1"/>
      <c r="QRS78" s="1"/>
      <c r="QRT78" s="1"/>
      <c r="QRU78" s="1"/>
      <c r="QRV78" s="1"/>
      <c r="QRW78" s="1"/>
      <c r="QRX78" s="1"/>
      <c r="QRY78" s="1"/>
      <c r="QRZ78" s="1"/>
      <c r="QSA78" s="1"/>
      <c r="QSB78" s="1"/>
      <c r="QSC78" s="1"/>
      <c r="QSD78" s="1"/>
      <c r="QSE78" s="1"/>
      <c r="QSF78" s="1"/>
      <c r="QSG78" s="1"/>
      <c r="QSH78" s="1"/>
      <c r="QSI78" s="1"/>
      <c r="QSJ78" s="1"/>
      <c r="QSK78" s="1"/>
      <c r="QSL78" s="1"/>
      <c r="QSM78" s="1"/>
      <c r="QSN78" s="1"/>
      <c r="QSO78" s="1"/>
      <c r="QSP78" s="1"/>
      <c r="QSQ78" s="1"/>
      <c r="QSR78" s="1"/>
      <c r="QSS78" s="1"/>
      <c r="QST78" s="1"/>
      <c r="QSU78" s="1"/>
      <c r="QSV78" s="1"/>
      <c r="QSW78" s="1"/>
      <c r="QSX78" s="1"/>
      <c r="QSY78" s="1"/>
      <c r="QSZ78" s="1"/>
      <c r="QTA78" s="1"/>
      <c r="QTB78" s="1"/>
      <c r="QTC78" s="1"/>
      <c r="QTD78" s="1"/>
      <c r="QTE78" s="1"/>
      <c r="QTF78" s="1"/>
      <c r="QTG78" s="1"/>
      <c r="QTH78" s="1"/>
      <c r="QTI78" s="1"/>
      <c r="QTJ78" s="1"/>
      <c r="QTK78" s="1"/>
      <c r="QTL78" s="1"/>
      <c r="QTM78" s="1"/>
      <c r="QTN78" s="1"/>
      <c r="QTO78" s="1"/>
      <c r="QTP78" s="1"/>
      <c r="QTQ78" s="1"/>
      <c r="QTR78" s="1"/>
      <c r="QTS78" s="1"/>
      <c r="QTT78" s="1"/>
      <c r="QTU78" s="1"/>
      <c r="QTV78" s="1"/>
      <c r="QTW78" s="1"/>
      <c r="QTX78" s="1"/>
      <c r="QTY78" s="1"/>
      <c r="QTZ78" s="1"/>
      <c r="QUA78" s="1"/>
      <c r="QUB78" s="1"/>
      <c r="QUC78" s="1"/>
      <c r="QUD78" s="1"/>
      <c r="QUE78" s="1"/>
      <c r="QUF78" s="1"/>
      <c r="QUG78" s="1"/>
      <c r="QUH78" s="1"/>
      <c r="QUI78" s="1"/>
      <c r="QUJ78" s="1"/>
      <c r="QUK78" s="1"/>
      <c r="QUL78" s="1"/>
      <c r="QUM78" s="1"/>
      <c r="QUN78" s="1"/>
      <c r="QUO78" s="1"/>
      <c r="QUP78" s="1"/>
      <c r="QUQ78" s="1"/>
      <c r="QUR78" s="1"/>
      <c r="QUS78" s="1"/>
      <c r="QUT78" s="1"/>
      <c r="QUU78" s="1"/>
      <c r="QUV78" s="1"/>
      <c r="QUW78" s="1"/>
      <c r="QUX78" s="1"/>
      <c r="QUY78" s="1"/>
      <c r="QUZ78" s="1"/>
      <c r="QVA78" s="1"/>
      <c r="QVB78" s="1"/>
      <c r="QVC78" s="1"/>
      <c r="QVD78" s="1"/>
      <c r="QVE78" s="1"/>
      <c r="QVF78" s="1"/>
      <c r="QVG78" s="1"/>
      <c r="QVH78" s="1"/>
      <c r="QVI78" s="1"/>
      <c r="QVJ78" s="1"/>
      <c r="QVK78" s="1"/>
      <c r="QVL78" s="1"/>
      <c r="QVM78" s="1"/>
      <c r="QVN78" s="1"/>
      <c r="QVO78" s="1"/>
      <c r="QVP78" s="1"/>
      <c r="QVQ78" s="1"/>
      <c r="QVR78" s="1"/>
      <c r="QVS78" s="1"/>
      <c r="QVT78" s="1"/>
      <c r="QVU78" s="1"/>
      <c r="QVV78" s="1"/>
      <c r="QVW78" s="1"/>
      <c r="QVX78" s="1"/>
      <c r="QVY78" s="1"/>
      <c r="QVZ78" s="1"/>
      <c r="QWA78" s="1"/>
      <c r="QWB78" s="1"/>
      <c r="QWC78" s="1"/>
      <c r="QWD78" s="1"/>
      <c r="QWE78" s="1"/>
      <c r="QWF78" s="1"/>
      <c r="QWG78" s="1"/>
      <c r="QWH78" s="1"/>
      <c r="QWI78" s="1"/>
      <c r="QWJ78" s="1"/>
      <c r="QWK78" s="1"/>
      <c r="QWL78" s="1"/>
      <c r="QWM78" s="1"/>
      <c r="QWN78" s="1"/>
      <c r="QWO78" s="1"/>
      <c r="QWP78" s="1"/>
      <c r="QWQ78" s="1"/>
      <c r="QWR78" s="1"/>
      <c r="QWS78" s="1"/>
      <c r="QWT78" s="1"/>
      <c r="QWU78" s="1"/>
      <c r="QWV78" s="1"/>
      <c r="QWW78" s="1"/>
      <c r="QWX78" s="1"/>
      <c r="QWY78" s="1"/>
      <c r="QWZ78" s="1"/>
      <c r="QXA78" s="1"/>
      <c r="QXB78" s="1"/>
      <c r="QXC78" s="1"/>
      <c r="QXD78" s="1"/>
      <c r="QXE78" s="1"/>
      <c r="QXF78" s="1"/>
      <c r="QXG78" s="1"/>
      <c r="QXH78" s="1"/>
      <c r="QXI78" s="1"/>
      <c r="QXJ78" s="1"/>
      <c r="QXK78" s="1"/>
      <c r="QXL78" s="1"/>
      <c r="QXM78" s="1"/>
      <c r="QXN78" s="1"/>
      <c r="QXO78" s="1"/>
      <c r="QXP78" s="1"/>
      <c r="QXQ78" s="1"/>
      <c r="QXR78" s="1"/>
      <c r="QXS78" s="1"/>
      <c r="QXT78" s="1"/>
      <c r="QXU78" s="1"/>
      <c r="QXV78" s="1"/>
      <c r="QXW78" s="1"/>
      <c r="QXX78" s="1"/>
      <c r="QXY78" s="1"/>
      <c r="QXZ78" s="1"/>
      <c r="QYA78" s="1"/>
      <c r="QYB78" s="1"/>
      <c r="QYC78" s="1"/>
      <c r="QYD78" s="1"/>
      <c r="QYE78" s="1"/>
      <c r="QYF78" s="1"/>
      <c r="QYG78" s="1"/>
      <c r="QYH78" s="1"/>
      <c r="QYI78" s="1"/>
      <c r="QYJ78" s="1"/>
      <c r="QYK78" s="1"/>
      <c r="QYL78" s="1"/>
      <c r="QYM78" s="1"/>
      <c r="QYN78" s="1"/>
      <c r="QYO78" s="1"/>
      <c r="QYP78" s="1"/>
      <c r="QYQ78" s="1"/>
      <c r="QYR78" s="1"/>
      <c r="QYS78" s="1"/>
      <c r="QYT78" s="1"/>
      <c r="QYU78" s="1"/>
      <c r="QYV78" s="1"/>
      <c r="QYW78" s="1"/>
      <c r="QYX78" s="1"/>
      <c r="QYY78" s="1"/>
      <c r="QYZ78" s="1"/>
      <c r="QZA78" s="1"/>
      <c r="QZB78" s="1"/>
      <c r="QZC78" s="1"/>
      <c r="QZD78" s="1"/>
      <c r="QZE78" s="1"/>
      <c r="QZF78" s="1"/>
      <c r="QZG78" s="1"/>
      <c r="QZH78" s="1"/>
      <c r="QZI78" s="1"/>
      <c r="QZJ78" s="1"/>
      <c r="QZK78" s="1"/>
      <c r="QZL78" s="1"/>
      <c r="QZM78" s="1"/>
      <c r="QZN78" s="1"/>
      <c r="QZO78" s="1"/>
      <c r="QZP78" s="1"/>
      <c r="QZQ78" s="1"/>
      <c r="QZR78" s="1"/>
      <c r="QZS78" s="1"/>
      <c r="QZT78" s="1"/>
      <c r="QZU78" s="1"/>
      <c r="QZV78" s="1"/>
      <c r="QZW78" s="1"/>
      <c r="QZX78" s="1"/>
      <c r="QZY78" s="1"/>
      <c r="QZZ78" s="1"/>
      <c r="RAA78" s="1"/>
      <c r="RAB78" s="1"/>
      <c r="RAC78" s="1"/>
      <c r="RAD78" s="1"/>
      <c r="RAE78" s="1"/>
      <c r="RAF78" s="1"/>
      <c r="RAG78" s="1"/>
      <c r="RAH78" s="1"/>
      <c r="RAI78" s="1"/>
      <c r="RAJ78" s="1"/>
      <c r="RAK78" s="1"/>
      <c r="RAL78" s="1"/>
      <c r="RAM78" s="1"/>
      <c r="RAN78" s="1"/>
      <c r="RAO78" s="1"/>
      <c r="RAP78" s="1"/>
      <c r="RAQ78" s="1"/>
      <c r="RAR78" s="1"/>
      <c r="RAS78" s="1"/>
      <c r="RAT78" s="1"/>
      <c r="RAU78" s="1"/>
      <c r="RAV78" s="1"/>
      <c r="RAW78" s="1"/>
      <c r="RAX78" s="1"/>
      <c r="RAY78" s="1"/>
      <c r="RAZ78" s="1"/>
      <c r="RBA78" s="1"/>
      <c r="RBB78" s="1"/>
      <c r="RBC78" s="1"/>
      <c r="RBD78" s="1"/>
      <c r="RBE78" s="1"/>
      <c r="RBF78" s="1"/>
      <c r="RBG78" s="1"/>
      <c r="RBH78" s="1"/>
      <c r="RBI78" s="1"/>
      <c r="RBJ78" s="1"/>
      <c r="RBK78" s="1"/>
      <c r="RBL78" s="1"/>
      <c r="RBM78" s="1"/>
      <c r="RBN78" s="1"/>
      <c r="RBO78" s="1"/>
      <c r="RBP78" s="1"/>
      <c r="RBQ78" s="1"/>
      <c r="RBR78" s="1"/>
      <c r="RBS78" s="1"/>
      <c r="RBT78" s="1"/>
      <c r="RBU78" s="1"/>
      <c r="RBV78" s="1"/>
      <c r="RBW78" s="1"/>
      <c r="RBX78" s="1"/>
      <c r="RBY78" s="1"/>
      <c r="RBZ78" s="1"/>
      <c r="RCA78" s="1"/>
      <c r="RCB78" s="1"/>
      <c r="RCC78" s="1"/>
      <c r="RCD78" s="1"/>
      <c r="RCE78" s="1"/>
      <c r="RCF78" s="1"/>
      <c r="RCG78" s="1"/>
      <c r="RCH78" s="1"/>
      <c r="RCI78" s="1"/>
      <c r="RCJ78" s="1"/>
      <c r="RCK78" s="1"/>
      <c r="RCL78" s="1"/>
      <c r="RCM78" s="1"/>
      <c r="RCN78" s="1"/>
      <c r="RCO78" s="1"/>
      <c r="RCP78" s="1"/>
      <c r="RCQ78" s="1"/>
      <c r="RCR78" s="1"/>
      <c r="RCS78" s="1"/>
      <c r="RCT78" s="1"/>
      <c r="RCU78" s="1"/>
      <c r="RCV78" s="1"/>
      <c r="RCW78" s="1"/>
      <c r="RCX78" s="1"/>
      <c r="RCY78" s="1"/>
      <c r="RCZ78" s="1"/>
      <c r="RDA78" s="1"/>
      <c r="RDB78" s="1"/>
      <c r="RDC78" s="1"/>
      <c r="RDD78" s="1"/>
      <c r="RDE78" s="1"/>
      <c r="RDF78" s="1"/>
      <c r="RDG78" s="1"/>
      <c r="RDH78" s="1"/>
      <c r="RDI78" s="1"/>
      <c r="RDJ78" s="1"/>
      <c r="RDK78" s="1"/>
      <c r="RDL78" s="1"/>
      <c r="RDM78" s="1"/>
      <c r="RDN78" s="1"/>
      <c r="RDO78" s="1"/>
      <c r="RDP78" s="1"/>
      <c r="RDQ78" s="1"/>
      <c r="RDR78" s="1"/>
      <c r="RDS78" s="1"/>
      <c r="RDT78" s="1"/>
      <c r="RDU78" s="1"/>
      <c r="RDV78" s="1"/>
      <c r="RDW78" s="1"/>
      <c r="RDX78" s="1"/>
      <c r="RDY78" s="1"/>
      <c r="RDZ78" s="1"/>
      <c r="REA78" s="1"/>
      <c r="REB78" s="1"/>
      <c r="REC78" s="1"/>
      <c r="RED78" s="1"/>
      <c r="REE78" s="1"/>
      <c r="REF78" s="1"/>
      <c r="REG78" s="1"/>
      <c r="REH78" s="1"/>
      <c r="REI78" s="1"/>
      <c r="REJ78" s="1"/>
      <c r="REK78" s="1"/>
      <c r="REL78" s="1"/>
      <c r="REM78" s="1"/>
      <c r="REN78" s="1"/>
      <c r="REO78" s="1"/>
      <c r="REP78" s="1"/>
      <c r="REQ78" s="1"/>
      <c r="RER78" s="1"/>
      <c r="RES78" s="1"/>
      <c r="RET78" s="1"/>
      <c r="REU78" s="1"/>
      <c r="REV78" s="1"/>
      <c r="REW78" s="1"/>
      <c r="REX78" s="1"/>
      <c r="REY78" s="1"/>
      <c r="REZ78" s="1"/>
      <c r="RFA78" s="1"/>
      <c r="RFB78" s="1"/>
      <c r="RFC78" s="1"/>
      <c r="RFD78" s="1"/>
      <c r="RFE78" s="1"/>
      <c r="RFF78" s="1"/>
      <c r="RFG78" s="1"/>
      <c r="RFH78" s="1"/>
      <c r="RFI78" s="1"/>
      <c r="RFJ78" s="1"/>
      <c r="RFK78" s="1"/>
      <c r="RFL78" s="1"/>
      <c r="RFM78" s="1"/>
      <c r="RFN78" s="1"/>
      <c r="RFO78" s="1"/>
      <c r="RFP78" s="1"/>
      <c r="RFQ78" s="1"/>
      <c r="RFR78" s="1"/>
      <c r="RFS78" s="1"/>
      <c r="RFT78" s="1"/>
      <c r="RFU78" s="1"/>
      <c r="RFV78" s="1"/>
      <c r="RFW78" s="1"/>
      <c r="RFX78" s="1"/>
      <c r="RFY78" s="1"/>
      <c r="RFZ78" s="1"/>
      <c r="RGA78" s="1"/>
      <c r="RGB78" s="1"/>
      <c r="RGC78" s="1"/>
      <c r="RGD78" s="1"/>
      <c r="RGE78" s="1"/>
      <c r="RGF78" s="1"/>
      <c r="RGG78" s="1"/>
      <c r="RGH78" s="1"/>
      <c r="RGI78" s="1"/>
      <c r="RGJ78" s="1"/>
      <c r="RGK78" s="1"/>
      <c r="RGL78" s="1"/>
      <c r="RGM78" s="1"/>
      <c r="RGN78" s="1"/>
      <c r="RGO78" s="1"/>
      <c r="RGP78" s="1"/>
      <c r="RGQ78" s="1"/>
      <c r="RGR78" s="1"/>
      <c r="RGS78" s="1"/>
      <c r="RGT78" s="1"/>
      <c r="RGU78" s="1"/>
      <c r="RGV78" s="1"/>
      <c r="RGW78" s="1"/>
      <c r="RGX78" s="1"/>
      <c r="RGY78" s="1"/>
      <c r="RGZ78" s="1"/>
      <c r="RHA78" s="1"/>
      <c r="RHB78" s="1"/>
      <c r="RHC78" s="1"/>
      <c r="RHD78" s="1"/>
      <c r="RHE78" s="1"/>
      <c r="RHF78" s="1"/>
      <c r="RHG78" s="1"/>
      <c r="RHH78" s="1"/>
      <c r="RHI78" s="1"/>
      <c r="RHJ78" s="1"/>
      <c r="RHK78" s="1"/>
      <c r="RHL78" s="1"/>
      <c r="RHM78" s="1"/>
      <c r="RHN78" s="1"/>
      <c r="RHO78" s="1"/>
      <c r="RHP78" s="1"/>
      <c r="RHQ78" s="1"/>
      <c r="RHR78" s="1"/>
      <c r="RHS78" s="1"/>
      <c r="RHT78" s="1"/>
      <c r="RHU78" s="1"/>
      <c r="RHV78" s="1"/>
      <c r="RHW78" s="1"/>
      <c r="RHX78" s="1"/>
      <c r="RHY78" s="1"/>
      <c r="RHZ78" s="1"/>
      <c r="RIA78" s="1"/>
      <c r="RIB78" s="1"/>
      <c r="RIC78" s="1"/>
      <c r="RID78" s="1"/>
      <c r="RIE78" s="1"/>
      <c r="RIF78" s="1"/>
      <c r="RIG78" s="1"/>
      <c r="RIH78" s="1"/>
      <c r="RII78" s="1"/>
      <c r="RIJ78" s="1"/>
      <c r="RIK78" s="1"/>
      <c r="RIL78" s="1"/>
      <c r="RIM78" s="1"/>
      <c r="RIN78" s="1"/>
      <c r="RIO78" s="1"/>
      <c r="RIP78" s="1"/>
      <c r="RIQ78" s="1"/>
      <c r="RIR78" s="1"/>
      <c r="RIS78" s="1"/>
      <c r="RIT78" s="1"/>
      <c r="RIU78" s="1"/>
      <c r="RIV78" s="1"/>
      <c r="RIW78" s="1"/>
      <c r="RIX78" s="1"/>
      <c r="RIY78" s="1"/>
      <c r="RIZ78" s="1"/>
      <c r="RJA78" s="1"/>
      <c r="RJB78" s="1"/>
      <c r="RJC78" s="1"/>
      <c r="RJD78" s="1"/>
      <c r="RJE78" s="1"/>
      <c r="RJF78" s="1"/>
      <c r="RJG78" s="1"/>
      <c r="RJH78" s="1"/>
      <c r="RJI78" s="1"/>
      <c r="RJJ78" s="1"/>
      <c r="RJK78" s="1"/>
      <c r="RJL78" s="1"/>
      <c r="RJM78" s="1"/>
      <c r="RJN78" s="1"/>
      <c r="RJO78" s="1"/>
      <c r="RJP78" s="1"/>
      <c r="RJQ78" s="1"/>
      <c r="RJR78" s="1"/>
      <c r="RJS78" s="1"/>
      <c r="RJT78" s="1"/>
      <c r="RJU78" s="1"/>
      <c r="RJV78" s="1"/>
      <c r="RJW78" s="1"/>
      <c r="RJX78" s="1"/>
      <c r="RJY78" s="1"/>
      <c r="RJZ78" s="1"/>
      <c r="RKA78" s="1"/>
      <c r="RKB78" s="1"/>
      <c r="RKC78" s="1"/>
      <c r="RKD78" s="1"/>
      <c r="RKE78" s="1"/>
      <c r="RKF78" s="1"/>
      <c r="RKG78" s="1"/>
      <c r="RKH78" s="1"/>
      <c r="RKI78" s="1"/>
      <c r="RKJ78" s="1"/>
      <c r="RKK78" s="1"/>
      <c r="RKL78" s="1"/>
      <c r="RKM78" s="1"/>
      <c r="RKN78" s="1"/>
      <c r="RKO78" s="1"/>
      <c r="RKP78" s="1"/>
      <c r="RKQ78" s="1"/>
      <c r="RKR78" s="1"/>
      <c r="RKS78" s="1"/>
      <c r="RKT78" s="1"/>
      <c r="RKU78" s="1"/>
      <c r="RKV78" s="1"/>
      <c r="RKW78" s="1"/>
      <c r="RKX78" s="1"/>
      <c r="RKY78" s="1"/>
      <c r="RKZ78" s="1"/>
      <c r="RLA78" s="1"/>
      <c r="RLB78" s="1"/>
      <c r="RLC78" s="1"/>
      <c r="RLD78" s="1"/>
      <c r="RLE78" s="1"/>
      <c r="RLF78" s="1"/>
      <c r="RLG78" s="1"/>
      <c r="RLH78" s="1"/>
      <c r="RLI78" s="1"/>
      <c r="RLJ78" s="1"/>
      <c r="RLK78" s="1"/>
      <c r="RLL78" s="1"/>
      <c r="RLM78" s="1"/>
      <c r="RLN78" s="1"/>
      <c r="RLO78" s="1"/>
      <c r="RLP78" s="1"/>
      <c r="RLQ78" s="1"/>
      <c r="RLR78" s="1"/>
      <c r="RLS78" s="1"/>
      <c r="RLT78" s="1"/>
      <c r="RLU78" s="1"/>
      <c r="RLV78" s="1"/>
      <c r="RLW78" s="1"/>
      <c r="RLX78" s="1"/>
      <c r="RLY78" s="1"/>
      <c r="RLZ78" s="1"/>
      <c r="RMA78" s="1"/>
      <c r="RMB78" s="1"/>
      <c r="RMC78" s="1"/>
      <c r="RMD78" s="1"/>
      <c r="RME78" s="1"/>
      <c r="RMF78" s="1"/>
      <c r="RMG78" s="1"/>
      <c r="RMH78" s="1"/>
      <c r="RMI78" s="1"/>
      <c r="RMJ78" s="1"/>
      <c r="RMK78" s="1"/>
      <c r="RML78" s="1"/>
      <c r="RMM78" s="1"/>
      <c r="RMN78" s="1"/>
      <c r="RMO78" s="1"/>
      <c r="RMP78" s="1"/>
      <c r="RMQ78" s="1"/>
      <c r="RMR78" s="1"/>
      <c r="RMS78" s="1"/>
      <c r="RMT78" s="1"/>
      <c r="RMU78" s="1"/>
      <c r="RMV78" s="1"/>
      <c r="RMW78" s="1"/>
      <c r="RMX78" s="1"/>
      <c r="RMY78" s="1"/>
      <c r="RMZ78" s="1"/>
      <c r="RNA78" s="1"/>
      <c r="RNB78" s="1"/>
      <c r="RNC78" s="1"/>
      <c r="RND78" s="1"/>
      <c r="RNE78" s="1"/>
      <c r="RNF78" s="1"/>
      <c r="RNG78" s="1"/>
      <c r="RNH78" s="1"/>
      <c r="RNI78" s="1"/>
      <c r="RNJ78" s="1"/>
      <c r="RNK78" s="1"/>
      <c r="RNL78" s="1"/>
      <c r="RNM78" s="1"/>
      <c r="RNN78" s="1"/>
      <c r="RNO78" s="1"/>
      <c r="RNP78" s="1"/>
      <c r="RNQ78" s="1"/>
      <c r="RNR78" s="1"/>
      <c r="RNS78" s="1"/>
      <c r="RNT78" s="1"/>
      <c r="RNU78" s="1"/>
      <c r="RNV78" s="1"/>
      <c r="RNW78" s="1"/>
      <c r="RNX78" s="1"/>
      <c r="RNY78" s="1"/>
      <c r="RNZ78" s="1"/>
      <c r="ROA78" s="1"/>
      <c r="ROB78" s="1"/>
      <c r="ROC78" s="1"/>
      <c r="ROD78" s="1"/>
      <c r="ROE78" s="1"/>
      <c r="ROF78" s="1"/>
      <c r="ROG78" s="1"/>
      <c r="ROH78" s="1"/>
      <c r="ROI78" s="1"/>
      <c r="ROJ78" s="1"/>
      <c r="ROK78" s="1"/>
      <c r="ROL78" s="1"/>
      <c r="ROM78" s="1"/>
      <c r="RON78" s="1"/>
      <c r="ROO78" s="1"/>
      <c r="ROP78" s="1"/>
      <c r="ROQ78" s="1"/>
      <c r="ROR78" s="1"/>
      <c r="ROS78" s="1"/>
      <c r="ROT78" s="1"/>
      <c r="ROU78" s="1"/>
      <c r="ROV78" s="1"/>
      <c r="ROW78" s="1"/>
      <c r="ROX78" s="1"/>
      <c r="ROY78" s="1"/>
      <c r="ROZ78" s="1"/>
      <c r="RPA78" s="1"/>
      <c r="RPB78" s="1"/>
      <c r="RPC78" s="1"/>
      <c r="RPD78" s="1"/>
      <c r="RPE78" s="1"/>
      <c r="RPF78" s="1"/>
      <c r="RPG78" s="1"/>
      <c r="RPH78" s="1"/>
      <c r="RPI78" s="1"/>
      <c r="RPJ78" s="1"/>
      <c r="RPK78" s="1"/>
      <c r="RPL78" s="1"/>
      <c r="RPM78" s="1"/>
      <c r="RPN78" s="1"/>
      <c r="RPO78" s="1"/>
      <c r="RPP78" s="1"/>
      <c r="RPQ78" s="1"/>
      <c r="RPR78" s="1"/>
      <c r="RPS78" s="1"/>
      <c r="RPT78" s="1"/>
      <c r="RPU78" s="1"/>
      <c r="RPV78" s="1"/>
      <c r="RPW78" s="1"/>
      <c r="RPX78" s="1"/>
      <c r="RPY78" s="1"/>
      <c r="RPZ78" s="1"/>
      <c r="RQA78" s="1"/>
      <c r="RQB78" s="1"/>
      <c r="RQC78" s="1"/>
      <c r="RQD78" s="1"/>
      <c r="RQE78" s="1"/>
      <c r="RQF78" s="1"/>
      <c r="RQG78" s="1"/>
      <c r="RQH78" s="1"/>
      <c r="RQI78" s="1"/>
      <c r="RQJ78" s="1"/>
      <c r="RQK78" s="1"/>
      <c r="RQL78" s="1"/>
      <c r="RQM78" s="1"/>
      <c r="RQN78" s="1"/>
      <c r="RQO78" s="1"/>
      <c r="RQP78" s="1"/>
      <c r="RQQ78" s="1"/>
      <c r="RQR78" s="1"/>
      <c r="RQS78" s="1"/>
      <c r="RQT78" s="1"/>
      <c r="RQU78" s="1"/>
      <c r="RQV78" s="1"/>
      <c r="RQW78" s="1"/>
      <c r="RQX78" s="1"/>
      <c r="RQY78" s="1"/>
      <c r="RQZ78" s="1"/>
      <c r="RRA78" s="1"/>
      <c r="RRB78" s="1"/>
      <c r="RRC78" s="1"/>
      <c r="RRD78" s="1"/>
      <c r="RRE78" s="1"/>
      <c r="RRF78" s="1"/>
      <c r="RRG78" s="1"/>
      <c r="RRH78" s="1"/>
      <c r="RRI78" s="1"/>
      <c r="RRJ78" s="1"/>
      <c r="RRK78" s="1"/>
      <c r="RRL78" s="1"/>
      <c r="RRM78" s="1"/>
      <c r="RRN78" s="1"/>
      <c r="RRO78" s="1"/>
      <c r="RRP78" s="1"/>
      <c r="RRQ78" s="1"/>
      <c r="RRR78" s="1"/>
      <c r="RRS78" s="1"/>
      <c r="RRT78" s="1"/>
      <c r="RRU78" s="1"/>
      <c r="RRV78" s="1"/>
      <c r="RRW78" s="1"/>
      <c r="RRX78" s="1"/>
      <c r="RRY78" s="1"/>
      <c r="RRZ78" s="1"/>
      <c r="RSA78" s="1"/>
      <c r="RSB78" s="1"/>
      <c r="RSC78" s="1"/>
      <c r="RSD78" s="1"/>
      <c r="RSE78" s="1"/>
      <c r="RSF78" s="1"/>
      <c r="RSG78" s="1"/>
      <c r="RSH78" s="1"/>
      <c r="RSI78" s="1"/>
      <c r="RSJ78" s="1"/>
      <c r="RSK78" s="1"/>
      <c r="RSL78" s="1"/>
      <c r="RSM78" s="1"/>
      <c r="RSN78" s="1"/>
      <c r="RSO78" s="1"/>
      <c r="RSP78" s="1"/>
      <c r="RSQ78" s="1"/>
      <c r="RSR78" s="1"/>
      <c r="RSS78" s="1"/>
      <c r="RST78" s="1"/>
      <c r="RSU78" s="1"/>
      <c r="RSV78" s="1"/>
      <c r="RSW78" s="1"/>
      <c r="RSX78" s="1"/>
      <c r="RSY78" s="1"/>
      <c r="RSZ78" s="1"/>
      <c r="RTA78" s="1"/>
      <c r="RTB78" s="1"/>
      <c r="RTC78" s="1"/>
      <c r="RTD78" s="1"/>
      <c r="RTE78" s="1"/>
      <c r="RTF78" s="1"/>
      <c r="RTG78" s="1"/>
      <c r="RTH78" s="1"/>
      <c r="RTI78" s="1"/>
      <c r="RTJ78" s="1"/>
      <c r="RTK78" s="1"/>
      <c r="RTL78" s="1"/>
      <c r="RTM78" s="1"/>
      <c r="RTN78" s="1"/>
      <c r="RTO78" s="1"/>
      <c r="RTP78" s="1"/>
      <c r="RTQ78" s="1"/>
      <c r="RTR78" s="1"/>
      <c r="RTS78" s="1"/>
      <c r="RTT78" s="1"/>
      <c r="RTU78" s="1"/>
      <c r="RTV78" s="1"/>
      <c r="RTW78" s="1"/>
      <c r="RTX78" s="1"/>
      <c r="RTY78" s="1"/>
      <c r="RTZ78" s="1"/>
      <c r="RUA78" s="1"/>
      <c r="RUB78" s="1"/>
      <c r="RUC78" s="1"/>
      <c r="RUD78" s="1"/>
      <c r="RUE78" s="1"/>
      <c r="RUF78" s="1"/>
      <c r="RUG78" s="1"/>
      <c r="RUH78" s="1"/>
      <c r="RUI78" s="1"/>
      <c r="RUJ78" s="1"/>
      <c r="RUK78" s="1"/>
      <c r="RUL78" s="1"/>
      <c r="RUM78" s="1"/>
      <c r="RUN78" s="1"/>
      <c r="RUO78" s="1"/>
      <c r="RUP78" s="1"/>
      <c r="RUQ78" s="1"/>
      <c r="RUR78" s="1"/>
      <c r="RUS78" s="1"/>
      <c r="RUT78" s="1"/>
      <c r="RUU78" s="1"/>
      <c r="RUV78" s="1"/>
      <c r="RUW78" s="1"/>
      <c r="RUX78" s="1"/>
      <c r="RUY78" s="1"/>
      <c r="RUZ78" s="1"/>
      <c r="RVA78" s="1"/>
      <c r="RVB78" s="1"/>
      <c r="RVC78" s="1"/>
      <c r="RVD78" s="1"/>
      <c r="RVE78" s="1"/>
      <c r="RVF78" s="1"/>
      <c r="RVG78" s="1"/>
      <c r="RVH78" s="1"/>
      <c r="RVI78" s="1"/>
      <c r="RVJ78" s="1"/>
      <c r="RVK78" s="1"/>
      <c r="RVL78" s="1"/>
      <c r="RVM78" s="1"/>
      <c r="RVN78" s="1"/>
      <c r="RVO78" s="1"/>
      <c r="RVP78" s="1"/>
      <c r="RVQ78" s="1"/>
      <c r="RVR78" s="1"/>
      <c r="RVS78" s="1"/>
      <c r="RVT78" s="1"/>
      <c r="RVU78" s="1"/>
      <c r="RVV78" s="1"/>
      <c r="RVW78" s="1"/>
      <c r="RVX78" s="1"/>
      <c r="RVY78" s="1"/>
      <c r="RVZ78" s="1"/>
      <c r="RWA78" s="1"/>
      <c r="RWB78" s="1"/>
      <c r="RWC78" s="1"/>
      <c r="RWD78" s="1"/>
      <c r="RWE78" s="1"/>
      <c r="RWF78" s="1"/>
      <c r="RWG78" s="1"/>
      <c r="RWH78" s="1"/>
      <c r="RWI78" s="1"/>
      <c r="RWJ78" s="1"/>
      <c r="RWK78" s="1"/>
      <c r="RWL78" s="1"/>
      <c r="RWM78" s="1"/>
      <c r="RWN78" s="1"/>
      <c r="RWO78" s="1"/>
      <c r="RWP78" s="1"/>
      <c r="RWQ78" s="1"/>
      <c r="RWR78" s="1"/>
      <c r="RWS78" s="1"/>
      <c r="RWT78" s="1"/>
      <c r="RWU78" s="1"/>
      <c r="RWV78" s="1"/>
      <c r="RWW78" s="1"/>
      <c r="RWX78" s="1"/>
      <c r="RWY78" s="1"/>
      <c r="RWZ78" s="1"/>
      <c r="RXA78" s="1"/>
      <c r="RXB78" s="1"/>
      <c r="RXC78" s="1"/>
      <c r="RXD78" s="1"/>
      <c r="RXE78" s="1"/>
      <c r="RXF78" s="1"/>
      <c r="RXG78" s="1"/>
      <c r="RXH78" s="1"/>
      <c r="RXI78" s="1"/>
      <c r="RXJ78" s="1"/>
      <c r="RXK78" s="1"/>
      <c r="RXL78" s="1"/>
      <c r="RXM78" s="1"/>
      <c r="RXN78" s="1"/>
      <c r="RXO78" s="1"/>
      <c r="RXP78" s="1"/>
      <c r="RXQ78" s="1"/>
      <c r="RXR78" s="1"/>
      <c r="RXS78" s="1"/>
      <c r="RXT78" s="1"/>
      <c r="RXU78" s="1"/>
      <c r="RXV78" s="1"/>
      <c r="RXW78" s="1"/>
      <c r="RXX78" s="1"/>
      <c r="RXY78" s="1"/>
      <c r="RXZ78" s="1"/>
      <c r="RYA78" s="1"/>
      <c r="RYB78" s="1"/>
      <c r="RYC78" s="1"/>
      <c r="RYD78" s="1"/>
      <c r="RYE78" s="1"/>
      <c r="RYF78" s="1"/>
      <c r="RYG78" s="1"/>
      <c r="RYH78" s="1"/>
      <c r="RYI78" s="1"/>
      <c r="RYJ78" s="1"/>
      <c r="RYK78" s="1"/>
      <c r="RYL78" s="1"/>
      <c r="RYM78" s="1"/>
      <c r="RYN78" s="1"/>
      <c r="RYO78" s="1"/>
      <c r="RYP78" s="1"/>
      <c r="RYQ78" s="1"/>
      <c r="RYR78" s="1"/>
      <c r="RYS78" s="1"/>
      <c r="RYT78" s="1"/>
      <c r="RYU78" s="1"/>
      <c r="RYV78" s="1"/>
      <c r="RYW78" s="1"/>
      <c r="RYX78" s="1"/>
      <c r="RYY78" s="1"/>
      <c r="RYZ78" s="1"/>
      <c r="RZA78" s="1"/>
      <c r="RZB78" s="1"/>
      <c r="RZC78" s="1"/>
      <c r="RZD78" s="1"/>
      <c r="RZE78" s="1"/>
      <c r="RZF78" s="1"/>
      <c r="RZG78" s="1"/>
      <c r="RZH78" s="1"/>
      <c r="RZI78" s="1"/>
      <c r="RZJ78" s="1"/>
      <c r="RZK78" s="1"/>
      <c r="RZL78" s="1"/>
      <c r="RZM78" s="1"/>
      <c r="RZN78" s="1"/>
      <c r="RZO78" s="1"/>
      <c r="RZP78" s="1"/>
      <c r="RZQ78" s="1"/>
      <c r="RZR78" s="1"/>
      <c r="RZS78" s="1"/>
      <c r="RZT78" s="1"/>
      <c r="RZU78" s="1"/>
      <c r="RZV78" s="1"/>
      <c r="RZW78" s="1"/>
      <c r="RZX78" s="1"/>
      <c r="RZY78" s="1"/>
      <c r="RZZ78" s="1"/>
      <c r="SAA78" s="1"/>
      <c r="SAB78" s="1"/>
      <c r="SAC78" s="1"/>
      <c r="SAD78" s="1"/>
      <c r="SAE78" s="1"/>
      <c r="SAF78" s="1"/>
      <c r="SAG78" s="1"/>
      <c r="SAH78" s="1"/>
      <c r="SAI78" s="1"/>
      <c r="SAJ78" s="1"/>
      <c r="SAK78" s="1"/>
      <c r="SAL78" s="1"/>
      <c r="SAM78" s="1"/>
      <c r="SAN78" s="1"/>
      <c r="SAO78" s="1"/>
      <c r="SAP78" s="1"/>
      <c r="SAQ78" s="1"/>
      <c r="SAR78" s="1"/>
      <c r="SAS78" s="1"/>
      <c r="SAT78" s="1"/>
      <c r="SAU78" s="1"/>
      <c r="SAV78" s="1"/>
      <c r="SAW78" s="1"/>
      <c r="SAX78" s="1"/>
      <c r="SAY78" s="1"/>
      <c r="SAZ78" s="1"/>
      <c r="SBA78" s="1"/>
      <c r="SBB78" s="1"/>
      <c r="SBC78" s="1"/>
      <c r="SBD78" s="1"/>
      <c r="SBE78" s="1"/>
      <c r="SBF78" s="1"/>
      <c r="SBG78" s="1"/>
      <c r="SBH78" s="1"/>
      <c r="SBI78" s="1"/>
      <c r="SBJ78" s="1"/>
      <c r="SBK78" s="1"/>
      <c r="SBL78" s="1"/>
      <c r="SBM78" s="1"/>
      <c r="SBN78" s="1"/>
      <c r="SBO78" s="1"/>
      <c r="SBP78" s="1"/>
      <c r="SBQ78" s="1"/>
      <c r="SBR78" s="1"/>
      <c r="SBS78" s="1"/>
      <c r="SBT78" s="1"/>
      <c r="SBU78" s="1"/>
      <c r="SBV78" s="1"/>
      <c r="SBW78" s="1"/>
      <c r="SBX78" s="1"/>
      <c r="SBY78" s="1"/>
      <c r="SBZ78" s="1"/>
      <c r="SCA78" s="1"/>
      <c r="SCB78" s="1"/>
      <c r="SCC78" s="1"/>
      <c r="SCD78" s="1"/>
      <c r="SCE78" s="1"/>
      <c r="SCF78" s="1"/>
      <c r="SCG78" s="1"/>
      <c r="SCH78" s="1"/>
      <c r="SCI78" s="1"/>
      <c r="SCJ78" s="1"/>
      <c r="SCK78" s="1"/>
      <c r="SCL78" s="1"/>
      <c r="SCM78" s="1"/>
      <c r="SCN78" s="1"/>
      <c r="SCO78" s="1"/>
      <c r="SCP78" s="1"/>
      <c r="SCQ78" s="1"/>
      <c r="SCR78" s="1"/>
      <c r="SCS78" s="1"/>
      <c r="SCT78" s="1"/>
      <c r="SCU78" s="1"/>
      <c r="SCV78" s="1"/>
      <c r="SCW78" s="1"/>
      <c r="SCX78" s="1"/>
      <c r="SCY78" s="1"/>
      <c r="SCZ78" s="1"/>
      <c r="SDA78" s="1"/>
      <c r="SDB78" s="1"/>
      <c r="SDC78" s="1"/>
      <c r="SDD78" s="1"/>
      <c r="SDE78" s="1"/>
      <c r="SDF78" s="1"/>
      <c r="SDG78" s="1"/>
      <c r="SDH78" s="1"/>
      <c r="SDI78" s="1"/>
      <c r="SDJ78" s="1"/>
      <c r="SDK78" s="1"/>
      <c r="SDL78" s="1"/>
      <c r="SDM78" s="1"/>
      <c r="SDN78" s="1"/>
      <c r="SDO78" s="1"/>
      <c r="SDP78" s="1"/>
      <c r="SDQ78" s="1"/>
      <c r="SDR78" s="1"/>
      <c r="SDS78" s="1"/>
      <c r="SDT78" s="1"/>
      <c r="SDU78" s="1"/>
      <c r="SDV78" s="1"/>
      <c r="SDW78" s="1"/>
      <c r="SDX78" s="1"/>
      <c r="SDY78" s="1"/>
      <c r="SDZ78" s="1"/>
      <c r="SEA78" s="1"/>
      <c r="SEB78" s="1"/>
      <c r="SEC78" s="1"/>
      <c r="SED78" s="1"/>
      <c r="SEE78" s="1"/>
      <c r="SEF78" s="1"/>
      <c r="SEG78" s="1"/>
      <c r="SEH78" s="1"/>
      <c r="SEI78" s="1"/>
      <c r="SEJ78" s="1"/>
      <c r="SEK78" s="1"/>
      <c r="SEL78" s="1"/>
      <c r="SEM78" s="1"/>
      <c r="SEN78" s="1"/>
      <c r="SEO78" s="1"/>
      <c r="SEP78" s="1"/>
      <c r="SEQ78" s="1"/>
      <c r="SER78" s="1"/>
      <c r="SES78" s="1"/>
      <c r="SET78" s="1"/>
      <c r="SEU78" s="1"/>
      <c r="SEV78" s="1"/>
      <c r="SEW78" s="1"/>
      <c r="SEX78" s="1"/>
      <c r="SEY78" s="1"/>
      <c r="SEZ78" s="1"/>
      <c r="SFA78" s="1"/>
      <c r="SFB78" s="1"/>
      <c r="SFC78" s="1"/>
      <c r="SFD78" s="1"/>
      <c r="SFE78" s="1"/>
      <c r="SFF78" s="1"/>
      <c r="SFG78" s="1"/>
      <c r="SFH78" s="1"/>
      <c r="SFI78" s="1"/>
      <c r="SFJ78" s="1"/>
      <c r="SFK78" s="1"/>
      <c r="SFL78" s="1"/>
      <c r="SFM78" s="1"/>
      <c r="SFN78" s="1"/>
      <c r="SFO78" s="1"/>
      <c r="SFP78" s="1"/>
      <c r="SFQ78" s="1"/>
      <c r="SFR78" s="1"/>
      <c r="SFS78" s="1"/>
      <c r="SFT78" s="1"/>
      <c r="SFU78" s="1"/>
      <c r="SFV78" s="1"/>
      <c r="SFW78" s="1"/>
      <c r="SFX78" s="1"/>
      <c r="SFY78" s="1"/>
      <c r="SFZ78" s="1"/>
      <c r="SGA78" s="1"/>
      <c r="SGB78" s="1"/>
      <c r="SGC78" s="1"/>
      <c r="SGD78" s="1"/>
      <c r="SGE78" s="1"/>
      <c r="SGF78" s="1"/>
      <c r="SGG78" s="1"/>
      <c r="SGH78" s="1"/>
      <c r="SGI78" s="1"/>
      <c r="SGJ78" s="1"/>
      <c r="SGK78" s="1"/>
      <c r="SGL78" s="1"/>
      <c r="SGM78" s="1"/>
      <c r="SGN78" s="1"/>
      <c r="SGO78" s="1"/>
      <c r="SGP78" s="1"/>
      <c r="SGQ78" s="1"/>
      <c r="SGR78" s="1"/>
      <c r="SGS78" s="1"/>
      <c r="SGT78" s="1"/>
      <c r="SGU78" s="1"/>
      <c r="SGV78" s="1"/>
      <c r="SGW78" s="1"/>
      <c r="SGX78" s="1"/>
      <c r="SGY78" s="1"/>
      <c r="SGZ78" s="1"/>
      <c r="SHA78" s="1"/>
      <c r="SHB78" s="1"/>
      <c r="SHC78" s="1"/>
      <c r="SHD78" s="1"/>
      <c r="SHE78" s="1"/>
      <c r="SHF78" s="1"/>
      <c r="SHG78" s="1"/>
      <c r="SHH78" s="1"/>
      <c r="SHI78" s="1"/>
      <c r="SHJ78" s="1"/>
      <c r="SHK78" s="1"/>
      <c r="SHL78" s="1"/>
      <c r="SHM78" s="1"/>
      <c r="SHN78" s="1"/>
      <c r="SHO78" s="1"/>
      <c r="SHP78" s="1"/>
      <c r="SHQ78" s="1"/>
      <c r="SHR78" s="1"/>
      <c r="SHS78" s="1"/>
      <c r="SHT78" s="1"/>
      <c r="SHU78" s="1"/>
      <c r="SHV78" s="1"/>
      <c r="SHW78" s="1"/>
      <c r="SHX78" s="1"/>
      <c r="SHY78" s="1"/>
      <c r="SHZ78" s="1"/>
      <c r="SIA78" s="1"/>
      <c r="SIB78" s="1"/>
      <c r="SIC78" s="1"/>
      <c r="SID78" s="1"/>
      <c r="SIE78" s="1"/>
      <c r="SIF78" s="1"/>
      <c r="SIG78" s="1"/>
      <c r="SIH78" s="1"/>
      <c r="SII78" s="1"/>
      <c r="SIJ78" s="1"/>
      <c r="SIK78" s="1"/>
      <c r="SIL78" s="1"/>
      <c r="SIM78" s="1"/>
      <c r="SIN78" s="1"/>
      <c r="SIO78" s="1"/>
      <c r="SIP78" s="1"/>
      <c r="SIQ78" s="1"/>
      <c r="SIR78" s="1"/>
      <c r="SIS78" s="1"/>
      <c r="SIT78" s="1"/>
      <c r="SIU78" s="1"/>
      <c r="SIV78" s="1"/>
      <c r="SIW78" s="1"/>
      <c r="SIX78" s="1"/>
      <c r="SIY78" s="1"/>
      <c r="SIZ78" s="1"/>
      <c r="SJA78" s="1"/>
      <c r="SJB78" s="1"/>
      <c r="SJC78" s="1"/>
      <c r="SJD78" s="1"/>
      <c r="SJE78" s="1"/>
      <c r="SJF78" s="1"/>
      <c r="SJG78" s="1"/>
      <c r="SJH78" s="1"/>
      <c r="SJI78" s="1"/>
      <c r="SJJ78" s="1"/>
      <c r="SJK78" s="1"/>
      <c r="SJL78" s="1"/>
      <c r="SJM78" s="1"/>
      <c r="SJN78" s="1"/>
      <c r="SJO78" s="1"/>
      <c r="SJP78" s="1"/>
      <c r="SJQ78" s="1"/>
      <c r="SJR78" s="1"/>
      <c r="SJS78" s="1"/>
      <c r="SJT78" s="1"/>
      <c r="SJU78" s="1"/>
      <c r="SJV78" s="1"/>
      <c r="SJW78" s="1"/>
      <c r="SJX78" s="1"/>
      <c r="SJY78" s="1"/>
      <c r="SJZ78" s="1"/>
      <c r="SKA78" s="1"/>
      <c r="SKB78" s="1"/>
      <c r="SKC78" s="1"/>
      <c r="SKD78" s="1"/>
      <c r="SKE78" s="1"/>
      <c r="SKF78" s="1"/>
      <c r="SKG78" s="1"/>
      <c r="SKH78" s="1"/>
      <c r="SKI78" s="1"/>
      <c r="SKJ78" s="1"/>
      <c r="SKK78" s="1"/>
      <c r="SKL78" s="1"/>
      <c r="SKM78" s="1"/>
      <c r="SKN78" s="1"/>
      <c r="SKO78" s="1"/>
      <c r="SKP78" s="1"/>
      <c r="SKQ78" s="1"/>
      <c r="SKR78" s="1"/>
      <c r="SKS78" s="1"/>
      <c r="SKT78" s="1"/>
      <c r="SKU78" s="1"/>
      <c r="SKV78" s="1"/>
      <c r="SKW78" s="1"/>
      <c r="SKX78" s="1"/>
      <c r="SKY78" s="1"/>
      <c r="SKZ78" s="1"/>
      <c r="SLA78" s="1"/>
      <c r="SLB78" s="1"/>
      <c r="SLC78" s="1"/>
      <c r="SLD78" s="1"/>
      <c r="SLE78" s="1"/>
      <c r="SLF78" s="1"/>
      <c r="SLG78" s="1"/>
      <c r="SLH78" s="1"/>
      <c r="SLI78" s="1"/>
      <c r="SLJ78" s="1"/>
      <c r="SLK78" s="1"/>
      <c r="SLL78" s="1"/>
      <c r="SLM78" s="1"/>
      <c r="SLN78" s="1"/>
      <c r="SLO78" s="1"/>
      <c r="SLP78" s="1"/>
      <c r="SLQ78" s="1"/>
      <c r="SLR78" s="1"/>
      <c r="SLS78" s="1"/>
      <c r="SLT78" s="1"/>
      <c r="SLU78" s="1"/>
      <c r="SLV78" s="1"/>
      <c r="SLW78" s="1"/>
      <c r="SLX78" s="1"/>
      <c r="SLY78" s="1"/>
      <c r="SLZ78" s="1"/>
      <c r="SMA78" s="1"/>
      <c r="SMB78" s="1"/>
      <c r="SMC78" s="1"/>
      <c r="SMD78" s="1"/>
      <c r="SME78" s="1"/>
      <c r="SMF78" s="1"/>
      <c r="SMG78" s="1"/>
      <c r="SMH78" s="1"/>
      <c r="SMI78" s="1"/>
      <c r="SMJ78" s="1"/>
      <c r="SMK78" s="1"/>
      <c r="SML78" s="1"/>
      <c r="SMM78" s="1"/>
      <c r="SMN78" s="1"/>
      <c r="SMO78" s="1"/>
      <c r="SMP78" s="1"/>
      <c r="SMQ78" s="1"/>
      <c r="SMR78" s="1"/>
      <c r="SMS78" s="1"/>
      <c r="SMT78" s="1"/>
      <c r="SMU78" s="1"/>
      <c r="SMV78" s="1"/>
      <c r="SMW78" s="1"/>
      <c r="SMX78" s="1"/>
      <c r="SMY78" s="1"/>
      <c r="SMZ78" s="1"/>
      <c r="SNA78" s="1"/>
      <c r="SNB78" s="1"/>
      <c r="SNC78" s="1"/>
      <c r="SND78" s="1"/>
      <c r="SNE78" s="1"/>
      <c r="SNF78" s="1"/>
      <c r="SNG78" s="1"/>
      <c r="SNH78" s="1"/>
      <c r="SNI78" s="1"/>
      <c r="SNJ78" s="1"/>
      <c r="SNK78" s="1"/>
      <c r="SNL78" s="1"/>
      <c r="SNM78" s="1"/>
      <c r="SNN78" s="1"/>
      <c r="SNO78" s="1"/>
      <c r="SNP78" s="1"/>
      <c r="SNQ78" s="1"/>
      <c r="SNR78" s="1"/>
      <c r="SNS78" s="1"/>
      <c r="SNT78" s="1"/>
      <c r="SNU78" s="1"/>
      <c r="SNV78" s="1"/>
      <c r="SNW78" s="1"/>
      <c r="SNX78" s="1"/>
      <c r="SNY78" s="1"/>
      <c r="SNZ78" s="1"/>
      <c r="SOA78" s="1"/>
      <c r="SOB78" s="1"/>
      <c r="SOC78" s="1"/>
      <c r="SOD78" s="1"/>
      <c r="SOE78" s="1"/>
      <c r="SOF78" s="1"/>
      <c r="SOG78" s="1"/>
      <c r="SOH78" s="1"/>
      <c r="SOI78" s="1"/>
      <c r="SOJ78" s="1"/>
      <c r="SOK78" s="1"/>
      <c r="SOL78" s="1"/>
      <c r="SOM78" s="1"/>
      <c r="SON78" s="1"/>
      <c r="SOO78" s="1"/>
      <c r="SOP78" s="1"/>
      <c r="SOQ78" s="1"/>
      <c r="SOR78" s="1"/>
      <c r="SOS78" s="1"/>
      <c r="SOT78" s="1"/>
      <c r="SOU78" s="1"/>
      <c r="SOV78" s="1"/>
      <c r="SOW78" s="1"/>
      <c r="SOX78" s="1"/>
      <c r="SOY78" s="1"/>
      <c r="SOZ78" s="1"/>
      <c r="SPA78" s="1"/>
      <c r="SPB78" s="1"/>
      <c r="SPC78" s="1"/>
      <c r="SPD78" s="1"/>
      <c r="SPE78" s="1"/>
      <c r="SPF78" s="1"/>
      <c r="SPG78" s="1"/>
      <c r="SPH78" s="1"/>
      <c r="SPI78" s="1"/>
      <c r="SPJ78" s="1"/>
      <c r="SPK78" s="1"/>
      <c r="SPL78" s="1"/>
      <c r="SPM78" s="1"/>
      <c r="SPN78" s="1"/>
      <c r="SPO78" s="1"/>
      <c r="SPP78" s="1"/>
      <c r="SPQ78" s="1"/>
      <c r="SPR78" s="1"/>
      <c r="SPS78" s="1"/>
      <c r="SPT78" s="1"/>
      <c r="SPU78" s="1"/>
      <c r="SPV78" s="1"/>
      <c r="SPW78" s="1"/>
      <c r="SPX78" s="1"/>
      <c r="SPY78" s="1"/>
      <c r="SPZ78" s="1"/>
      <c r="SQA78" s="1"/>
      <c r="SQB78" s="1"/>
      <c r="SQC78" s="1"/>
      <c r="SQD78" s="1"/>
      <c r="SQE78" s="1"/>
      <c r="SQF78" s="1"/>
      <c r="SQG78" s="1"/>
      <c r="SQH78" s="1"/>
      <c r="SQI78" s="1"/>
      <c r="SQJ78" s="1"/>
      <c r="SQK78" s="1"/>
      <c r="SQL78" s="1"/>
      <c r="SQM78" s="1"/>
      <c r="SQN78" s="1"/>
      <c r="SQO78" s="1"/>
      <c r="SQP78" s="1"/>
      <c r="SQQ78" s="1"/>
      <c r="SQR78" s="1"/>
      <c r="SQS78" s="1"/>
      <c r="SQT78" s="1"/>
      <c r="SQU78" s="1"/>
      <c r="SQV78" s="1"/>
      <c r="SQW78" s="1"/>
      <c r="SQX78" s="1"/>
      <c r="SQY78" s="1"/>
      <c r="SQZ78" s="1"/>
      <c r="SRA78" s="1"/>
      <c r="SRB78" s="1"/>
      <c r="SRC78" s="1"/>
      <c r="SRD78" s="1"/>
      <c r="SRE78" s="1"/>
      <c r="SRF78" s="1"/>
      <c r="SRG78" s="1"/>
      <c r="SRH78" s="1"/>
      <c r="SRI78" s="1"/>
      <c r="SRJ78" s="1"/>
      <c r="SRK78" s="1"/>
      <c r="SRL78" s="1"/>
      <c r="SRM78" s="1"/>
      <c r="SRN78" s="1"/>
      <c r="SRO78" s="1"/>
      <c r="SRP78" s="1"/>
      <c r="SRQ78" s="1"/>
      <c r="SRR78" s="1"/>
      <c r="SRS78" s="1"/>
      <c r="SRT78" s="1"/>
      <c r="SRU78" s="1"/>
      <c r="SRV78" s="1"/>
      <c r="SRW78" s="1"/>
      <c r="SRX78" s="1"/>
      <c r="SRY78" s="1"/>
      <c r="SRZ78" s="1"/>
      <c r="SSA78" s="1"/>
      <c r="SSB78" s="1"/>
      <c r="SSC78" s="1"/>
      <c r="SSD78" s="1"/>
      <c r="SSE78" s="1"/>
      <c r="SSF78" s="1"/>
      <c r="SSG78" s="1"/>
      <c r="SSH78" s="1"/>
      <c r="SSI78" s="1"/>
      <c r="SSJ78" s="1"/>
      <c r="SSK78" s="1"/>
      <c r="SSL78" s="1"/>
      <c r="SSM78" s="1"/>
      <c r="SSN78" s="1"/>
      <c r="SSO78" s="1"/>
      <c r="SSP78" s="1"/>
      <c r="SSQ78" s="1"/>
      <c r="SSR78" s="1"/>
      <c r="SSS78" s="1"/>
      <c r="SST78" s="1"/>
      <c r="SSU78" s="1"/>
      <c r="SSV78" s="1"/>
      <c r="SSW78" s="1"/>
      <c r="SSX78" s="1"/>
      <c r="SSY78" s="1"/>
      <c r="SSZ78" s="1"/>
      <c r="STA78" s="1"/>
      <c r="STB78" s="1"/>
      <c r="STC78" s="1"/>
      <c r="STD78" s="1"/>
      <c r="STE78" s="1"/>
      <c r="STF78" s="1"/>
      <c r="STG78" s="1"/>
      <c r="STH78" s="1"/>
      <c r="STI78" s="1"/>
      <c r="STJ78" s="1"/>
      <c r="STK78" s="1"/>
      <c r="STL78" s="1"/>
      <c r="STM78" s="1"/>
      <c r="STN78" s="1"/>
      <c r="STO78" s="1"/>
      <c r="STP78" s="1"/>
      <c r="STQ78" s="1"/>
      <c r="STR78" s="1"/>
      <c r="STS78" s="1"/>
      <c r="STT78" s="1"/>
      <c r="STU78" s="1"/>
      <c r="STV78" s="1"/>
      <c r="STW78" s="1"/>
      <c r="STX78" s="1"/>
      <c r="STY78" s="1"/>
      <c r="STZ78" s="1"/>
      <c r="SUA78" s="1"/>
      <c r="SUB78" s="1"/>
      <c r="SUC78" s="1"/>
      <c r="SUD78" s="1"/>
      <c r="SUE78" s="1"/>
      <c r="SUF78" s="1"/>
      <c r="SUG78" s="1"/>
      <c r="SUH78" s="1"/>
      <c r="SUI78" s="1"/>
      <c r="SUJ78" s="1"/>
      <c r="SUK78" s="1"/>
      <c r="SUL78" s="1"/>
      <c r="SUM78" s="1"/>
      <c r="SUN78" s="1"/>
      <c r="SUO78" s="1"/>
      <c r="SUP78" s="1"/>
      <c r="SUQ78" s="1"/>
      <c r="SUR78" s="1"/>
      <c r="SUS78" s="1"/>
      <c r="SUT78" s="1"/>
      <c r="SUU78" s="1"/>
      <c r="SUV78" s="1"/>
      <c r="SUW78" s="1"/>
      <c r="SUX78" s="1"/>
      <c r="SUY78" s="1"/>
      <c r="SUZ78" s="1"/>
      <c r="SVA78" s="1"/>
      <c r="SVB78" s="1"/>
      <c r="SVC78" s="1"/>
      <c r="SVD78" s="1"/>
      <c r="SVE78" s="1"/>
      <c r="SVF78" s="1"/>
      <c r="SVG78" s="1"/>
      <c r="SVH78" s="1"/>
      <c r="SVI78" s="1"/>
      <c r="SVJ78" s="1"/>
      <c r="SVK78" s="1"/>
      <c r="SVL78" s="1"/>
      <c r="SVM78" s="1"/>
      <c r="SVN78" s="1"/>
      <c r="SVO78" s="1"/>
      <c r="SVP78" s="1"/>
      <c r="SVQ78" s="1"/>
      <c r="SVR78" s="1"/>
      <c r="SVS78" s="1"/>
      <c r="SVT78" s="1"/>
      <c r="SVU78" s="1"/>
      <c r="SVV78" s="1"/>
      <c r="SVW78" s="1"/>
      <c r="SVX78" s="1"/>
      <c r="SVY78" s="1"/>
      <c r="SVZ78" s="1"/>
      <c r="SWA78" s="1"/>
      <c r="SWB78" s="1"/>
      <c r="SWC78" s="1"/>
      <c r="SWD78" s="1"/>
      <c r="SWE78" s="1"/>
      <c r="SWF78" s="1"/>
      <c r="SWG78" s="1"/>
      <c r="SWH78" s="1"/>
      <c r="SWI78" s="1"/>
      <c r="SWJ78" s="1"/>
      <c r="SWK78" s="1"/>
      <c r="SWL78" s="1"/>
      <c r="SWM78" s="1"/>
      <c r="SWN78" s="1"/>
      <c r="SWO78" s="1"/>
      <c r="SWP78" s="1"/>
      <c r="SWQ78" s="1"/>
      <c r="SWR78" s="1"/>
      <c r="SWS78" s="1"/>
      <c r="SWT78" s="1"/>
      <c r="SWU78" s="1"/>
      <c r="SWV78" s="1"/>
      <c r="SWW78" s="1"/>
      <c r="SWX78" s="1"/>
      <c r="SWY78" s="1"/>
      <c r="SWZ78" s="1"/>
      <c r="SXA78" s="1"/>
      <c r="SXB78" s="1"/>
      <c r="SXC78" s="1"/>
      <c r="SXD78" s="1"/>
      <c r="SXE78" s="1"/>
      <c r="SXF78" s="1"/>
      <c r="SXG78" s="1"/>
      <c r="SXH78" s="1"/>
      <c r="SXI78" s="1"/>
      <c r="SXJ78" s="1"/>
      <c r="SXK78" s="1"/>
      <c r="SXL78" s="1"/>
      <c r="SXM78" s="1"/>
      <c r="SXN78" s="1"/>
      <c r="SXO78" s="1"/>
      <c r="SXP78" s="1"/>
      <c r="SXQ78" s="1"/>
      <c r="SXR78" s="1"/>
      <c r="SXS78" s="1"/>
      <c r="SXT78" s="1"/>
      <c r="SXU78" s="1"/>
      <c r="SXV78" s="1"/>
      <c r="SXW78" s="1"/>
      <c r="SXX78" s="1"/>
      <c r="SXY78" s="1"/>
      <c r="SXZ78" s="1"/>
      <c r="SYA78" s="1"/>
      <c r="SYB78" s="1"/>
      <c r="SYC78" s="1"/>
      <c r="SYD78" s="1"/>
      <c r="SYE78" s="1"/>
      <c r="SYF78" s="1"/>
      <c r="SYG78" s="1"/>
      <c r="SYH78" s="1"/>
      <c r="SYI78" s="1"/>
      <c r="SYJ78" s="1"/>
      <c r="SYK78" s="1"/>
      <c r="SYL78" s="1"/>
      <c r="SYM78" s="1"/>
      <c r="SYN78" s="1"/>
      <c r="SYO78" s="1"/>
      <c r="SYP78" s="1"/>
      <c r="SYQ78" s="1"/>
      <c r="SYR78" s="1"/>
      <c r="SYS78" s="1"/>
      <c r="SYT78" s="1"/>
      <c r="SYU78" s="1"/>
      <c r="SYV78" s="1"/>
      <c r="SYW78" s="1"/>
      <c r="SYX78" s="1"/>
      <c r="SYY78" s="1"/>
      <c r="SYZ78" s="1"/>
      <c r="SZA78" s="1"/>
      <c r="SZB78" s="1"/>
      <c r="SZC78" s="1"/>
      <c r="SZD78" s="1"/>
      <c r="SZE78" s="1"/>
      <c r="SZF78" s="1"/>
      <c r="SZG78" s="1"/>
      <c r="SZH78" s="1"/>
      <c r="SZI78" s="1"/>
      <c r="SZJ78" s="1"/>
      <c r="SZK78" s="1"/>
      <c r="SZL78" s="1"/>
      <c r="SZM78" s="1"/>
      <c r="SZN78" s="1"/>
      <c r="SZO78" s="1"/>
      <c r="SZP78" s="1"/>
      <c r="SZQ78" s="1"/>
      <c r="SZR78" s="1"/>
      <c r="SZS78" s="1"/>
      <c r="SZT78" s="1"/>
      <c r="SZU78" s="1"/>
      <c r="SZV78" s="1"/>
      <c r="SZW78" s="1"/>
      <c r="SZX78" s="1"/>
      <c r="SZY78" s="1"/>
      <c r="SZZ78" s="1"/>
      <c r="TAA78" s="1"/>
      <c r="TAB78" s="1"/>
      <c r="TAC78" s="1"/>
      <c r="TAD78" s="1"/>
      <c r="TAE78" s="1"/>
      <c r="TAF78" s="1"/>
      <c r="TAG78" s="1"/>
      <c r="TAH78" s="1"/>
      <c r="TAI78" s="1"/>
      <c r="TAJ78" s="1"/>
      <c r="TAK78" s="1"/>
      <c r="TAL78" s="1"/>
      <c r="TAM78" s="1"/>
      <c r="TAN78" s="1"/>
      <c r="TAO78" s="1"/>
      <c r="TAP78" s="1"/>
      <c r="TAQ78" s="1"/>
      <c r="TAR78" s="1"/>
      <c r="TAS78" s="1"/>
      <c r="TAT78" s="1"/>
      <c r="TAU78" s="1"/>
      <c r="TAV78" s="1"/>
      <c r="TAW78" s="1"/>
      <c r="TAX78" s="1"/>
      <c r="TAY78" s="1"/>
      <c r="TAZ78" s="1"/>
      <c r="TBA78" s="1"/>
      <c r="TBB78" s="1"/>
      <c r="TBC78" s="1"/>
      <c r="TBD78" s="1"/>
      <c r="TBE78" s="1"/>
      <c r="TBF78" s="1"/>
      <c r="TBG78" s="1"/>
      <c r="TBH78" s="1"/>
      <c r="TBI78" s="1"/>
      <c r="TBJ78" s="1"/>
      <c r="TBK78" s="1"/>
      <c r="TBL78" s="1"/>
      <c r="TBM78" s="1"/>
      <c r="TBN78" s="1"/>
      <c r="TBO78" s="1"/>
      <c r="TBP78" s="1"/>
      <c r="TBQ78" s="1"/>
      <c r="TBR78" s="1"/>
      <c r="TBS78" s="1"/>
      <c r="TBT78" s="1"/>
      <c r="TBU78" s="1"/>
      <c r="TBV78" s="1"/>
      <c r="TBW78" s="1"/>
      <c r="TBX78" s="1"/>
      <c r="TBY78" s="1"/>
      <c r="TBZ78" s="1"/>
      <c r="TCA78" s="1"/>
      <c r="TCB78" s="1"/>
      <c r="TCC78" s="1"/>
      <c r="TCD78" s="1"/>
      <c r="TCE78" s="1"/>
      <c r="TCF78" s="1"/>
      <c r="TCG78" s="1"/>
      <c r="TCH78" s="1"/>
      <c r="TCI78" s="1"/>
      <c r="TCJ78" s="1"/>
      <c r="TCK78" s="1"/>
      <c r="TCL78" s="1"/>
      <c r="TCM78" s="1"/>
      <c r="TCN78" s="1"/>
      <c r="TCO78" s="1"/>
      <c r="TCP78" s="1"/>
      <c r="TCQ78" s="1"/>
      <c r="TCR78" s="1"/>
      <c r="TCS78" s="1"/>
      <c r="TCT78" s="1"/>
      <c r="TCU78" s="1"/>
      <c r="TCV78" s="1"/>
      <c r="TCW78" s="1"/>
      <c r="TCX78" s="1"/>
      <c r="TCY78" s="1"/>
      <c r="TCZ78" s="1"/>
      <c r="TDA78" s="1"/>
      <c r="TDB78" s="1"/>
      <c r="TDC78" s="1"/>
      <c r="TDD78" s="1"/>
      <c r="TDE78" s="1"/>
      <c r="TDF78" s="1"/>
      <c r="TDG78" s="1"/>
      <c r="TDH78" s="1"/>
      <c r="TDI78" s="1"/>
      <c r="TDJ78" s="1"/>
      <c r="TDK78" s="1"/>
      <c r="TDL78" s="1"/>
      <c r="TDM78" s="1"/>
      <c r="TDN78" s="1"/>
      <c r="TDO78" s="1"/>
      <c r="TDP78" s="1"/>
      <c r="TDQ78" s="1"/>
      <c r="TDR78" s="1"/>
      <c r="TDS78" s="1"/>
      <c r="TDT78" s="1"/>
      <c r="TDU78" s="1"/>
      <c r="TDV78" s="1"/>
      <c r="TDW78" s="1"/>
      <c r="TDX78" s="1"/>
      <c r="TDY78" s="1"/>
      <c r="TDZ78" s="1"/>
      <c r="TEA78" s="1"/>
      <c r="TEB78" s="1"/>
      <c r="TEC78" s="1"/>
      <c r="TED78" s="1"/>
      <c r="TEE78" s="1"/>
      <c r="TEF78" s="1"/>
      <c r="TEG78" s="1"/>
      <c r="TEH78" s="1"/>
      <c r="TEI78" s="1"/>
      <c r="TEJ78" s="1"/>
      <c r="TEK78" s="1"/>
      <c r="TEL78" s="1"/>
      <c r="TEM78" s="1"/>
      <c r="TEN78" s="1"/>
      <c r="TEO78" s="1"/>
      <c r="TEP78" s="1"/>
      <c r="TEQ78" s="1"/>
      <c r="TER78" s="1"/>
      <c r="TES78" s="1"/>
      <c r="TET78" s="1"/>
      <c r="TEU78" s="1"/>
      <c r="TEV78" s="1"/>
      <c r="TEW78" s="1"/>
      <c r="TEX78" s="1"/>
      <c r="TEY78" s="1"/>
      <c r="TEZ78" s="1"/>
      <c r="TFA78" s="1"/>
      <c r="TFB78" s="1"/>
      <c r="TFC78" s="1"/>
      <c r="TFD78" s="1"/>
      <c r="TFE78" s="1"/>
      <c r="TFF78" s="1"/>
      <c r="TFG78" s="1"/>
      <c r="TFH78" s="1"/>
      <c r="TFI78" s="1"/>
      <c r="TFJ78" s="1"/>
      <c r="TFK78" s="1"/>
      <c r="TFL78" s="1"/>
      <c r="TFM78" s="1"/>
      <c r="TFN78" s="1"/>
      <c r="TFO78" s="1"/>
      <c r="TFP78" s="1"/>
      <c r="TFQ78" s="1"/>
      <c r="TFR78" s="1"/>
      <c r="TFS78" s="1"/>
      <c r="TFT78" s="1"/>
      <c r="TFU78" s="1"/>
      <c r="TFV78" s="1"/>
      <c r="TFW78" s="1"/>
      <c r="TFX78" s="1"/>
      <c r="TFY78" s="1"/>
      <c r="TFZ78" s="1"/>
      <c r="TGA78" s="1"/>
      <c r="TGB78" s="1"/>
      <c r="TGC78" s="1"/>
      <c r="TGD78" s="1"/>
      <c r="TGE78" s="1"/>
      <c r="TGF78" s="1"/>
      <c r="TGG78" s="1"/>
      <c r="TGH78" s="1"/>
      <c r="TGI78" s="1"/>
      <c r="TGJ78" s="1"/>
      <c r="TGK78" s="1"/>
      <c r="TGL78" s="1"/>
      <c r="TGM78" s="1"/>
      <c r="TGN78" s="1"/>
      <c r="TGO78" s="1"/>
      <c r="TGP78" s="1"/>
      <c r="TGQ78" s="1"/>
      <c r="TGR78" s="1"/>
      <c r="TGS78" s="1"/>
      <c r="TGT78" s="1"/>
      <c r="TGU78" s="1"/>
      <c r="TGV78" s="1"/>
      <c r="TGW78" s="1"/>
      <c r="TGX78" s="1"/>
      <c r="TGY78" s="1"/>
      <c r="TGZ78" s="1"/>
      <c r="THA78" s="1"/>
      <c r="THB78" s="1"/>
      <c r="THC78" s="1"/>
      <c r="THD78" s="1"/>
      <c r="THE78" s="1"/>
      <c r="THF78" s="1"/>
      <c r="THG78" s="1"/>
      <c r="THH78" s="1"/>
      <c r="THI78" s="1"/>
      <c r="THJ78" s="1"/>
      <c r="THK78" s="1"/>
      <c r="THL78" s="1"/>
      <c r="THM78" s="1"/>
      <c r="THN78" s="1"/>
      <c r="THO78" s="1"/>
      <c r="THP78" s="1"/>
      <c r="THQ78" s="1"/>
      <c r="THR78" s="1"/>
      <c r="THS78" s="1"/>
      <c r="THT78" s="1"/>
      <c r="THU78" s="1"/>
      <c r="THV78" s="1"/>
      <c r="THW78" s="1"/>
      <c r="THX78" s="1"/>
      <c r="THY78" s="1"/>
      <c r="THZ78" s="1"/>
      <c r="TIA78" s="1"/>
      <c r="TIB78" s="1"/>
      <c r="TIC78" s="1"/>
      <c r="TID78" s="1"/>
      <c r="TIE78" s="1"/>
      <c r="TIF78" s="1"/>
      <c r="TIG78" s="1"/>
      <c r="TIH78" s="1"/>
      <c r="TII78" s="1"/>
      <c r="TIJ78" s="1"/>
      <c r="TIK78" s="1"/>
      <c r="TIL78" s="1"/>
      <c r="TIM78" s="1"/>
      <c r="TIN78" s="1"/>
      <c r="TIO78" s="1"/>
      <c r="TIP78" s="1"/>
      <c r="TIQ78" s="1"/>
      <c r="TIR78" s="1"/>
      <c r="TIS78" s="1"/>
      <c r="TIT78" s="1"/>
      <c r="TIU78" s="1"/>
      <c r="TIV78" s="1"/>
      <c r="TIW78" s="1"/>
      <c r="TIX78" s="1"/>
      <c r="TIY78" s="1"/>
      <c r="TIZ78" s="1"/>
      <c r="TJA78" s="1"/>
      <c r="TJB78" s="1"/>
      <c r="TJC78" s="1"/>
      <c r="TJD78" s="1"/>
      <c r="TJE78" s="1"/>
      <c r="TJF78" s="1"/>
      <c r="TJG78" s="1"/>
      <c r="TJH78" s="1"/>
      <c r="TJI78" s="1"/>
      <c r="TJJ78" s="1"/>
      <c r="TJK78" s="1"/>
      <c r="TJL78" s="1"/>
      <c r="TJM78" s="1"/>
      <c r="TJN78" s="1"/>
      <c r="TJO78" s="1"/>
      <c r="TJP78" s="1"/>
      <c r="TJQ78" s="1"/>
      <c r="TJR78" s="1"/>
      <c r="TJS78" s="1"/>
      <c r="TJT78" s="1"/>
      <c r="TJU78" s="1"/>
      <c r="TJV78" s="1"/>
      <c r="TJW78" s="1"/>
      <c r="TJX78" s="1"/>
      <c r="TJY78" s="1"/>
      <c r="TJZ78" s="1"/>
      <c r="TKA78" s="1"/>
      <c r="TKB78" s="1"/>
      <c r="TKC78" s="1"/>
      <c r="TKD78" s="1"/>
      <c r="TKE78" s="1"/>
      <c r="TKF78" s="1"/>
      <c r="TKG78" s="1"/>
      <c r="TKH78" s="1"/>
      <c r="TKI78" s="1"/>
      <c r="TKJ78" s="1"/>
      <c r="TKK78" s="1"/>
      <c r="TKL78" s="1"/>
      <c r="TKM78" s="1"/>
      <c r="TKN78" s="1"/>
      <c r="TKO78" s="1"/>
      <c r="TKP78" s="1"/>
      <c r="TKQ78" s="1"/>
      <c r="TKR78" s="1"/>
      <c r="TKS78" s="1"/>
      <c r="TKT78" s="1"/>
      <c r="TKU78" s="1"/>
      <c r="TKV78" s="1"/>
      <c r="TKW78" s="1"/>
      <c r="TKX78" s="1"/>
      <c r="TKY78" s="1"/>
      <c r="TKZ78" s="1"/>
      <c r="TLA78" s="1"/>
      <c r="TLB78" s="1"/>
      <c r="TLC78" s="1"/>
      <c r="TLD78" s="1"/>
      <c r="TLE78" s="1"/>
      <c r="TLF78" s="1"/>
      <c r="TLG78" s="1"/>
      <c r="TLH78" s="1"/>
      <c r="TLI78" s="1"/>
      <c r="TLJ78" s="1"/>
      <c r="TLK78" s="1"/>
      <c r="TLL78" s="1"/>
      <c r="TLM78" s="1"/>
      <c r="TLN78" s="1"/>
      <c r="TLO78" s="1"/>
      <c r="TLP78" s="1"/>
      <c r="TLQ78" s="1"/>
      <c r="TLR78" s="1"/>
      <c r="TLS78" s="1"/>
      <c r="TLT78" s="1"/>
      <c r="TLU78" s="1"/>
      <c r="TLV78" s="1"/>
      <c r="TLW78" s="1"/>
      <c r="TLX78" s="1"/>
      <c r="TLY78" s="1"/>
      <c r="TLZ78" s="1"/>
      <c r="TMA78" s="1"/>
      <c r="TMB78" s="1"/>
      <c r="TMC78" s="1"/>
      <c r="TMD78" s="1"/>
      <c r="TME78" s="1"/>
      <c r="TMF78" s="1"/>
      <c r="TMG78" s="1"/>
      <c r="TMH78" s="1"/>
      <c r="TMI78" s="1"/>
      <c r="TMJ78" s="1"/>
      <c r="TMK78" s="1"/>
      <c r="TML78" s="1"/>
      <c r="TMM78" s="1"/>
      <c r="TMN78" s="1"/>
      <c r="TMO78" s="1"/>
      <c r="TMP78" s="1"/>
      <c r="TMQ78" s="1"/>
      <c r="TMR78" s="1"/>
      <c r="TMS78" s="1"/>
      <c r="TMT78" s="1"/>
      <c r="TMU78" s="1"/>
      <c r="TMV78" s="1"/>
      <c r="TMW78" s="1"/>
      <c r="TMX78" s="1"/>
      <c r="TMY78" s="1"/>
      <c r="TMZ78" s="1"/>
      <c r="TNA78" s="1"/>
      <c r="TNB78" s="1"/>
      <c r="TNC78" s="1"/>
      <c r="TND78" s="1"/>
      <c r="TNE78" s="1"/>
      <c r="TNF78" s="1"/>
      <c r="TNG78" s="1"/>
      <c r="TNH78" s="1"/>
      <c r="TNI78" s="1"/>
      <c r="TNJ78" s="1"/>
      <c r="TNK78" s="1"/>
      <c r="TNL78" s="1"/>
      <c r="TNM78" s="1"/>
      <c r="TNN78" s="1"/>
      <c r="TNO78" s="1"/>
      <c r="TNP78" s="1"/>
      <c r="TNQ78" s="1"/>
      <c r="TNR78" s="1"/>
      <c r="TNS78" s="1"/>
      <c r="TNT78" s="1"/>
      <c r="TNU78" s="1"/>
      <c r="TNV78" s="1"/>
      <c r="TNW78" s="1"/>
      <c r="TNX78" s="1"/>
      <c r="TNY78" s="1"/>
      <c r="TNZ78" s="1"/>
      <c r="TOA78" s="1"/>
      <c r="TOB78" s="1"/>
      <c r="TOC78" s="1"/>
      <c r="TOD78" s="1"/>
      <c r="TOE78" s="1"/>
      <c r="TOF78" s="1"/>
      <c r="TOG78" s="1"/>
      <c r="TOH78" s="1"/>
      <c r="TOI78" s="1"/>
      <c r="TOJ78" s="1"/>
      <c r="TOK78" s="1"/>
      <c r="TOL78" s="1"/>
      <c r="TOM78" s="1"/>
      <c r="TON78" s="1"/>
      <c r="TOO78" s="1"/>
      <c r="TOP78" s="1"/>
      <c r="TOQ78" s="1"/>
      <c r="TOR78" s="1"/>
      <c r="TOS78" s="1"/>
      <c r="TOT78" s="1"/>
      <c r="TOU78" s="1"/>
      <c r="TOV78" s="1"/>
      <c r="TOW78" s="1"/>
      <c r="TOX78" s="1"/>
      <c r="TOY78" s="1"/>
      <c r="TOZ78" s="1"/>
      <c r="TPA78" s="1"/>
      <c r="TPB78" s="1"/>
      <c r="TPC78" s="1"/>
      <c r="TPD78" s="1"/>
      <c r="TPE78" s="1"/>
      <c r="TPF78" s="1"/>
      <c r="TPG78" s="1"/>
      <c r="TPH78" s="1"/>
      <c r="TPI78" s="1"/>
      <c r="TPJ78" s="1"/>
      <c r="TPK78" s="1"/>
      <c r="TPL78" s="1"/>
      <c r="TPM78" s="1"/>
      <c r="TPN78" s="1"/>
      <c r="TPO78" s="1"/>
      <c r="TPP78" s="1"/>
      <c r="TPQ78" s="1"/>
      <c r="TPR78" s="1"/>
      <c r="TPS78" s="1"/>
      <c r="TPT78" s="1"/>
      <c r="TPU78" s="1"/>
      <c r="TPV78" s="1"/>
      <c r="TPW78" s="1"/>
      <c r="TPX78" s="1"/>
      <c r="TPY78" s="1"/>
      <c r="TPZ78" s="1"/>
      <c r="TQA78" s="1"/>
      <c r="TQB78" s="1"/>
      <c r="TQC78" s="1"/>
      <c r="TQD78" s="1"/>
      <c r="TQE78" s="1"/>
      <c r="TQF78" s="1"/>
      <c r="TQG78" s="1"/>
      <c r="TQH78" s="1"/>
      <c r="TQI78" s="1"/>
      <c r="TQJ78" s="1"/>
      <c r="TQK78" s="1"/>
      <c r="TQL78" s="1"/>
      <c r="TQM78" s="1"/>
      <c r="TQN78" s="1"/>
      <c r="TQO78" s="1"/>
      <c r="TQP78" s="1"/>
      <c r="TQQ78" s="1"/>
      <c r="TQR78" s="1"/>
      <c r="TQS78" s="1"/>
      <c r="TQT78" s="1"/>
      <c r="TQU78" s="1"/>
      <c r="TQV78" s="1"/>
      <c r="TQW78" s="1"/>
      <c r="TQX78" s="1"/>
      <c r="TQY78" s="1"/>
      <c r="TQZ78" s="1"/>
      <c r="TRA78" s="1"/>
      <c r="TRB78" s="1"/>
      <c r="TRC78" s="1"/>
      <c r="TRD78" s="1"/>
      <c r="TRE78" s="1"/>
      <c r="TRF78" s="1"/>
      <c r="TRG78" s="1"/>
      <c r="TRH78" s="1"/>
      <c r="TRI78" s="1"/>
      <c r="TRJ78" s="1"/>
      <c r="TRK78" s="1"/>
      <c r="TRL78" s="1"/>
      <c r="TRM78" s="1"/>
      <c r="TRN78" s="1"/>
      <c r="TRO78" s="1"/>
      <c r="TRP78" s="1"/>
      <c r="TRQ78" s="1"/>
      <c r="TRR78" s="1"/>
      <c r="TRS78" s="1"/>
      <c r="TRT78" s="1"/>
      <c r="TRU78" s="1"/>
      <c r="TRV78" s="1"/>
      <c r="TRW78" s="1"/>
      <c r="TRX78" s="1"/>
      <c r="TRY78" s="1"/>
      <c r="TRZ78" s="1"/>
      <c r="TSA78" s="1"/>
      <c r="TSB78" s="1"/>
      <c r="TSC78" s="1"/>
      <c r="TSD78" s="1"/>
      <c r="TSE78" s="1"/>
      <c r="TSF78" s="1"/>
      <c r="TSG78" s="1"/>
      <c r="TSH78" s="1"/>
      <c r="TSI78" s="1"/>
      <c r="TSJ78" s="1"/>
      <c r="TSK78" s="1"/>
      <c r="TSL78" s="1"/>
      <c r="TSM78" s="1"/>
      <c r="TSN78" s="1"/>
      <c r="TSO78" s="1"/>
      <c r="TSP78" s="1"/>
      <c r="TSQ78" s="1"/>
      <c r="TSR78" s="1"/>
      <c r="TSS78" s="1"/>
      <c r="TST78" s="1"/>
      <c r="TSU78" s="1"/>
      <c r="TSV78" s="1"/>
      <c r="TSW78" s="1"/>
      <c r="TSX78" s="1"/>
      <c r="TSY78" s="1"/>
      <c r="TSZ78" s="1"/>
      <c r="TTA78" s="1"/>
      <c r="TTB78" s="1"/>
      <c r="TTC78" s="1"/>
      <c r="TTD78" s="1"/>
      <c r="TTE78" s="1"/>
      <c r="TTF78" s="1"/>
      <c r="TTG78" s="1"/>
      <c r="TTH78" s="1"/>
      <c r="TTI78" s="1"/>
      <c r="TTJ78" s="1"/>
      <c r="TTK78" s="1"/>
      <c r="TTL78" s="1"/>
      <c r="TTM78" s="1"/>
      <c r="TTN78" s="1"/>
      <c r="TTO78" s="1"/>
      <c r="TTP78" s="1"/>
      <c r="TTQ78" s="1"/>
      <c r="TTR78" s="1"/>
      <c r="TTS78" s="1"/>
      <c r="TTT78" s="1"/>
      <c r="TTU78" s="1"/>
      <c r="TTV78" s="1"/>
      <c r="TTW78" s="1"/>
      <c r="TTX78" s="1"/>
      <c r="TTY78" s="1"/>
      <c r="TTZ78" s="1"/>
      <c r="TUA78" s="1"/>
      <c r="TUB78" s="1"/>
      <c r="TUC78" s="1"/>
      <c r="TUD78" s="1"/>
      <c r="TUE78" s="1"/>
      <c r="TUF78" s="1"/>
      <c r="TUG78" s="1"/>
      <c r="TUH78" s="1"/>
      <c r="TUI78" s="1"/>
      <c r="TUJ78" s="1"/>
      <c r="TUK78" s="1"/>
      <c r="TUL78" s="1"/>
      <c r="TUM78" s="1"/>
      <c r="TUN78" s="1"/>
      <c r="TUO78" s="1"/>
      <c r="TUP78" s="1"/>
      <c r="TUQ78" s="1"/>
      <c r="TUR78" s="1"/>
      <c r="TUS78" s="1"/>
      <c r="TUT78" s="1"/>
      <c r="TUU78" s="1"/>
      <c r="TUV78" s="1"/>
      <c r="TUW78" s="1"/>
      <c r="TUX78" s="1"/>
      <c r="TUY78" s="1"/>
      <c r="TUZ78" s="1"/>
      <c r="TVA78" s="1"/>
      <c r="TVB78" s="1"/>
      <c r="TVC78" s="1"/>
      <c r="TVD78" s="1"/>
      <c r="TVE78" s="1"/>
      <c r="TVF78" s="1"/>
      <c r="TVG78" s="1"/>
      <c r="TVH78" s="1"/>
      <c r="TVI78" s="1"/>
      <c r="TVJ78" s="1"/>
      <c r="TVK78" s="1"/>
      <c r="TVL78" s="1"/>
      <c r="TVM78" s="1"/>
      <c r="TVN78" s="1"/>
      <c r="TVO78" s="1"/>
      <c r="TVP78" s="1"/>
      <c r="TVQ78" s="1"/>
      <c r="TVR78" s="1"/>
      <c r="TVS78" s="1"/>
      <c r="TVT78" s="1"/>
      <c r="TVU78" s="1"/>
      <c r="TVV78" s="1"/>
      <c r="TVW78" s="1"/>
      <c r="TVX78" s="1"/>
      <c r="TVY78" s="1"/>
      <c r="TVZ78" s="1"/>
      <c r="TWA78" s="1"/>
      <c r="TWB78" s="1"/>
      <c r="TWC78" s="1"/>
      <c r="TWD78" s="1"/>
      <c r="TWE78" s="1"/>
      <c r="TWF78" s="1"/>
      <c r="TWG78" s="1"/>
      <c r="TWH78" s="1"/>
      <c r="TWI78" s="1"/>
      <c r="TWJ78" s="1"/>
      <c r="TWK78" s="1"/>
      <c r="TWL78" s="1"/>
      <c r="TWM78" s="1"/>
      <c r="TWN78" s="1"/>
      <c r="TWO78" s="1"/>
      <c r="TWP78" s="1"/>
      <c r="TWQ78" s="1"/>
      <c r="TWR78" s="1"/>
      <c r="TWS78" s="1"/>
      <c r="TWT78" s="1"/>
      <c r="TWU78" s="1"/>
      <c r="TWV78" s="1"/>
      <c r="TWW78" s="1"/>
      <c r="TWX78" s="1"/>
      <c r="TWY78" s="1"/>
      <c r="TWZ78" s="1"/>
      <c r="TXA78" s="1"/>
      <c r="TXB78" s="1"/>
      <c r="TXC78" s="1"/>
      <c r="TXD78" s="1"/>
      <c r="TXE78" s="1"/>
      <c r="TXF78" s="1"/>
      <c r="TXG78" s="1"/>
      <c r="TXH78" s="1"/>
      <c r="TXI78" s="1"/>
      <c r="TXJ78" s="1"/>
      <c r="TXK78" s="1"/>
      <c r="TXL78" s="1"/>
      <c r="TXM78" s="1"/>
      <c r="TXN78" s="1"/>
      <c r="TXO78" s="1"/>
      <c r="TXP78" s="1"/>
      <c r="TXQ78" s="1"/>
      <c r="TXR78" s="1"/>
      <c r="TXS78" s="1"/>
      <c r="TXT78" s="1"/>
      <c r="TXU78" s="1"/>
      <c r="TXV78" s="1"/>
      <c r="TXW78" s="1"/>
      <c r="TXX78" s="1"/>
      <c r="TXY78" s="1"/>
      <c r="TXZ78" s="1"/>
      <c r="TYA78" s="1"/>
      <c r="TYB78" s="1"/>
      <c r="TYC78" s="1"/>
      <c r="TYD78" s="1"/>
      <c r="TYE78" s="1"/>
      <c r="TYF78" s="1"/>
      <c r="TYG78" s="1"/>
      <c r="TYH78" s="1"/>
      <c r="TYI78" s="1"/>
      <c r="TYJ78" s="1"/>
      <c r="TYK78" s="1"/>
      <c r="TYL78" s="1"/>
      <c r="TYM78" s="1"/>
      <c r="TYN78" s="1"/>
      <c r="TYO78" s="1"/>
      <c r="TYP78" s="1"/>
      <c r="TYQ78" s="1"/>
      <c r="TYR78" s="1"/>
      <c r="TYS78" s="1"/>
      <c r="TYT78" s="1"/>
      <c r="TYU78" s="1"/>
      <c r="TYV78" s="1"/>
      <c r="TYW78" s="1"/>
      <c r="TYX78" s="1"/>
      <c r="TYY78" s="1"/>
      <c r="TYZ78" s="1"/>
      <c r="TZA78" s="1"/>
      <c r="TZB78" s="1"/>
      <c r="TZC78" s="1"/>
      <c r="TZD78" s="1"/>
      <c r="TZE78" s="1"/>
      <c r="TZF78" s="1"/>
      <c r="TZG78" s="1"/>
      <c r="TZH78" s="1"/>
      <c r="TZI78" s="1"/>
      <c r="TZJ78" s="1"/>
      <c r="TZK78" s="1"/>
      <c r="TZL78" s="1"/>
      <c r="TZM78" s="1"/>
      <c r="TZN78" s="1"/>
      <c r="TZO78" s="1"/>
      <c r="TZP78" s="1"/>
      <c r="TZQ78" s="1"/>
      <c r="TZR78" s="1"/>
      <c r="TZS78" s="1"/>
      <c r="TZT78" s="1"/>
      <c r="TZU78" s="1"/>
      <c r="TZV78" s="1"/>
      <c r="TZW78" s="1"/>
      <c r="TZX78" s="1"/>
      <c r="TZY78" s="1"/>
      <c r="TZZ78" s="1"/>
      <c r="UAA78" s="1"/>
      <c r="UAB78" s="1"/>
      <c r="UAC78" s="1"/>
      <c r="UAD78" s="1"/>
      <c r="UAE78" s="1"/>
      <c r="UAF78" s="1"/>
      <c r="UAG78" s="1"/>
      <c r="UAH78" s="1"/>
      <c r="UAI78" s="1"/>
      <c r="UAJ78" s="1"/>
      <c r="UAK78" s="1"/>
      <c r="UAL78" s="1"/>
      <c r="UAM78" s="1"/>
      <c r="UAN78" s="1"/>
      <c r="UAO78" s="1"/>
      <c r="UAP78" s="1"/>
      <c r="UAQ78" s="1"/>
      <c r="UAR78" s="1"/>
      <c r="UAS78" s="1"/>
      <c r="UAT78" s="1"/>
      <c r="UAU78" s="1"/>
      <c r="UAV78" s="1"/>
      <c r="UAW78" s="1"/>
      <c r="UAX78" s="1"/>
      <c r="UAY78" s="1"/>
      <c r="UAZ78" s="1"/>
      <c r="UBA78" s="1"/>
      <c r="UBB78" s="1"/>
      <c r="UBC78" s="1"/>
      <c r="UBD78" s="1"/>
      <c r="UBE78" s="1"/>
      <c r="UBF78" s="1"/>
      <c r="UBG78" s="1"/>
      <c r="UBH78" s="1"/>
      <c r="UBI78" s="1"/>
      <c r="UBJ78" s="1"/>
      <c r="UBK78" s="1"/>
      <c r="UBL78" s="1"/>
      <c r="UBM78" s="1"/>
      <c r="UBN78" s="1"/>
      <c r="UBO78" s="1"/>
      <c r="UBP78" s="1"/>
      <c r="UBQ78" s="1"/>
      <c r="UBR78" s="1"/>
      <c r="UBS78" s="1"/>
      <c r="UBT78" s="1"/>
      <c r="UBU78" s="1"/>
      <c r="UBV78" s="1"/>
      <c r="UBW78" s="1"/>
      <c r="UBX78" s="1"/>
      <c r="UBY78" s="1"/>
      <c r="UBZ78" s="1"/>
      <c r="UCA78" s="1"/>
      <c r="UCB78" s="1"/>
      <c r="UCC78" s="1"/>
      <c r="UCD78" s="1"/>
      <c r="UCE78" s="1"/>
      <c r="UCF78" s="1"/>
      <c r="UCG78" s="1"/>
      <c r="UCH78" s="1"/>
      <c r="UCI78" s="1"/>
      <c r="UCJ78" s="1"/>
      <c r="UCK78" s="1"/>
      <c r="UCL78" s="1"/>
      <c r="UCM78" s="1"/>
      <c r="UCN78" s="1"/>
      <c r="UCO78" s="1"/>
      <c r="UCP78" s="1"/>
      <c r="UCQ78" s="1"/>
      <c r="UCR78" s="1"/>
      <c r="UCS78" s="1"/>
      <c r="UCT78" s="1"/>
      <c r="UCU78" s="1"/>
      <c r="UCV78" s="1"/>
      <c r="UCW78" s="1"/>
      <c r="UCX78" s="1"/>
      <c r="UCY78" s="1"/>
      <c r="UCZ78" s="1"/>
      <c r="UDA78" s="1"/>
      <c r="UDB78" s="1"/>
      <c r="UDC78" s="1"/>
      <c r="UDD78" s="1"/>
      <c r="UDE78" s="1"/>
      <c r="UDF78" s="1"/>
      <c r="UDG78" s="1"/>
      <c r="UDH78" s="1"/>
      <c r="UDI78" s="1"/>
      <c r="UDJ78" s="1"/>
      <c r="UDK78" s="1"/>
      <c r="UDL78" s="1"/>
      <c r="UDM78" s="1"/>
      <c r="UDN78" s="1"/>
      <c r="UDO78" s="1"/>
      <c r="UDP78" s="1"/>
      <c r="UDQ78" s="1"/>
      <c r="UDR78" s="1"/>
      <c r="UDS78" s="1"/>
      <c r="UDT78" s="1"/>
      <c r="UDU78" s="1"/>
      <c r="UDV78" s="1"/>
      <c r="UDW78" s="1"/>
      <c r="UDX78" s="1"/>
      <c r="UDY78" s="1"/>
      <c r="UDZ78" s="1"/>
      <c r="UEA78" s="1"/>
      <c r="UEB78" s="1"/>
      <c r="UEC78" s="1"/>
      <c r="UED78" s="1"/>
      <c r="UEE78" s="1"/>
      <c r="UEF78" s="1"/>
      <c r="UEG78" s="1"/>
      <c r="UEH78" s="1"/>
      <c r="UEI78" s="1"/>
      <c r="UEJ78" s="1"/>
      <c r="UEK78" s="1"/>
      <c r="UEL78" s="1"/>
      <c r="UEM78" s="1"/>
      <c r="UEN78" s="1"/>
      <c r="UEO78" s="1"/>
      <c r="UEP78" s="1"/>
      <c r="UEQ78" s="1"/>
      <c r="UER78" s="1"/>
      <c r="UES78" s="1"/>
      <c r="UET78" s="1"/>
      <c r="UEU78" s="1"/>
      <c r="UEV78" s="1"/>
      <c r="UEW78" s="1"/>
      <c r="UEX78" s="1"/>
      <c r="UEY78" s="1"/>
      <c r="UEZ78" s="1"/>
      <c r="UFA78" s="1"/>
      <c r="UFB78" s="1"/>
      <c r="UFC78" s="1"/>
      <c r="UFD78" s="1"/>
      <c r="UFE78" s="1"/>
      <c r="UFF78" s="1"/>
      <c r="UFG78" s="1"/>
      <c r="UFH78" s="1"/>
      <c r="UFI78" s="1"/>
      <c r="UFJ78" s="1"/>
      <c r="UFK78" s="1"/>
      <c r="UFL78" s="1"/>
      <c r="UFM78" s="1"/>
      <c r="UFN78" s="1"/>
      <c r="UFO78" s="1"/>
      <c r="UFP78" s="1"/>
      <c r="UFQ78" s="1"/>
      <c r="UFR78" s="1"/>
      <c r="UFS78" s="1"/>
      <c r="UFT78" s="1"/>
      <c r="UFU78" s="1"/>
      <c r="UFV78" s="1"/>
      <c r="UFW78" s="1"/>
      <c r="UFX78" s="1"/>
      <c r="UFY78" s="1"/>
      <c r="UFZ78" s="1"/>
      <c r="UGA78" s="1"/>
      <c r="UGB78" s="1"/>
      <c r="UGC78" s="1"/>
      <c r="UGD78" s="1"/>
      <c r="UGE78" s="1"/>
      <c r="UGF78" s="1"/>
      <c r="UGG78" s="1"/>
      <c r="UGH78" s="1"/>
      <c r="UGI78" s="1"/>
      <c r="UGJ78" s="1"/>
      <c r="UGK78" s="1"/>
      <c r="UGL78" s="1"/>
      <c r="UGM78" s="1"/>
      <c r="UGN78" s="1"/>
      <c r="UGO78" s="1"/>
      <c r="UGP78" s="1"/>
      <c r="UGQ78" s="1"/>
      <c r="UGR78" s="1"/>
      <c r="UGS78" s="1"/>
      <c r="UGT78" s="1"/>
      <c r="UGU78" s="1"/>
      <c r="UGV78" s="1"/>
      <c r="UGW78" s="1"/>
      <c r="UGX78" s="1"/>
      <c r="UGY78" s="1"/>
      <c r="UGZ78" s="1"/>
      <c r="UHA78" s="1"/>
      <c r="UHB78" s="1"/>
      <c r="UHC78" s="1"/>
      <c r="UHD78" s="1"/>
      <c r="UHE78" s="1"/>
      <c r="UHF78" s="1"/>
      <c r="UHG78" s="1"/>
      <c r="UHH78" s="1"/>
      <c r="UHI78" s="1"/>
      <c r="UHJ78" s="1"/>
      <c r="UHK78" s="1"/>
      <c r="UHL78" s="1"/>
      <c r="UHM78" s="1"/>
      <c r="UHN78" s="1"/>
      <c r="UHO78" s="1"/>
      <c r="UHP78" s="1"/>
      <c r="UHQ78" s="1"/>
      <c r="UHR78" s="1"/>
      <c r="UHS78" s="1"/>
      <c r="UHT78" s="1"/>
      <c r="UHU78" s="1"/>
      <c r="UHV78" s="1"/>
      <c r="UHW78" s="1"/>
      <c r="UHX78" s="1"/>
      <c r="UHY78" s="1"/>
      <c r="UHZ78" s="1"/>
      <c r="UIA78" s="1"/>
      <c r="UIB78" s="1"/>
      <c r="UIC78" s="1"/>
      <c r="UID78" s="1"/>
      <c r="UIE78" s="1"/>
      <c r="UIF78" s="1"/>
      <c r="UIG78" s="1"/>
      <c r="UIH78" s="1"/>
      <c r="UII78" s="1"/>
      <c r="UIJ78" s="1"/>
      <c r="UIK78" s="1"/>
      <c r="UIL78" s="1"/>
      <c r="UIM78" s="1"/>
      <c r="UIN78" s="1"/>
      <c r="UIO78" s="1"/>
      <c r="UIP78" s="1"/>
      <c r="UIQ78" s="1"/>
      <c r="UIR78" s="1"/>
      <c r="UIS78" s="1"/>
      <c r="UIT78" s="1"/>
      <c r="UIU78" s="1"/>
      <c r="UIV78" s="1"/>
      <c r="UIW78" s="1"/>
      <c r="UIX78" s="1"/>
      <c r="UIY78" s="1"/>
      <c r="UIZ78" s="1"/>
      <c r="UJA78" s="1"/>
      <c r="UJB78" s="1"/>
      <c r="UJC78" s="1"/>
      <c r="UJD78" s="1"/>
      <c r="UJE78" s="1"/>
      <c r="UJF78" s="1"/>
      <c r="UJG78" s="1"/>
      <c r="UJH78" s="1"/>
      <c r="UJI78" s="1"/>
      <c r="UJJ78" s="1"/>
      <c r="UJK78" s="1"/>
      <c r="UJL78" s="1"/>
      <c r="UJM78" s="1"/>
      <c r="UJN78" s="1"/>
      <c r="UJO78" s="1"/>
      <c r="UJP78" s="1"/>
      <c r="UJQ78" s="1"/>
      <c r="UJR78" s="1"/>
      <c r="UJS78" s="1"/>
      <c r="UJT78" s="1"/>
      <c r="UJU78" s="1"/>
      <c r="UJV78" s="1"/>
      <c r="UJW78" s="1"/>
      <c r="UJX78" s="1"/>
      <c r="UJY78" s="1"/>
      <c r="UJZ78" s="1"/>
      <c r="UKA78" s="1"/>
      <c r="UKB78" s="1"/>
      <c r="UKC78" s="1"/>
      <c r="UKD78" s="1"/>
      <c r="UKE78" s="1"/>
      <c r="UKF78" s="1"/>
      <c r="UKG78" s="1"/>
      <c r="UKH78" s="1"/>
      <c r="UKI78" s="1"/>
      <c r="UKJ78" s="1"/>
      <c r="UKK78" s="1"/>
      <c r="UKL78" s="1"/>
      <c r="UKM78" s="1"/>
      <c r="UKN78" s="1"/>
      <c r="UKO78" s="1"/>
      <c r="UKP78" s="1"/>
      <c r="UKQ78" s="1"/>
      <c r="UKR78" s="1"/>
      <c r="UKS78" s="1"/>
      <c r="UKT78" s="1"/>
      <c r="UKU78" s="1"/>
      <c r="UKV78" s="1"/>
      <c r="UKW78" s="1"/>
      <c r="UKX78" s="1"/>
      <c r="UKY78" s="1"/>
      <c r="UKZ78" s="1"/>
      <c r="ULA78" s="1"/>
      <c r="ULB78" s="1"/>
      <c r="ULC78" s="1"/>
      <c r="ULD78" s="1"/>
      <c r="ULE78" s="1"/>
      <c r="ULF78" s="1"/>
      <c r="ULG78" s="1"/>
      <c r="ULH78" s="1"/>
      <c r="ULI78" s="1"/>
      <c r="ULJ78" s="1"/>
      <c r="ULK78" s="1"/>
      <c r="ULL78" s="1"/>
      <c r="ULM78" s="1"/>
      <c r="ULN78" s="1"/>
      <c r="ULO78" s="1"/>
      <c r="ULP78" s="1"/>
      <c r="ULQ78" s="1"/>
      <c r="ULR78" s="1"/>
      <c r="ULS78" s="1"/>
      <c r="ULT78" s="1"/>
      <c r="ULU78" s="1"/>
      <c r="ULV78" s="1"/>
      <c r="ULW78" s="1"/>
      <c r="ULX78" s="1"/>
      <c r="ULY78" s="1"/>
      <c r="ULZ78" s="1"/>
      <c r="UMA78" s="1"/>
      <c r="UMB78" s="1"/>
      <c r="UMC78" s="1"/>
      <c r="UMD78" s="1"/>
      <c r="UME78" s="1"/>
      <c r="UMF78" s="1"/>
      <c r="UMG78" s="1"/>
      <c r="UMH78" s="1"/>
      <c r="UMI78" s="1"/>
      <c r="UMJ78" s="1"/>
      <c r="UMK78" s="1"/>
      <c r="UML78" s="1"/>
      <c r="UMM78" s="1"/>
      <c r="UMN78" s="1"/>
      <c r="UMO78" s="1"/>
      <c r="UMP78" s="1"/>
      <c r="UMQ78" s="1"/>
      <c r="UMR78" s="1"/>
      <c r="UMS78" s="1"/>
      <c r="UMT78" s="1"/>
      <c r="UMU78" s="1"/>
      <c r="UMV78" s="1"/>
      <c r="UMW78" s="1"/>
      <c r="UMX78" s="1"/>
      <c r="UMY78" s="1"/>
      <c r="UMZ78" s="1"/>
      <c r="UNA78" s="1"/>
      <c r="UNB78" s="1"/>
      <c r="UNC78" s="1"/>
      <c r="UND78" s="1"/>
      <c r="UNE78" s="1"/>
      <c r="UNF78" s="1"/>
      <c r="UNG78" s="1"/>
      <c r="UNH78" s="1"/>
      <c r="UNI78" s="1"/>
      <c r="UNJ78" s="1"/>
      <c r="UNK78" s="1"/>
      <c r="UNL78" s="1"/>
      <c r="UNM78" s="1"/>
      <c r="UNN78" s="1"/>
      <c r="UNO78" s="1"/>
      <c r="UNP78" s="1"/>
      <c r="UNQ78" s="1"/>
      <c r="UNR78" s="1"/>
      <c r="UNS78" s="1"/>
      <c r="UNT78" s="1"/>
      <c r="UNU78" s="1"/>
      <c r="UNV78" s="1"/>
      <c r="UNW78" s="1"/>
      <c r="UNX78" s="1"/>
      <c r="UNY78" s="1"/>
      <c r="UNZ78" s="1"/>
      <c r="UOA78" s="1"/>
      <c r="UOB78" s="1"/>
      <c r="UOC78" s="1"/>
      <c r="UOD78" s="1"/>
      <c r="UOE78" s="1"/>
      <c r="UOF78" s="1"/>
      <c r="UOG78" s="1"/>
      <c r="UOH78" s="1"/>
      <c r="UOI78" s="1"/>
      <c r="UOJ78" s="1"/>
      <c r="UOK78" s="1"/>
      <c r="UOL78" s="1"/>
      <c r="UOM78" s="1"/>
      <c r="UON78" s="1"/>
      <c r="UOO78" s="1"/>
      <c r="UOP78" s="1"/>
      <c r="UOQ78" s="1"/>
      <c r="UOR78" s="1"/>
      <c r="UOS78" s="1"/>
      <c r="UOT78" s="1"/>
      <c r="UOU78" s="1"/>
      <c r="UOV78" s="1"/>
      <c r="UOW78" s="1"/>
      <c r="UOX78" s="1"/>
      <c r="UOY78" s="1"/>
      <c r="UOZ78" s="1"/>
      <c r="UPA78" s="1"/>
      <c r="UPB78" s="1"/>
      <c r="UPC78" s="1"/>
      <c r="UPD78" s="1"/>
      <c r="UPE78" s="1"/>
      <c r="UPF78" s="1"/>
      <c r="UPG78" s="1"/>
      <c r="UPH78" s="1"/>
      <c r="UPI78" s="1"/>
      <c r="UPJ78" s="1"/>
      <c r="UPK78" s="1"/>
      <c r="UPL78" s="1"/>
      <c r="UPM78" s="1"/>
      <c r="UPN78" s="1"/>
      <c r="UPO78" s="1"/>
      <c r="UPP78" s="1"/>
      <c r="UPQ78" s="1"/>
      <c r="UPR78" s="1"/>
      <c r="UPS78" s="1"/>
      <c r="UPT78" s="1"/>
      <c r="UPU78" s="1"/>
      <c r="UPV78" s="1"/>
      <c r="UPW78" s="1"/>
      <c r="UPX78" s="1"/>
      <c r="UPY78" s="1"/>
      <c r="UPZ78" s="1"/>
      <c r="UQA78" s="1"/>
      <c r="UQB78" s="1"/>
      <c r="UQC78" s="1"/>
      <c r="UQD78" s="1"/>
      <c r="UQE78" s="1"/>
      <c r="UQF78" s="1"/>
      <c r="UQG78" s="1"/>
      <c r="UQH78" s="1"/>
      <c r="UQI78" s="1"/>
      <c r="UQJ78" s="1"/>
      <c r="UQK78" s="1"/>
      <c r="UQL78" s="1"/>
      <c r="UQM78" s="1"/>
      <c r="UQN78" s="1"/>
      <c r="UQO78" s="1"/>
      <c r="UQP78" s="1"/>
      <c r="UQQ78" s="1"/>
      <c r="UQR78" s="1"/>
      <c r="UQS78" s="1"/>
      <c r="UQT78" s="1"/>
      <c r="UQU78" s="1"/>
      <c r="UQV78" s="1"/>
      <c r="UQW78" s="1"/>
      <c r="UQX78" s="1"/>
      <c r="UQY78" s="1"/>
      <c r="UQZ78" s="1"/>
      <c r="URA78" s="1"/>
      <c r="URB78" s="1"/>
      <c r="URC78" s="1"/>
      <c r="URD78" s="1"/>
      <c r="URE78" s="1"/>
      <c r="URF78" s="1"/>
      <c r="URG78" s="1"/>
      <c r="URH78" s="1"/>
      <c r="URI78" s="1"/>
      <c r="URJ78" s="1"/>
      <c r="URK78" s="1"/>
      <c r="URL78" s="1"/>
      <c r="URM78" s="1"/>
      <c r="URN78" s="1"/>
      <c r="URO78" s="1"/>
      <c r="URP78" s="1"/>
      <c r="URQ78" s="1"/>
      <c r="URR78" s="1"/>
      <c r="URS78" s="1"/>
      <c r="URT78" s="1"/>
      <c r="URU78" s="1"/>
      <c r="URV78" s="1"/>
      <c r="URW78" s="1"/>
      <c r="URX78" s="1"/>
      <c r="URY78" s="1"/>
      <c r="URZ78" s="1"/>
      <c r="USA78" s="1"/>
      <c r="USB78" s="1"/>
      <c r="USC78" s="1"/>
      <c r="USD78" s="1"/>
      <c r="USE78" s="1"/>
      <c r="USF78" s="1"/>
      <c r="USG78" s="1"/>
      <c r="USH78" s="1"/>
      <c r="USI78" s="1"/>
      <c r="USJ78" s="1"/>
      <c r="USK78" s="1"/>
      <c r="USL78" s="1"/>
      <c r="USM78" s="1"/>
      <c r="USN78" s="1"/>
      <c r="USO78" s="1"/>
      <c r="USP78" s="1"/>
      <c r="USQ78" s="1"/>
      <c r="USR78" s="1"/>
      <c r="USS78" s="1"/>
      <c r="UST78" s="1"/>
      <c r="USU78" s="1"/>
      <c r="USV78" s="1"/>
      <c r="USW78" s="1"/>
      <c r="USX78" s="1"/>
      <c r="USY78" s="1"/>
      <c r="USZ78" s="1"/>
      <c r="UTA78" s="1"/>
      <c r="UTB78" s="1"/>
      <c r="UTC78" s="1"/>
      <c r="UTD78" s="1"/>
      <c r="UTE78" s="1"/>
      <c r="UTF78" s="1"/>
      <c r="UTG78" s="1"/>
      <c r="UTH78" s="1"/>
      <c r="UTI78" s="1"/>
      <c r="UTJ78" s="1"/>
      <c r="UTK78" s="1"/>
      <c r="UTL78" s="1"/>
      <c r="UTM78" s="1"/>
      <c r="UTN78" s="1"/>
      <c r="UTO78" s="1"/>
      <c r="UTP78" s="1"/>
      <c r="UTQ78" s="1"/>
      <c r="UTR78" s="1"/>
      <c r="UTS78" s="1"/>
      <c r="UTT78" s="1"/>
      <c r="UTU78" s="1"/>
      <c r="UTV78" s="1"/>
      <c r="UTW78" s="1"/>
      <c r="UTX78" s="1"/>
      <c r="UTY78" s="1"/>
      <c r="UTZ78" s="1"/>
      <c r="UUA78" s="1"/>
      <c r="UUB78" s="1"/>
      <c r="UUC78" s="1"/>
      <c r="UUD78" s="1"/>
      <c r="UUE78" s="1"/>
      <c r="UUF78" s="1"/>
      <c r="UUG78" s="1"/>
      <c r="UUH78" s="1"/>
      <c r="UUI78" s="1"/>
      <c r="UUJ78" s="1"/>
      <c r="UUK78" s="1"/>
      <c r="UUL78" s="1"/>
      <c r="UUM78" s="1"/>
      <c r="UUN78" s="1"/>
      <c r="UUO78" s="1"/>
      <c r="UUP78" s="1"/>
      <c r="UUQ78" s="1"/>
      <c r="UUR78" s="1"/>
      <c r="UUS78" s="1"/>
      <c r="UUT78" s="1"/>
      <c r="UUU78" s="1"/>
      <c r="UUV78" s="1"/>
      <c r="UUW78" s="1"/>
      <c r="UUX78" s="1"/>
      <c r="UUY78" s="1"/>
      <c r="UUZ78" s="1"/>
      <c r="UVA78" s="1"/>
      <c r="UVB78" s="1"/>
      <c r="UVC78" s="1"/>
      <c r="UVD78" s="1"/>
      <c r="UVE78" s="1"/>
      <c r="UVF78" s="1"/>
      <c r="UVG78" s="1"/>
      <c r="UVH78" s="1"/>
      <c r="UVI78" s="1"/>
      <c r="UVJ78" s="1"/>
      <c r="UVK78" s="1"/>
      <c r="UVL78" s="1"/>
      <c r="UVM78" s="1"/>
      <c r="UVN78" s="1"/>
      <c r="UVO78" s="1"/>
      <c r="UVP78" s="1"/>
      <c r="UVQ78" s="1"/>
      <c r="UVR78" s="1"/>
      <c r="UVS78" s="1"/>
      <c r="UVT78" s="1"/>
      <c r="UVU78" s="1"/>
      <c r="UVV78" s="1"/>
      <c r="UVW78" s="1"/>
      <c r="UVX78" s="1"/>
      <c r="UVY78" s="1"/>
      <c r="UVZ78" s="1"/>
      <c r="UWA78" s="1"/>
      <c r="UWB78" s="1"/>
      <c r="UWC78" s="1"/>
      <c r="UWD78" s="1"/>
      <c r="UWE78" s="1"/>
      <c r="UWF78" s="1"/>
      <c r="UWG78" s="1"/>
      <c r="UWH78" s="1"/>
      <c r="UWI78" s="1"/>
      <c r="UWJ78" s="1"/>
      <c r="UWK78" s="1"/>
      <c r="UWL78" s="1"/>
      <c r="UWM78" s="1"/>
      <c r="UWN78" s="1"/>
      <c r="UWO78" s="1"/>
      <c r="UWP78" s="1"/>
      <c r="UWQ78" s="1"/>
      <c r="UWR78" s="1"/>
      <c r="UWS78" s="1"/>
      <c r="UWT78" s="1"/>
      <c r="UWU78" s="1"/>
      <c r="UWV78" s="1"/>
      <c r="UWW78" s="1"/>
      <c r="UWX78" s="1"/>
      <c r="UWY78" s="1"/>
      <c r="UWZ78" s="1"/>
      <c r="UXA78" s="1"/>
      <c r="UXB78" s="1"/>
      <c r="UXC78" s="1"/>
      <c r="UXD78" s="1"/>
      <c r="UXE78" s="1"/>
      <c r="UXF78" s="1"/>
      <c r="UXG78" s="1"/>
      <c r="UXH78" s="1"/>
      <c r="UXI78" s="1"/>
      <c r="UXJ78" s="1"/>
      <c r="UXK78" s="1"/>
      <c r="UXL78" s="1"/>
      <c r="UXM78" s="1"/>
      <c r="UXN78" s="1"/>
      <c r="UXO78" s="1"/>
      <c r="UXP78" s="1"/>
      <c r="UXQ78" s="1"/>
      <c r="UXR78" s="1"/>
      <c r="UXS78" s="1"/>
      <c r="UXT78" s="1"/>
      <c r="UXU78" s="1"/>
      <c r="UXV78" s="1"/>
      <c r="UXW78" s="1"/>
      <c r="UXX78" s="1"/>
      <c r="UXY78" s="1"/>
      <c r="UXZ78" s="1"/>
      <c r="UYA78" s="1"/>
      <c r="UYB78" s="1"/>
      <c r="UYC78" s="1"/>
      <c r="UYD78" s="1"/>
      <c r="UYE78" s="1"/>
      <c r="UYF78" s="1"/>
      <c r="UYG78" s="1"/>
      <c r="UYH78" s="1"/>
      <c r="UYI78" s="1"/>
      <c r="UYJ78" s="1"/>
      <c r="UYK78" s="1"/>
      <c r="UYL78" s="1"/>
      <c r="UYM78" s="1"/>
      <c r="UYN78" s="1"/>
      <c r="UYO78" s="1"/>
      <c r="UYP78" s="1"/>
      <c r="UYQ78" s="1"/>
      <c r="UYR78" s="1"/>
      <c r="UYS78" s="1"/>
      <c r="UYT78" s="1"/>
      <c r="UYU78" s="1"/>
      <c r="UYV78" s="1"/>
      <c r="UYW78" s="1"/>
      <c r="UYX78" s="1"/>
      <c r="UYY78" s="1"/>
      <c r="UYZ78" s="1"/>
      <c r="UZA78" s="1"/>
      <c r="UZB78" s="1"/>
      <c r="UZC78" s="1"/>
      <c r="UZD78" s="1"/>
      <c r="UZE78" s="1"/>
      <c r="UZF78" s="1"/>
      <c r="UZG78" s="1"/>
      <c r="UZH78" s="1"/>
      <c r="UZI78" s="1"/>
      <c r="UZJ78" s="1"/>
      <c r="UZK78" s="1"/>
      <c r="UZL78" s="1"/>
      <c r="UZM78" s="1"/>
      <c r="UZN78" s="1"/>
      <c r="UZO78" s="1"/>
      <c r="UZP78" s="1"/>
      <c r="UZQ78" s="1"/>
      <c r="UZR78" s="1"/>
      <c r="UZS78" s="1"/>
      <c r="UZT78" s="1"/>
      <c r="UZU78" s="1"/>
      <c r="UZV78" s="1"/>
      <c r="UZW78" s="1"/>
      <c r="UZX78" s="1"/>
      <c r="UZY78" s="1"/>
      <c r="UZZ78" s="1"/>
      <c r="VAA78" s="1"/>
      <c r="VAB78" s="1"/>
      <c r="VAC78" s="1"/>
      <c r="VAD78" s="1"/>
      <c r="VAE78" s="1"/>
      <c r="VAF78" s="1"/>
      <c r="VAG78" s="1"/>
      <c r="VAH78" s="1"/>
      <c r="VAI78" s="1"/>
      <c r="VAJ78" s="1"/>
      <c r="VAK78" s="1"/>
      <c r="VAL78" s="1"/>
      <c r="VAM78" s="1"/>
      <c r="VAN78" s="1"/>
      <c r="VAO78" s="1"/>
      <c r="VAP78" s="1"/>
      <c r="VAQ78" s="1"/>
      <c r="VAR78" s="1"/>
      <c r="VAS78" s="1"/>
      <c r="VAT78" s="1"/>
      <c r="VAU78" s="1"/>
      <c r="VAV78" s="1"/>
      <c r="VAW78" s="1"/>
      <c r="VAX78" s="1"/>
      <c r="VAY78" s="1"/>
      <c r="VAZ78" s="1"/>
      <c r="VBA78" s="1"/>
      <c r="VBB78" s="1"/>
      <c r="VBC78" s="1"/>
      <c r="VBD78" s="1"/>
      <c r="VBE78" s="1"/>
      <c r="VBF78" s="1"/>
      <c r="VBG78" s="1"/>
      <c r="VBH78" s="1"/>
      <c r="VBI78" s="1"/>
      <c r="VBJ78" s="1"/>
      <c r="VBK78" s="1"/>
      <c r="VBL78" s="1"/>
      <c r="VBM78" s="1"/>
      <c r="VBN78" s="1"/>
      <c r="VBO78" s="1"/>
      <c r="VBP78" s="1"/>
      <c r="VBQ78" s="1"/>
      <c r="VBR78" s="1"/>
      <c r="VBS78" s="1"/>
      <c r="VBT78" s="1"/>
      <c r="VBU78" s="1"/>
      <c r="VBV78" s="1"/>
      <c r="VBW78" s="1"/>
      <c r="VBX78" s="1"/>
      <c r="VBY78" s="1"/>
      <c r="VBZ78" s="1"/>
      <c r="VCA78" s="1"/>
      <c r="VCB78" s="1"/>
      <c r="VCC78" s="1"/>
      <c r="VCD78" s="1"/>
      <c r="VCE78" s="1"/>
      <c r="VCF78" s="1"/>
      <c r="VCG78" s="1"/>
      <c r="VCH78" s="1"/>
      <c r="VCI78" s="1"/>
      <c r="VCJ78" s="1"/>
      <c r="VCK78" s="1"/>
      <c r="VCL78" s="1"/>
      <c r="VCM78" s="1"/>
      <c r="VCN78" s="1"/>
      <c r="VCO78" s="1"/>
      <c r="VCP78" s="1"/>
      <c r="VCQ78" s="1"/>
      <c r="VCR78" s="1"/>
      <c r="VCS78" s="1"/>
      <c r="VCT78" s="1"/>
      <c r="VCU78" s="1"/>
      <c r="VCV78" s="1"/>
      <c r="VCW78" s="1"/>
      <c r="VCX78" s="1"/>
      <c r="VCY78" s="1"/>
      <c r="VCZ78" s="1"/>
      <c r="VDA78" s="1"/>
      <c r="VDB78" s="1"/>
      <c r="VDC78" s="1"/>
      <c r="VDD78" s="1"/>
      <c r="VDE78" s="1"/>
      <c r="VDF78" s="1"/>
      <c r="VDG78" s="1"/>
      <c r="VDH78" s="1"/>
      <c r="VDI78" s="1"/>
      <c r="VDJ78" s="1"/>
      <c r="VDK78" s="1"/>
      <c r="VDL78" s="1"/>
      <c r="VDM78" s="1"/>
      <c r="VDN78" s="1"/>
      <c r="VDO78" s="1"/>
      <c r="VDP78" s="1"/>
      <c r="VDQ78" s="1"/>
      <c r="VDR78" s="1"/>
      <c r="VDS78" s="1"/>
      <c r="VDT78" s="1"/>
      <c r="VDU78" s="1"/>
      <c r="VDV78" s="1"/>
      <c r="VDW78" s="1"/>
      <c r="VDX78" s="1"/>
      <c r="VDY78" s="1"/>
      <c r="VDZ78" s="1"/>
      <c r="VEA78" s="1"/>
      <c r="VEB78" s="1"/>
      <c r="VEC78" s="1"/>
      <c r="VED78" s="1"/>
      <c r="VEE78" s="1"/>
      <c r="VEF78" s="1"/>
      <c r="VEG78" s="1"/>
      <c r="VEH78" s="1"/>
      <c r="VEI78" s="1"/>
      <c r="VEJ78" s="1"/>
      <c r="VEK78" s="1"/>
      <c r="VEL78" s="1"/>
      <c r="VEM78" s="1"/>
      <c r="VEN78" s="1"/>
      <c r="VEO78" s="1"/>
      <c r="VEP78" s="1"/>
      <c r="VEQ78" s="1"/>
      <c r="VER78" s="1"/>
      <c r="VES78" s="1"/>
      <c r="VET78" s="1"/>
      <c r="VEU78" s="1"/>
      <c r="VEV78" s="1"/>
      <c r="VEW78" s="1"/>
      <c r="VEX78" s="1"/>
      <c r="VEY78" s="1"/>
      <c r="VEZ78" s="1"/>
      <c r="VFA78" s="1"/>
      <c r="VFB78" s="1"/>
      <c r="VFC78" s="1"/>
      <c r="VFD78" s="1"/>
      <c r="VFE78" s="1"/>
      <c r="VFF78" s="1"/>
      <c r="VFG78" s="1"/>
      <c r="VFH78" s="1"/>
      <c r="VFI78" s="1"/>
      <c r="VFJ78" s="1"/>
      <c r="VFK78" s="1"/>
      <c r="VFL78" s="1"/>
      <c r="VFM78" s="1"/>
      <c r="VFN78" s="1"/>
      <c r="VFO78" s="1"/>
      <c r="VFP78" s="1"/>
      <c r="VFQ78" s="1"/>
      <c r="VFR78" s="1"/>
      <c r="VFS78" s="1"/>
      <c r="VFT78" s="1"/>
      <c r="VFU78" s="1"/>
      <c r="VFV78" s="1"/>
      <c r="VFW78" s="1"/>
      <c r="VFX78" s="1"/>
      <c r="VFY78" s="1"/>
      <c r="VFZ78" s="1"/>
      <c r="VGA78" s="1"/>
      <c r="VGB78" s="1"/>
      <c r="VGC78" s="1"/>
      <c r="VGD78" s="1"/>
      <c r="VGE78" s="1"/>
      <c r="VGF78" s="1"/>
      <c r="VGG78" s="1"/>
      <c r="VGH78" s="1"/>
      <c r="VGI78" s="1"/>
      <c r="VGJ78" s="1"/>
      <c r="VGK78" s="1"/>
      <c r="VGL78" s="1"/>
      <c r="VGM78" s="1"/>
      <c r="VGN78" s="1"/>
      <c r="VGO78" s="1"/>
      <c r="VGP78" s="1"/>
      <c r="VGQ78" s="1"/>
      <c r="VGR78" s="1"/>
      <c r="VGS78" s="1"/>
      <c r="VGT78" s="1"/>
      <c r="VGU78" s="1"/>
      <c r="VGV78" s="1"/>
      <c r="VGW78" s="1"/>
      <c r="VGX78" s="1"/>
      <c r="VGY78" s="1"/>
      <c r="VGZ78" s="1"/>
      <c r="VHA78" s="1"/>
      <c r="VHB78" s="1"/>
      <c r="VHC78" s="1"/>
      <c r="VHD78" s="1"/>
      <c r="VHE78" s="1"/>
      <c r="VHF78" s="1"/>
      <c r="VHG78" s="1"/>
      <c r="VHH78" s="1"/>
      <c r="VHI78" s="1"/>
      <c r="VHJ78" s="1"/>
      <c r="VHK78" s="1"/>
      <c r="VHL78" s="1"/>
      <c r="VHM78" s="1"/>
      <c r="VHN78" s="1"/>
      <c r="VHO78" s="1"/>
      <c r="VHP78" s="1"/>
      <c r="VHQ78" s="1"/>
      <c r="VHR78" s="1"/>
      <c r="VHS78" s="1"/>
      <c r="VHT78" s="1"/>
      <c r="VHU78" s="1"/>
      <c r="VHV78" s="1"/>
      <c r="VHW78" s="1"/>
      <c r="VHX78" s="1"/>
      <c r="VHY78" s="1"/>
      <c r="VHZ78" s="1"/>
      <c r="VIA78" s="1"/>
      <c r="VIB78" s="1"/>
      <c r="VIC78" s="1"/>
      <c r="VID78" s="1"/>
      <c r="VIE78" s="1"/>
      <c r="VIF78" s="1"/>
      <c r="VIG78" s="1"/>
      <c r="VIH78" s="1"/>
      <c r="VII78" s="1"/>
      <c r="VIJ78" s="1"/>
      <c r="VIK78" s="1"/>
      <c r="VIL78" s="1"/>
      <c r="VIM78" s="1"/>
      <c r="VIN78" s="1"/>
      <c r="VIO78" s="1"/>
      <c r="VIP78" s="1"/>
      <c r="VIQ78" s="1"/>
      <c r="VIR78" s="1"/>
      <c r="VIS78" s="1"/>
      <c r="VIT78" s="1"/>
      <c r="VIU78" s="1"/>
      <c r="VIV78" s="1"/>
      <c r="VIW78" s="1"/>
      <c r="VIX78" s="1"/>
      <c r="VIY78" s="1"/>
      <c r="VIZ78" s="1"/>
      <c r="VJA78" s="1"/>
      <c r="VJB78" s="1"/>
      <c r="VJC78" s="1"/>
      <c r="VJD78" s="1"/>
      <c r="VJE78" s="1"/>
      <c r="VJF78" s="1"/>
      <c r="VJG78" s="1"/>
      <c r="VJH78" s="1"/>
      <c r="VJI78" s="1"/>
      <c r="VJJ78" s="1"/>
      <c r="VJK78" s="1"/>
      <c r="VJL78" s="1"/>
      <c r="VJM78" s="1"/>
      <c r="VJN78" s="1"/>
      <c r="VJO78" s="1"/>
      <c r="VJP78" s="1"/>
      <c r="VJQ78" s="1"/>
      <c r="VJR78" s="1"/>
      <c r="VJS78" s="1"/>
      <c r="VJT78" s="1"/>
      <c r="VJU78" s="1"/>
      <c r="VJV78" s="1"/>
      <c r="VJW78" s="1"/>
      <c r="VJX78" s="1"/>
      <c r="VJY78" s="1"/>
      <c r="VJZ78" s="1"/>
      <c r="VKA78" s="1"/>
      <c r="VKB78" s="1"/>
      <c r="VKC78" s="1"/>
      <c r="VKD78" s="1"/>
      <c r="VKE78" s="1"/>
      <c r="VKF78" s="1"/>
      <c r="VKG78" s="1"/>
      <c r="VKH78" s="1"/>
      <c r="VKI78" s="1"/>
      <c r="VKJ78" s="1"/>
      <c r="VKK78" s="1"/>
      <c r="VKL78" s="1"/>
      <c r="VKM78" s="1"/>
      <c r="VKN78" s="1"/>
      <c r="VKO78" s="1"/>
      <c r="VKP78" s="1"/>
      <c r="VKQ78" s="1"/>
      <c r="VKR78" s="1"/>
      <c r="VKS78" s="1"/>
      <c r="VKT78" s="1"/>
      <c r="VKU78" s="1"/>
      <c r="VKV78" s="1"/>
      <c r="VKW78" s="1"/>
      <c r="VKX78" s="1"/>
      <c r="VKY78" s="1"/>
      <c r="VKZ78" s="1"/>
      <c r="VLA78" s="1"/>
      <c r="VLB78" s="1"/>
      <c r="VLC78" s="1"/>
      <c r="VLD78" s="1"/>
      <c r="VLE78" s="1"/>
      <c r="VLF78" s="1"/>
      <c r="VLG78" s="1"/>
      <c r="VLH78" s="1"/>
      <c r="VLI78" s="1"/>
      <c r="VLJ78" s="1"/>
      <c r="VLK78" s="1"/>
      <c r="VLL78" s="1"/>
      <c r="VLM78" s="1"/>
      <c r="VLN78" s="1"/>
      <c r="VLO78" s="1"/>
      <c r="VLP78" s="1"/>
      <c r="VLQ78" s="1"/>
      <c r="VLR78" s="1"/>
      <c r="VLS78" s="1"/>
      <c r="VLT78" s="1"/>
      <c r="VLU78" s="1"/>
      <c r="VLV78" s="1"/>
      <c r="VLW78" s="1"/>
      <c r="VLX78" s="1"/>
      <c r="VLY78" s="1"/>
      <c r="VLZ78" s="1"/>
      <c r="VMA78" s="1"/>
      <c r="VMB78" s="1"/>
      <c r="VMC78" s="1"/>
      <c r="VMD78" s="1"/>
      <c r="VME78" s="1"/>
      <c r="VMF78" s="1"/>
      <c r="VMG78" s="1"/>
      <c r="VMH78" s="1"/>
      <c r="VMI78" s="1"/>
      <c r="VMJ78" s="1"/>
      <c r="VMK78" s="1"/>
      <c r="VML78" s="1"/>
      <c r="VMM78" s="1"/>
      <c r="VMN78" s="1"/>
      <c r="VMO78" s="1"/>
      <c r="VMP78" s="1"/>
      <c r="VMQ78" s="1"/>
      <c r="VMR78" s="1"/>
      <c r="VMS78" s="1"/>
      <c r="VMT78" s="1"/>
      <c r="VMU78" s="1"/>
      <c r="VMV78" s="1"/>
      <c r="VMW78" s="1"/>
      <c r="VMX78" s="1"/>
      <c r="VMY78" s="1"/>
      <c r="VMZ78" s="1"/>
      <c r="VNA78" s="1"/>
      <c r="VNB78" s="1"/>
      <c r="VNC78" s="1"/>
      <c r="VND78" s="1"/>
      <c r="VNE78" s="1"/>
      <c r="VNF78" s="1"/>
      <c r="VNG78" s="1"/>
      <c r="VNH78" s="1"/>
      <c r="VNI78" s="1"/>
      <c r="VNJ78" s="1"/>
      <c r="VNK78" s="1"/>
      <c r="VNL78" s="1"/>
      <c r="VNM78" s="1"/>
      <c r="VNN78" s="1"/>
      <c r="VNO78" s="1"/>
      <c r="VNP78" s="1"/>
      <c r="VNQ78" s="1"/>
      <c r="VNR78" s="1"/>
      <c r="VNS78" s="1"/>
      <c r="VNT78" s="1"/>
      <c r="VNU78" s="1"/>
      <c r="VNV78" s="1"/>
      <c r="VNW78" s="1"/>
      <c r="VNX78" s="1"/>
      <c r="VNY78" s="1"/>
      <c r="VNZ78" s="1"/>
      <c r="VOA78" s="1"/>
      <c r="VOB78" s="1"/>
      <c r="VOC78" s="1"/>
      <c r="VOD78" s="1"/>
      <c r="VOE78" s="1"/>
      <c r="VOF78" s="1"/>
      <c r="VOG78" s="1"/>
      <c r="VOH78" s="1"/>
      <c r="VOI78" s="1"/>
      <c r="VOJ78" s="1"/>
      <c r="VOK78" s="1"/>
      <c r="VOL78" s="1"/>
      <c r="VOM78" s="1"/>
      <c r="VON78" s="1"/>
      <c r="VOO78" s="1"/>
      <c r="VOP78" s="1"/>
      <c r="VOQ78" s="1"/>
      <c r="VOR78" s="1"/>
      <c r="VOS78" s="1"/>
      <c r="VOT78" s="1"/>
      <c r="VOU78" s="1"/>
      <c r="VOV78" s="1"/>
      <c r="VOW78" s="1"/>
      <c r="VOX78" s="1"/>
      <c r="VOY78" s="1"/>
      <c r="VOZ78" s="1"/>
      <c r="VPA78" s="1"/>
      <c r="VPB78" s="1"/>
      <c r="VPC78" s="1"/>
      <c r="VPD78" s="1"/>
      <c r="VPE78" s="1"/>
      <c r="VPF78" s="1"/>
      <c r="VPG78" s="1"/>
      <c r="VPH78" s="1"/>
      <c r="VPI78" s="1"/>
      <c r="VPJ78" s="1"/>
      <c r="VPK78" s="1"/>
      <c r="VPL78" s="1"/>
      <c r="VPM78" s="1"/>
      <c r="VPN78" s="1"/>
      <c r="VPO78" s="1"/>
      <c r="VPP78" s="1"/>
      <c r="VPQ78" s="1"/>
      <c r="VPR78" s="1"/>
      <c r="VPS78" s="1"/>
      <c r="VPT78" s="1"/>
      <c r="VPU78" s="1"/>
      <c r="VPV78" s="1"/>
      <c r="VPW78" s="1"/>
      <c r="VPX78" s="1"/>
      <c r="VPY78" s="1"/>
      <c r="VPZ78" s="1"/>
      <c r="VQA78" s="1"/>
      <c r="VQB78" s="1"/>
      <c r="VQC78" s="1"/>
      <c r="VQD78" s="1"/>
      <c r="VQE78" s="1"/>
      <c r="VQF78" s="1"/>
      <c r="VQG78" s="1"/>
      <c r="VQH78" s="1"/>
      <c r="VQI78" s="1"/>
      <c r="VQJ78" s="1"/>
      <c r="VQK78" s="1"/>
      <c r="VQL78" s="1"/>
      <c r="VQM78" s="1"/>
      <c r="VQN78" s="1"/>
      <c r="VQO78" s="1"/>
      <c r="VQP78" s="1"/>
      <c r="VQQ78" s="1"/>
      <c r="VQR78" s="1"/>
      <c r="VQS78" s="1"/>
      <c r="VQT78" s="1"/>
      <c r="VQU78" s="1"/>
      <c r="VQV78" s="1"/>
      <c r="VQW78" s="1"/>
      <c r="VQX78" s="1"/>
      <c r="VQY78" s="1"/>
      <c r="VQZ78" s="1"/>
      <c r="VRA78" s="1"/>
      <c r="VRB78" s="1"/>
      <c r="VRC78" s="1"/>
      <c r="VRD78" s="1"/>
      <c r="VRE78" s="1"/>
      <c r="VRF78" s="1"/>
      <c r="VRG78" s="1"/>
      <c r="VRH78" s="1"/>
      <c r="VRI78" s="1"/>
      <c r="VRJ78" s="1"/>
      <c r="VRK78" s="1"/>
      <c r="VRL78" s="1"/>
      <c r="VRM78" s="1"/>
      <c r="VRN78" s="1"/>
      <c r="VRO78" s="1"/>
      <c r="VRP78" s="1"/>
      <c r="VRQ78" s="1"/>
      <c r="VRR78" s="1"/>
      <c r="VRS78" s="1"/>
      <c r="VRT78" s="1"/>
      <c r="VRU78" s="1"/>
      <c r="VRV78" s="1"/>
      <c r="VRW78" s="1"/>
      <c r="VRX78" s="1"/>
      <c r="VRY78" s="1"/>
      <c r="VRZ78" s="1"/>
      <c r="VSA78" s="1"/>
      <c r="VSB78" s="1"/>
      <c r="VSC78" s="1"/>
      <c r="VSD78" s="1"/>
      <c r="VSE78" s="1"/>
      <c r="VSF78" s="1"/>
      <c r="VSG78" s="1"/>
      <c r="VSH78" s="1"/>
      <c r="VSI78" s="1"/>
      <c r="VSJ78" s="1"/>
      <c r="VSK78" s="1"/>
      <c r="VSL78" s="1"/>
      <c r="VSM78" s="1"/>
      <c r="VSN78" s="1"/>
      <c r="VSO78" s="1"/>
      <c r="VSP78" s="1"/>
      <c r="VSQ78" s="1"/>
      <c r="VSR78" s="1"/>
      <c r="VSS78" s="1"/>
      <c r="VST78" s="1"/>
      <c r="VSU78" s="1"/>
      <c r="VSV78" s="1"/>
      <c r="VSW78" s="1"/>
      <c r="VSX78" s="1"/>
      <c r="VSY78" s="1"/>
      <c r="VSZ78" s="1"/>
      <c r="VTA78" s="1"/>
      <c r="VTB78" s="1"/>
      <c r="VTC78" s="1"/>
      <c r="VTD78" s="1"/>
      <c r="VTE78" s="1"/>
      <c r="VTF78" s="1"/>
      <c r="VTG78" s="1"/>
      <c r="VTH78" s="1"/>
      <c r="VTI78" s="1"/>
      <c r="VTJ78" s="1"/>
      <c r="VTK78" s="1"/>
      <c r="VTL78" s="1"/>
      <c r="VTM78" s="1"/>
      <c r="VTN78" s="1"/>
      <c r="VTO78" s="1"/>
      <c r="VTP78" s="1"/>
      <c r="VTQ78" s="1"/>
      <c r="VTR78" s="1"/>
      <c r="VTS78" s="1"/>
      <c r="VTT78" s="1"/>
      <c r="VTU78" s="1"/>
      <c r="VTV78" s="1"/>
      <c r="VTW78" s="1"/>
      <c r="VTX78" s="1"/>
      <c r="VTY78" s="1"/>
      <c r="VTZ78" s="1"/>
      <c r="VUA78" s="1"/>
      <c r="VUB78" s="1"/>
      <c r="VUC78" s="1"/>
      <c r="VUD78" s="1"/>
      <c r="VUE78" s="1"/>
      <c r="VUF78" s="1"/>
      <c r="VUG78" s="1"/>
      <c r="VUH78" s="1"/>
      <c r="VUI78" s="1"/>
      <c r="VUJ78" s="1"/>
      <c r="VUK78" s="1"/>
      <c r="VUL78" s="1"/>
      <c r="VUM78" s="1"/>
      <c r="VUN78" s="1"/>
      <c r="VUO78" s="1"/>
      <c r="VUP78" s="1"/>
      <c r="VUQ78" s="1"/>
      <c r="VUR78" s="1"/>
      <c r="VUS78" s="1"/>
      <c r="VUT78" s="1"/>
      <c r="VUU78" s="1"/>
      <c r="VUV78" s="1"/>
      <c r="VUW78" s="1"/>
      <c r="VUX78" s="1"/>
      <c r="VUY78" s="1"/>
      <c r="VUZ78" s="1"/>
      <c r="VVA78" s="1"/>
      <c r="VVB78" s="1"/>
      <c r="VVC78" s="1"/>
      <c r="VVD78" s="1"/>
      <c r="VVE78" s="1"/>
      <c r="VVF78" s="1"/>
      <c r="VVG78" s="1"/>
      <c r="VVH78" s="1"/>
      <c r="VVI78" s="1"/>
      <c r="VVJ78" s="1"/>
      <c r="VVK78" s="1"/>
      <c r="VVL78" s="1"/>
      <c r="VVM78" s="1"/>
      <c r="VVN78" s="1"/>
      <c r="VVO78" s="1"/>
      <c r="VVP78" s="1"/>
      <c r="VVQ78" s="1"/>
      <c r="VVR78" s="1"/>
      <c r="VVS78" s="1"/>
      <c r="VVT78" s="1"/>
      <c r="VVU78" s="1"/>
      <c r="VVV78" s="1"/>
      <c r="VVW78" s="1"/>
      <c r="VVX78" s="1"/>
      <c r="VVY78" s="1"/>
      <c r="VVZ78" s="1"/>
      <c r="VWA78" s="1"/>
      <c r="VWB78" s="1"/>
      <c r="VWC78" s="1"/>
      <c r="VWD78" s="1"/>
      <c r="VWE78" s="1"/>
      <c r="VWF78" s="1"/>
      <c r="VWG78" s="1"/>
      <c r="VWH78" s="1"/>
      <c r="VWI78" s="1"/>
      <c r="VWJ78" s="1"/>
      <c r="VWK78" s="1"/>
      <c r="VWL78" s="1"/>
      <c r="VWM78" s="1"/>
      <c r="VWN78" s="1"/>
      <c r="VWO78" s="1"/>
      <c r="VWP78" s="1"/>
      <c r="VWQ78" s="1"/>
      <c r="VWR78" s="1"/>
      <c r="VWS78" s="1"/>
      <c r="VWT78" s="1"/>
      <c r="VWU78" s="1"/>
      <c r="VWV78" s="1"/>
      <c r="VWW78" s="1"/>
      <c r="VWX78" s="1"/>
      <c r="VWY78" s="1"/>
      <c r="VWZ78" s="1"/>
      <c r="VXA78" s="1"/>
      <c r="VXB78" s="1"/>
      <c r="VXC78" s="1"/>
      <c r="VXD78" s="1"/>
      <c r="VXE78" s="1"/>
      <c r="VXF78" s="1"/>
      <c r="VXG78" s="1"/>
      <c r="VXH78" s="1"/>
      <c r="VXI78" s="1"/>
      <c r="VXJ78" s="1"/>
      <c r="VXK78" s="1"/>
      <c r="VXL78" s="1"/>
      <c r="VXM78" s="1"/>
      <c r="VXN78" s="1"/>
      <c r="VXO78" s="1"/>
      <c r="VXP78" s="1"/>
      <c r="VXQ78" s="1"/>
      <c r="VXR78" s="1"/>
      <c r="VXS78" s="1"/>
      <c r="VXT78" s="1"/>
      <c r="VXU78" s="1"/>
      <c r="VXV78" s="1"/>
      <c r="VXW78" s="1"/>
      <c r="VXX78" s="1"/>
      <c r="VXY78" s="1"/>
      <c r="VXZ78" s="1"/>
      <c r="VYA78" s="1"/>
      <c r="VYB78" s="1"/>
      <c r="VYC78" s="1"/>
      <c r="VYD78" s="1"/>
      <c r="VYE78" s="1"/>
      <c r="VYF78" s="1"/>
      <c r="VYG78" s="1"/>
      <c r="VYH78" s="1"/>
      <c r="VYI78" s="1"/>
      <c r="VYJ78" s="1"/>
      <c r="VYK78" s="1"/>
      <c r="VYL78" s="1"/>
      <c r="VYM78" s="1"/>
      <c r="VYN78" s="1"/>
      <c r="VYO78" s="1"/>
      <c r="VYP78" s="1"/>
      <c r="VYQ78" s="1"/>
      <c r="VYR78" s="1"/>
      <c r="VYS78" s="1"/>
      <c r="VYT78" s="1"/>
      <c r="VYU78" s="1"/>
      <c r="VYV78" s="1"/>
      <c r="VYW78" s="1"/>
      <c r="VYX78" s="1"/>
      <c r="VYY78" s="1"/>
      <c r="VYZ78" s="1"/>
      <c r="VZA78" s="1"/>
      <c r="VZB78" s="1"/>
      <c r="VZC78" s="1"/>
      <c r="VZD78" s="1"/>
      <c r="VZE78" s="1"/>
      <c r="VZF78" s="1"/>
      <c r="VZG78" s="1"/>
      <c r="VZH78" s="1"/>
      <c r="VZI78" s="1"/>
      <c r="VZJ78" s="1"/>
      <c r="VZK78" s="1"/>
      <c r="VZL78" s="1"/>
      <c r="VZM78" s="1"/>
      <c r="VZN78" s="1"/>
      <c r="VZO78" s="1"/>
      <c r="VZP78" s="1"/>
      <c r="VZQ78" s="1"/>
      <c r="VZR78" s="1"/>
      <c r="VZS78" s="1"/>
      <c r="VZT78" s="1"/>
      <c r="VZU78" s="1"/>
      <c r="VZV78" s="1"/>
      <c r="VZW78" s="1"/>
      <c r="VZX78" s="1"/>
      <c r="VZY78" s="1"/>
      <c r="VZZ78" s="1"/>
      <c r="WAA78" s="1"/>
      <c r="WAB78" s="1"/>
      <c r="WAC78" s="1"/>
      <c r="WAD78" s="1"/>
      <c r="WAE78" s="1"/>
      <c r="WAF78" s="1"/>
      <c r="WAG78" s="1"/>
      <c r="WAH78" s="1"/>
      <c r="WAI78" s="1"/>
      <c r="WAJ78" s="1"/>
      <c r="WAK78" s="1"/>
      <c r="WAL78" s="1"/>
      <c r="WAM78" s="1"/>
      <c r="WAN78" s="1"/>
      <c r="WAO78" s="1"/>
      <c r="WAP78" s="1"/>
      <c r="WAQ78" s="1"/>
      <c r="WAR78" s="1"/>
      <c r="WAS78" s="1"/>
      <c r="WAT78" s="1"/>
      <c r="WAU78" s="1"/>
      <c r="WAV78" s="1"/>
      <c r="WAW78" s="1"/>
      <c r="WAX78" s="1"/>
      <c r="WAY78" s="1"/>
      <c r="WAZ78" s="1"/>
      <c r="WBA78" s="1"/>
      <c r="WBB78" s="1"/>
      <c r="WBC78" s="1"/>
      <c r="WBD78" s="1"/>
      <c r="WBE78" s="1"/>
      <c r="WBF78" s="1"/>
      <c r="WBG78" s="1"/>
      <c r="WBH78" s="1"/>
      <c r="WBI78" s="1"/>
      <c r="WBJ78" s="1"/>
      <c r="WBK78" s="1"/>
      <c r="WBL78" s="1"/>
      <c r="WBM78" s="1"/>
      <c r="WBN78" s="1"/>
      <c r="WBO78" s="1"/>
      <c r="WBP78" s="1"/>
      <c r="WBQ78" s="1"/>
      <c r="WBR78" s="1"/>
      <c r="WBS78" s="1"/>
      <c r="WBT78" s="1"/>
      <c r="WBU78" s="1"/>
      <c r="WBV78" s="1"/>
      <c r="WBW78" s="1"/>
      <c r="WBX78" s="1"/>
      <c r="WBY78" s="1"/>
      <c r="WBZ78" s="1"/>
      <c r="WCA78" s="1"/>
      <c r="WCB78" s="1"/>
      <c r="WCC78" s="1"/>
      <c r="WCD78" s="1"/>
      <c r="WCE78" s="1"/>
      <c r="WCF78" s="1"/>
      <c r="WCG78" s="1"/>
      <c r="WCH78" s="1"/>
      <c r="WCI78" s="1"/>
      <c r="WCJ78" s="1"/>
      <c r="WCK78" s="1"/>
      <c r="WCL78" s="1"/>
      <c r="WCM78" s="1"/>
      <c r="WCN78" s="1"/>
      <c r="WCO78" s="1"/>
      <c r="WCP78" s="1"/>
      <c r="WCQ78" s="1"/>
      <c r="WCR78" s="1"/>
      <c r="WCS78" s="1"/>
      <c r="WCT78" s="1"/>
      <c r="WCU78" s="1"/>
      <c r="WCV78" s="1"/>
      <c r="WCW78" s="1"/>
      <c r="WCX78" s="1"/>
      <c r="WCY78" s="1"/>
      <c r="WCZ78" s="1"/>
      <c r="WDA78" s="1"/>
      <c r="WDB78" s="1"/>
      <c r="WDC78" s="1"/>
      <c r="WDD78" s="1"/>
      <c r="WDE78" s="1"/>
      <c r="WDF78" s="1"/>
      <c r="WDG78" s="1"/>
      <c r="WDH78" s="1"/>
      <c r="WDI78" s="1"/>
      <c r="WDJ78" s="1"/>
      <c r="WDK78" s="1"/>
      <c r="WDL78" s="1"/>
      <c r="WDM78" s="1"/>
      <c r="WDN78" s="1"/>
      <c r="WDO78" s="1"/>
      <c r="WDP78" s="1"/>
      <c r="WDQ78" s="1"/>
      <c r="WDR78" s="1"/>
      <c r="WDS78" s="1"/>
      <c r="WDT78" s="1"/>
      <c r="WDU78" s="1"/>
      <c r="WDV78" s="1"/>
      <c r="WDW78" s="1"/>
      <c r="WDX78" s="1"/>
      <c r="WDY78" s="1"/>
      <c r="WDZ78" s="1"/>
      <c r="WEA78" s="1"/>
      <c r="WEB78" s="1"/>
      <c r="WEC78" s="1"/>
      <c r="WED78" s="1"/>
      <c r="WEE78" s="1"/>
      <c r="WEF78" s="1"/>
      <c r="WEG78" s="1"/>
      <c r="WEH78" s="1"/>
      <c r="WEI78" s="1"/>
      <c r="WEJ78" s="1"/>
      <c r="WEK78" s="1"/>
      <c r="WEL78" s="1"/>
      <c r="WEM78" s="1"/>
      <c r="WEN78" s="1"/>
      <c r="WEO78" s="1"/>
      <c r="WEP78" s="1"/>
      <c r="WEQ78" s="1"/>
      <c r="WER78" s="1"/>
      <c r="WES78" s="1"/>
      <c r="WET78" s="1"/>
      <c r="WEU78" s="1"/>
      <c r="WEV78" s="1"/>
      <c r="WEW78" s="1"/>
      <c r="WEX78" s="1"/>
      <c r="WEY78" s="1"/>
      <c r="WEZ78" s="1"/>
      <c r="WFA78" s="1"/>
      <c r="WFB78" s="1"/>
      <c r="WFC78" s="1"/>
      <c r="WFD78" s="1"/>
      <c r="WFE78" s="1"/>
      <c r="WFF78" s="1"/>
      <c r="WFG78" s="1"/>
      <c r="WFH78" s="1"/>
      <c r="WFI78" s="1"/>
      <c r="WFJ78" s="1"/>
      <c r="WFK78" s="1"/>
      <c r="WFL78" s="1"/>
      <c r="WFM78" s="1"/>
      <c r="WFN78" s="1"/>
      <c r="WFO78" s="1"/>
      <c r="WFP78" s="1"/>
      <c r="WFQ78" s="1"/>
      <c r="WFR78" s="1"/>
      <c r="WFS78" s="1"/>
      <c r="WFT78" s="1"/>
      <c r="WFU78" s="1"/>
      <c r="WFV78" s="1"/>
      <c r="WFW78" s="1"/>
      <c r="WFX78" s="1"/>
      <c r="WFY78" s="1"/>
      <c r="WFZ78" s="1"/>
      <c r="WGA78" s="1"/>
      <c r="WGB78" s="1"/>
      <c r="WGC78" s="1"/>
      <c r="WGD78" s="1"/>
      <c r="WGE78" s="1"/>
      <c r="WGF78" s="1"/>
      <c r="WGG78" s="1"/>
      <c r="WGH78" s="1"/>
      <c r="WGI78" s="1"/>
      <c r="WGJ78" s="1"/>
      <c r="WGK78" s="1"/>
      <c r="WGL78" s="1"/>
      <c r="WGM78" s="1"/>
      <c r="WGN78" s="1"/>
      <c r="WGO78" s="1"/>
      <c r="WGP78" s="1"/>
      <c r="WGQ78" s="1"/>
      <c r="WGR78" s="1"/>
      <c r="WGS78" s="1"/>
      <c r="WGT78" s="1"/>
      <c r="WGU78" s="1"/>
      <c r="WGV78" s="1"/>
      <c r="WGW78" s="1"/>
      <c r="WGX78" s="1"/>
      <c r="WGY78" s="1"/>
      <c r="WGZ78" s="1"/>
      <c r="WHA78" s="1"/>
      <c r="WHB78" s="1"/>
      <c r="WHC78" s="1"/>
      <c r="WHD78" s="1"/>
      <c r="WHE78" s="1"/>
      <c r="WHF78" s="1"/>
      <c r="WHG78" s="1"/>
      <c r="WHH78" s="1"/>
      <c r="WHI78" s="1"/>
      <c r="WHJ78" s="1"/>
      <c r="WHK78" s="1"/>
      <c r="WHL78" s="1"/>
      <c r="WHM78" s="1"/>
      <c r="WHN78" s="1"/>
      <c r="WHO78" s="1"/>
      <c r="WHP78" s="1"/>
      <c r="WHQ78" s="1"/>
      <c r="WHR78" s="1"/>
      <c r="WHS78" s="1"/>
      <c r="WHT78" s="1"/>
      <c r="WHU78" s="1"/>
      <c r="WHV78" s="1"/>
      <c r="WHW78" s="1"/>
      <c r="WHX78" s="1"/>
      <c r="WHY78" s="1"/>
      <c r="WHZ78" s="1"/>
      <c r="WIA78" s="1"/>
      <c r="WIB78" s="1"/>
      <c r="WIC78" s="1"/>
      <c r="WID78" s="1"/>
      <c r="WIE78" s="1"/>
      <c r="WIF78" s="1"/>
      <c r="WIG78" s="1"/>
      <c r="WIH78" s="1"/>
      <c r="WII78" s="1"/>
      <c r="WIJ78" s="1"/>
      <c r="WIK78" s="1"/>
      <c r="WIL78" s="1"/>
      <c r="WIM78" s="1"/>
      <c r="WIN78" s="1"/>
      <c r="WIO78" s="1"/>
      <c r="WIP78" s="1"/>
      <c r="WIQ78" s="1"/>
      <c r="WIR78" s="1"/>
      <c r="WIS78" s="1"/>
      <c r="WIT78" s="1"/>
      <c r="WIU78" s="1"/>
      <c r="WIV78" s="1"/>
      <c r="WIW78" s="1"/>
      <c r="WIX78" s="1"/>
      <c r="WIY78" s="1"/>
      <c r="WIZ78" s="1"/>
      <c r="WJA78" s="1"/>
      <c r="WJB78" s="1"/>
      <c r="WJC78" s="1"/>
      <c r="WJD78" s="1"/>
      <c r="WJE78" s="1"/>
      <c r="WJF78" s="1"/>
      <c r="WJG78" s="1"/>
      <c r="WJH78" s="1"/>
      <c r="WJI78" s="1"/>
      <c r="WJJ78" s="1"/>
      <c r="WJK78" s="1"/>
      <c r="WJL78" s="1"/>
      <c r="WJM78" s="1"/>
      <c r="WJN78" s="1"/>
      <c r="WJO78" s="1"/>
      <c r="WJP78" s="1"/>
      <c r="WJQ78" s="1"/>
      <c r="WJR78" s="1"/>
      <c r="WJS78" s="1"/>
      <c r="WJT78" s="1"/>
      <c r="WJU78" s="1"/>
      <c r="WJV78" s="1"/>
      <c r="WJW78" s="1"/>
      <c r="WJX78" s="1"/>
      <c r="WJY78" s="1"/>
      <c r="WJZ78" s="1"/>
      <c r="WKA78" s="1"/>
      <c r="WKB78" s="1"/>
      <c r="WKC78" s="1"/>
      <c r="WKD78" s="1"/>
      <c r="WKE78" s="1"/>
      <c r="WKF78" s="1"/>
      <c r="WKG78" s="1"/>
      <c r="WKH78" s="1"/>
      <c r="WKI78" s="1"/>
      <c r="WKJ78" s="1"/>
      <c r="WKK78" s="1"/>
      <c r="WKL78" s="1"/>
      <c r="WKM78" s="1"/>
      <c r="WKN78" s="1"/>
      <c r="WKO78" s="1"/>
      <c r="WKP78" s="1"/>
      <c r="WKQ78" s="1"/>
      <c r="WKR78" s="1"/>
      <c r="WKS78" s="1"/>
      <c r="WKT78" s="1"/>
      <c r="WKU78" s="1"/>
      <c r="WKV78" s="1"/>
      <c r="WKW78" s="1"/>
      <c r="WKX78" s="1"/>
      <c r="WKY78" s="1"/>
      <c r="WKZ78" s="1"/>
      <c r="WLA78" s="1"/>
      <c r="WLB78" s="1"/>
      <c r="WLC78" s="1"/>
      <c r="WLD78" s="1"/>
      <c r="WLE78" s="1"/>
      <c r="WLF78" s="1"/>
      <c r="WLG78" s="1"/>
      <c r="WLH78" s="1"/>
      <c r="WLI78" s="1"/>
      <c r="WLJ78" s="1"/>
      <c r="WLK78" s="1"/>
      <c r="WLL78" s="1"/>
      <c r="WLM78" s="1"/>
      <c r="WLN78" s="1"/>
      <c r="WLO78" s="1"/>
      <c r="WLP78" s="1"/>
      <c r="WLQ78" s="1"/>
      <c r="WLR78" s="1"/>
      <c r="WLS78" s="1"/>
      <c r="WLT78" s="1"/>
      <c r="WLU78" s="1"/>
      <c r="WLV78" s="1"/>
      <c r="WLW78" s="1"/>
      <c r="WLX78" s="1"/>
      <c r="WLY78" s="1"/>
      <c r="WLZ78" s="1"/>
      <c r="WMA78" s="1"/>
      <c r="WMB78" s="1"/>
      <c r="WMC78" s="1"/>
      <c r="WMD78" s="1"/>
      <c r="WME78" s="1"/>
      <c r="WMF78" s="1"/>
      <c r="WMG78" s="1"/>
      <c r="WMH78" s="1"/>
      <c r="WMI78" s="1"/>
      <c r="WMJ78" s="1"/>
      <c r="WMK78" s="1"/>
      <c r="WML78" s="1"/>
      <c r="WMM78" s="1"/>
      <c r="WMN78" s="1"/>
      <c r="WMO78" s="1"/>
      <c r="WMP78" s="1"/>
      <c r="WMQ78" s="1"/>
      <c r="WMR78" s="1"/>
      <c r="WMS78" s="1"/>
      <c r="WMT78" s="1"/>
    </row>
    <row r="79" spans="1:13 1034:15906" ht="15.5" hidden="1" x14ac:dyDescent="0.35">
      <c r="A79" s="525"/>
      <c r="B79" s="482"/>
      <c r="C79" s="482"/>
      <c r="D79" s="483"/>
      <c r="E79" s="8"/>
      <c r="F79" s="535"/>
      <c r="G79" s="49"/>
      <c r="H79" s="49"/>
      <c r="I79" s="8"/>
      <c r="J79" s="380"/>
      <c r="K79" s="380"/>
      <c r="L79" s="49"/>
      <c r="M79" s="528"/>
      <c r="AMT79" s="1"/>
      <c r="AMU79" s="1"/>
      <c r="AMV79" s="1"/>
      <c r="AMW79" s="1"/>
      <c r="AMX79" s="1"/>
      <c r="AMY79" s="1"/>
      <c r="AMZ79" s="1"/>
      <c r="ANA79" s="1"/>
      <c r="ANB79" s="1"/>
      <c r="ANC79" s="1"/>
      <c r="AND79" s="1"/>
      <c r="ANE79" s="1"/>
      <c r="ANF79" s="1"/>
      <c r="ANG79" s="1"/>
      <c r="ANH79" s="1"/>
      <c r="ANI79" s="1"/>
      <c r="ANJ79" s="1"/>
      <c r="ANK79" s="1"/>
      <c r="ANL79" s="1"/>
      <c r="ANM79" s="1"/>
      <c r="ANN79" s="1"/>
      <c r="ANO79" s="1"/>
      <c r="ANP79" s="1"/>
      <c r="ANQ79" s="1"/>
      <c r="ANR79" s="1"/>
      <c r="ANS79" s="1"/>
      <c r="ANT79" s="1"/>
      <c r="ANU79" s="1"/>
      <c r="ANV79" s="1"/>
      <c r="ANW79" s="1"/>
      <c r="ANX79" s="1"/>
      <c r="ANY79" s="1"/>
      <c r="ANZ79" s="1"/>
      <c r="AOA79" s="1"/>
      <c r="AOB79" s="1"/>
      <c r="AOC79" s="1"/>
      <c r="AOD79" s="1"/>
      <c r="AOE79" s="1"/>
      <c r="AOF79" s="1"/>
      <c r="AOG79" s="1"/>
      <c r="AOH79" s="1"/>
      <c r="AOI79" s="1"/>
      <c r="AOJ79" s="1"/>
      <c r="AOK79" s="1"/>
      <c r="AOL79" s="1"/>
      <c r="AOM79" s="1"/>
      <c r="AON79" s="1"/>
      <c r="AOO79" s="1"/>
      <c r="AOP79" s="1"/>
      <c r="AOQ79" s="1"/>
      <c r="AOR79" s="1"/>
      <c r="AOS79" s="1"/>
      <c r="AOT79" s="1"/>
      <c r="AOU79" s="1"/>
      <c r="AOV79" s="1"/>
      <c r="AOW79" s="1"/>
      <c r="AOX79" s="1"/>
      <c r="AOY79" s="1"/>
      <c r="AOZ79" s="1"/>
      <c r="APA79" s="1"/>
      <c r="APB79" s="1"/>
      <c r="APC79" s="1"/>
      <c r="APD79" s="1"/>
      <c r="APE79" s="1"/>
      <c r="APF79" s="1"/>
      <c r="APG79" s="1"/>
      <c r="APH79" s="1"/>
      <c r="API79" s="1"/>
      <c r="APJ79" s="1"/>
      <c r="APK79" s="1"/>
      <c r="APL79" s="1"/>
      <c r="APM79" s="1"/>
      <c r="APN79" s="1"/>
      <c r="APO79" s="1"/>
      <c r="APP79" s="1"/>
      <c r="APQ79" s="1"/>
      <c r="APR79" s="1"/>
      <c r="APS79" s="1"/>
      <c r="APT79" s="1"/>
      <c r="APU79" s="1"/>
      <c r="APV79" s="1"/>
      <c r="APW79" s="1"/>
      <c r="APX79" s="1"/>
      <c r="APY79" s="1"/>
      <c r="APZ79" s="1"/>
      <c r="AQA79" s="1"/>
      <c r="AQB79" s="1"/>
      <c r="AQC79" s="1"/>
      <c r="AQD79" s="1"/>
      <c r="AQE79" s="1"/>
      <c r="AQF79" s="1"/>
      <c r="AQG79" s="1"/>
      <c r="AQH79" s="1"/>
      <c r="AQI79" s="1"/>
      <c r="AQJ79" s="1"/>
      <c r="AQK79" s="1"/>
      <c r="AQL79" s="1"/>
      <c r="AQM79" s="1"/>
      <c r="AQN79" s="1"/>
      <c r="AQO79" s="1"/>
      <c r="AQP79" s="1"/>
      <c r="AQQ79" s="1"/>
      <c r="AQR79" s="1"/>
      <c r="AQS79" s="1"/>
      <c r="AQT79" s="1"/>
      <c r="AQU79" s="1"/>
      <c r="AQV79" s="1"/>
      <c r="AQW79" s="1"/>
      <c r="AQX79" s="1"/>
      <c r="AQY79" s="1"/>
      <c r="AQZ79" s="1"/>
      <c r="ARA79" s="1"/>
      <c r="ARB79" s="1"/>
      <c r="ARC79" s="1"/>
      <c r="ARD79" s="1"/>
      <c r="ARE79" s="1"/>
      <c r="ARF79" s="1"/>
      <c r="ARG79" s="1"/>
      <c r="ARH79" s="1"/>
      <c r="ARI79" s="1"/>
      <c r="ARJ79" s="1"/>
      <c r="ARK79" s="1"/>
      <c r="ARL79" s="1"/>
      <c r="ARM79" s="1"/>
      <c r="ARN79" s="1"/>
      <c r="ARO79" s="1"/>
      <c r="ARP79" s="1"/>
      <c r="ARQ79" s="1"/>
      <c r="ARR79" s="1"/>
      <c r="ARS79" s="1"/>
      <c r="ART79" s="1"/>
      <c r="ARU79" s="1"/>
      <c r="ARV79" s="1"/>
      <c r="ARW79" s="1"/>
      <c r="ARX79" s="1"/>
      <c r="ARY79" s="1"/>
      <c r="ARZ79" s="1"/>
      <c r="ASA79" s="1"/>
      <c r="ASB79" s="1"/>
      <c r="ASC79" s="1"/>
      <c r="ASD79" s="1"/>
      <c r="ASE79" s="1"/>
      <c r="ASF79" s="1"/>
      <c r="ASG79" s="1"/>
      <c r="ASH79" s="1"/>
      <c r="ASI79" s="1"/>
      <c r="ASJ79" s="1"/>
      <c r="ASK79" s="1"/>
      <c r="ASL79" s="1"/>
      <c r="ASM79" s="1"/>
      <c r="ASN79" s="1"/>
      <c r="ASO79" s="1"/>
      <c r="ASP79" s="1"/>
      <c r="ASQ79" s="1"/>
      <c r="ASR79" s="1"/>
      <c r="ASS79" s="1"/>
      <c r="AST79" s="1"/>
      <c r="ASU79" s="1"/>
      <c r="ASV79" s="1"/>
      <c r="ASW79" s="1"/>
      <c r="ASX79" s="1"/>
      <c r="ASY79" s="1"/>
      <c r="ASZ79" s="1"/>
      <c r="ATA79" s="1"/>
      <c r="ATB79" s="1"/>
      <c r="ATC79" s="1"/>
      <c r="ATD79" s="1"/>
      <c r="ATE79" s="1"/>
      <c r="ATF79" s="1"/>
      <c r="ATG79" s="1"/>
      <c r="ATH79" s="1"/>
      <c r="ATI79" s="1"/>
      <c r="ATJ79" s="1"/>
      <c r="ATK79" s="1"/>
      <c r="ATL79" s="1"/>
      <c r="ATM79" s="1"/>
      <c r="ATN79" s="1"/>
      <c r="ATO79" s="1"/>
      <c r="ATP79" s="1"/>
      <c r="ATQ79" s="1"/>
      <c r="ATR79" s="1"/>
      <c r="ATS79" s="1"/>
      <c r="ATT79" s="1"/>
      <c r="ATU79" s="1"/>
      <c r="ATV79" s="1"/>
      <c r="ATW79" s="1"/>
      <c r="ATX79" s="1"/>
      <c r="ATY79" s="1"/>
      <c r="ATZ79" s="1"/>
      <c r="AUA79" s="1"/>
      <c r="AUB79" s="1"/>
      <c r="AUC79" s="1"/>
      <c r="AUD79" s="1"/>
      <c r="AUE79" s="1"/>
      <c r="AUF79" s="1"/>
      <c r="AUG79" s="1"/>
      <c r="AUH79" s="1"/>
      <c r="AUI79" s="1"/>
      <c r="AUJ79" s="1"/>
      <c r="AUK79" s="1"/>
      <c r="AUL79" s="1"/>
      <c r="AUM79" s="1"/>
      <c r="AUN79" s="1"/>
      <c r="AUO79" s="1"/>
      <c r="AUP79" s="1"/>
      <c r="AUQ79" s="1"/>
      <c r="AUR79" s="1"/>
      <c r="AUS79" s="1"/>
      <c r="AUT79" s="1"/>
      <c r="AUU79" s="1"/>
      <c r="AUV79" s="1"/>
      <c r="AUW79" s="1"/>
      <c r="AUX79" s="1"/>
      <c r="AUY79" s="1"/>
      <c r="AUZ79" s="1"/>
      <c r="AVA79" s="1"/>
      <c r="AVB79" s="1"/>
      <c r="AVC79" s="1"/>
      <c r="AVD79" s="1"/>
      <c r="AVE79" s="1"/>
      <c r="AVF79" s="1"/>
      <c r="AVG79" s="1"/>
      <c r="AVH79" s="1"/>
      <c r="AVI79" s="1"/>
      <c r="AVJ79" s="1"/>
      <c r="AVK79" s="1"/>
      <c r="AVL79" s="1"/>
      <c r="AVM79" s="1"/>
      <c r="AVN79" s="1"/>
      <c r="AVO79" s="1"/>
      <c r="AVP79" s="1"/>
      <c r="AVQ79" s="1"/>
      <c r="AVR79" s="1"/>
      <c r="AVS79" s="1"/>
      <c r="AVT79" s="1"/>
      <c r="AVU79" s="1"/>
      <c r="AVV79" s="1"/>
      <c r="AVW79" s="1"/>
      <c r="AVX79" s="1"/>
      <c r="AVY79" s="1"/>
      <c r="AVZ79" s="1"/>
      <c r="AWA79" s="1"/>
      <c r="AWB79" s="1"/>
      <c r="AWC79" s="1"/>
      <c r="AWD79" s="1"/>
      <c r="AWE79" s="1"/>
      <c r="AWF79" s="1"/>
      <c r="AWG79" s="1"/>
      <c r="AWH79" s="1"/>
      <c r="AWI79" s="1"/>
      <c r="AWJ79" s="1"/>
      <c r="AWK79" s="1"/>
      <c r="AWL79" s="1"/>
      <c r="AWM79" s="1"/>
      <c r="AWN79" s="1"/>
      <c r="AWO79" s="1"/>
      <c r="AWP79" s="1"/>
      <c r="AWQ79" s="1"/>
      <c r="AWR79" s="1"/>
      <c r="AWS79" s="1"/>
      <c r="AWT79" s="1"/>
      <c r="AWU79" s="1"/>
      <c r="AWV79" s="1"/>
      <c r="AWW79" s="1"/>
      <c r="AWX79" s="1"/>
      <c r="AWY79" s="1"/>
      <c r="AWZ79" s="1"/>
      <c r="AXA79" s="1"/>
      <c r="AXB79" s="1"/>
      <c r="AXC79" s="1"/>
      <c r="AXD79" s="1"/>
      <c r="AXE79" s="1"/>
      <c r="AXF79" s="1"/>
      <c r="AXG79" s="1"/>
      <c r="AXH79" s="1"/>
      <c r="AXI79" s="1"/>
      <c r="AXJ79" s="1"/>
      <c r="AXK79" s="1"/>
      <c r="AXL79" s="1"/>
      <c r="AXM79" s="1"/>
      <c r="AXN79" s="1"/>
      <c r="AXO79" s="1"/>
      <c r="AXP79" s="1"/>
      <c r="AXQ79" s="1"/>
      <c r="AXR79" s="1"/>
      <c r="AXS79" s="1"/>
      <c r="AXT79" s="1"/>
      <c r="AXU79" s="1"/>
      <c r="AXV79" s="1"/>
      <c r="AXW79" s="1"/>
      <c r="AXX79" s="1"/>
      <c r="AXY79" s="1"/>
      <c r="AXZ79" s="1"/>
      <c r="AYA79" s="1"/>
      <c r="AYB79" s="1"/>
      <c r="AYC79" s="1"/>
      <c r="AYD79" s="1"/>
      <c r="AYE79" s="1"/>
      <c r="AYF79" s="1"/>
      <c r="AYG79" s="1"/>
      <c r="AYH79" s="1"/>
      <c r="AYI79" s="1"/>
      <c r="AYJ79" s="1"/>
      <c r="AYK79" s="1"/>
      <c r="AYL79" s="1"/>
      <c r="AYM79" s="1"/>
      <c r="AYN79" s="1"/>
      <c r="AYO79" s="1"/>
      <c r="AYP79" s="1"/>
      <c r="AYQ79" s="1"/>
      <c r="AYR79" s="1"/>
      <c r="AYS79" s="1"/>
      <c r="AYT79" s="1"/>
      <c r="AYU79" s="1"/>
      <c r="AYV79" s="1"/>
      <c r="AYW79" s="1"/>
      <c r="AYX79" s="1"/>
      <c r="AYY79" s="1"/>
      <c r="AYZ79" s="1"/>
      <c r="AZA79" s="1"/>
      <c r="AZB79" s="1"/>
      <c r="AZC79" s="1"/>
      <c r="AZD79" s="1"/>
      <c r="AZE79" s="1"/>
      <c r="AZF79" s="1"/>
      <c r="AZG79" s="1"/>
      <c r="AZH79" s="1"/>
      <c r="AZI79" s="1"/>
      <c r="AZJ79" s="1"/>
      <c r="AZK79" s="1"/>
      <c r="AZL79" s="1"/>
      <c r="AZM79" s="1"/>
      <c r="AZN79" s="1"/>
      <c r="AZO79" s="1"/>
      <c r="AZP79" s="1"/>
      <c r="AZQ79" s="1"/>
      <c r="AZR79" s="1"/>
      <c r="AZS79" s="1"/>
      <c r="AZT79" s="1"/>
      <c r="AZU79" s="1"/>
      <c r="AZV79" s="1"/>
      <c r="AZW79" s="1"/>
      <c r="AZX79" s="1"/>
      <c r="AZY79" s="1"/>
      <c r="AZZ79" s="1"/>
      <c r="BAA79" s="1"/>
      <c r="BAB79" s="1"/>
      <c r="BAC79" s="1"/>
      <c r="BAD79" s="1"/>
      <c r="BAE79" s="1"/>
      <c r="BAF79" s="1"/>
      <c r="BAG79" s="1"/>
      <c r="BAH79" s="1"/>
      <c r="BAI79" s="1"/>
      <c r="BAJ79" s="1"/>
      <c r="BAK79" s="1"/>
      <c r="BAL79" s="1"/>
      <c r="BAM79" s="1"/>
      <c r="BAN79" s="1"/>
      <c r="BAO79" s="1"/>
      <c r="BAP79" s="1"/>
      <c r="BAQ79" s="1"/>
      <c r="BAR79" s="1"/>
      <c r="BAS79" s="1"/>
      <c r="BAT79" s="1"/>
      <c r="BAU79" s="1"/>
      <c r="BAV79" s="1"/>
      <c r="BAW79" s="1"/>
      <c r="BAX79" s="1"/>
      <c r="BAY79" s="1"/>
      <c r="BAZ79" s="1"/>
      <c r="BBA79" s="1"/>
      <c r="BBB79" s="1"/>
      <c r="BBC79" s="1"/>
      <c r="BBD79" s="1"/>
      <c r="BBE79" s="1"/>
      <c r="BBF79" s="1"/>
      <c r="BBG79" s="1"/>
      <c r="BBH79" s="1"/>
      <c r="BBI79" s="1"/>
      <c r="BBJ79" s="1"/>
      <c r="BBK79" s="1"/>
      <c r="BBL79" s="1"/>
      <c r="BBM79" s="1"/>
      <c r="BBN79" s="1"/>
      <c r="BBO79" s="1"/>
      <c r="BBP79" s="1"/>
      <c r="BBQ79" s="1"/>
      <c r="BBR79" s="1"/>
      <c r="BBS79" s="1"/>
      <c r="BBT79" s="1"/>
      <c r="BBU79" s="1"/>
      <c r="BBV79" s="1"/>
      <c r="BBW79" s="1"/>
      <c r="BBX79" s="1"/>
      <c r="BBY79" s="1"/>
      <c r="BBZ79" s="1"/>
      <c r="BCA79" s="1"/>
      <c r="BCB79" s="1"/>
      <c r="BCC79" s="1"/>
      <c r="BCD79" s="1"/>
      <c r="BCE79" s="1"/>
      <c r="BCF79" s="1"/>
      <c r="BCG79" s="1"/>
      <c r="BCH79" s="1"/>
      <c r="BCI79" s="1"/>
      <c r="BCJ79" s="1"/>
      <c r="BCK79" s="1"/>
      <c r="BCL79" s="1"/>
      <c r="BCM79" s="1"/>
      <c r="BCN79" s="1"/>
      <c r="BCO79" s="1"/>
      <c r="BCP79" s="1"/>
      <c r="BCQ79" s="1"/>
      <c r="BCR79" s="1"/>
      <c r="BCS79" s="1"/>
      <c r="BCT79" s="1"/>
      <c r="BCU79" s="1"/>
      <c r="BCV79" s="1"/>
      <c r="BCW79" s="1"/>
      <c r="BCX79" s="1"/>
      <c r="BCY79" s="1"/>
      <c r="BCZ79" s="1"/>
      <c r="BDA79" s="1"/>
      <c r="BDB79" s="1"/>
      <c r="BDC79" s="1"/>
      <c r="BDD79" s="1"/>
      <c r="BDE79" s="1"/>
      <c r="BDF79" s="1"/>
      <c r="BDG79" s="1"/>
      <c r="BDH79" s="1"/>
      <c r="BDI79" s="1"/>
      <c r="BDJ79" s="1"/>
      <c r="BDK79" s="1"/>
      <c r="BDL79" s="1"/>
      <c r="BDM79" s="1"/>
      <c r="BDN79" s="1"/>
      <c r="BDO79" s="1"/>
      <c r="BDP79" s="1"/>
      <c r="BDQ79" s="1"/>
      <c r="BDR79" s="1"/>
      <c r="BDS79" s="1"/>
      <c r="BDT79" s="1"/>
      <c r="BDU79" s="1"/>
      <c r="BDV79" s="1"/>
      <c r="BDW79" s="1"/>
      <c r="BDX79" s="1"/>
      <c r="BDY79" s="1"/>
      <c r="BDZ79" s="1"/>
      <c r="BEA79" s="1"/>
      <c r="BEB79" s="1"/>
      <c r="BEC79" s="1"/>
      <c r="BED79" s="1"/>
      <c r="BEE79" s="1"/>
      <c r="BEF79" s="1"/>
      <c r="BEG79" s="1"/>
      <c r="BEH79" s="1"/>
      <c r="BEI79" s="1"/>
      <c r="BEJ79" s="1"/>
      <c r="BEK79" s="1"/>
      <c r="BEL79" s="1"/>
      <c r="BEM79" s="1"/>
      <c r="BEN79" s="1"/>
      <c r="BEO79" s="1"/>
      <c r="BEP79" s="1"/>
      <c r="BEQ79" s="1"/>
      <c r="BER79" s="1"/>
      <c r="BES79" s="1"/>
      <c r="BET79" s="1"/>
      <c r="BEU79" s="1"/>
      <c r="BEV79" s="1"/>
      <c r="BEW79" s="1"/>
      <c r="BEX79" s="1"/>
      <c r="BEY79" s="1"/>
      <c r="BEZ79" s="1"/>
      <c r="BFA79" s="1"/>
      <c r="BFB79" s="1"/>
      <c r="BFC79" s="1"/>
      <c r="BFD79" s="1"/>
      <c r="BFE79" s="1"/>
      <c r="BFF79" s="1"/>
      <c r="BFG79" s="1"/>
      <c r="BFH79" s="1"/>
      <c r="BFI79" s="1"/>
      <c r="BFJ79" s="1"/>
      <c r="BFK79" s="1"/>
      <c r="BFL79" s="1"/>
      <c r="BFM79" s="1"/>
      <c r="BFN79" s="1"/>
      <c r="BFO79" s="1"/>
      <c r="BFP79" s="1"/>
      <c r="BFQ79" s="1"/>
      <c r="BFR79" s="1"/>
      <c r="BFS79" s="1"/>
      <c r="BFT79" s="1"/>
      <c r="BFU79" s="1"/>
      <c r="BFV79" s="1"/>
      <c r="BFW79" s="1"/>
      <c r="BFX79" s="1"/>
      <c r="BFY79" s="1"/>
      <c r="BFZ79" s="1"/>
      <c r="BGA79" s="1"/>
      <c r="BGB79" s="1"/>
      <c r="BGC79" s="1"/>
      <c r="BGD79" s="1"/>
      <c r="BGE79" s="1"/>
      <c r="BGF79" s="1"/>
      <c r="BGG79" s="1"/>
      <c r="BGH79" s="1"/>
      <c r="BGI79" s="1"/>
      <c r="BGJ79" s="1"/>
      <c r="BGK79" s="1"/>
      <c r="BGL79" s="1"/>
      <c r="BGM79" s="1"/>
      <c r="BGN79" s="1"/>
      <c r="BGO79" s="1"/>
      <c r="BGP79" s="1"/>
      <c r="BGQ79" s="1"/>
      <c r="BGR79" s="1"/>
      <c r="BGS79" s="1"/>
      <c r="BGT79" s="1"/>
      <c r="BGU79" s="1"/>
      <c r="BGV79" s="1"/>
      <c r="BGW79" s="1"/>
      <c r="BGX79" s="1"/>
      <c r="BGY79" s="1"/>
      <c r="BGZ79" s="1"/>
      <c r="BHA79" s="1"/>
      <c r="BHB79" s="1"/>
      <c r="BHC79" s="1"/>
      <c r="BHD79" s="1"/>
      <c r="BHE79" s="1"/>
      <c r="BHF79" s="1"/>
      <c r="BHG79" s="1"/>
      <c r="BHH79" s="1"/>
      <c r="BHI79" s="1"/>
      <c r="BHJ79" s="1"/>
      <c r="BHK79" s="1"/>
      <c r="BHL79" s="1"/>
      <c r="BHM79" s="1"/>
      <c r="BHN79" s="1"/>
      <c r="BHO79" s="1"/>
      <c r="BHP79" s="1"/>
      <c r="BHQ79" s="1"/>
      <c r="BHR79" s="1"/>
      <c r="BHS79" s="1"/>
      <c r="BHT79" s="1"/>
      <c r="BHU79" s="1"/>
      <c r="BHV79" s="1"/>
      <c r="BHW79" s="1"/>
      <c r="BHX79" s="1"/>
      <c r="BHY79" s="1"/>
      <c r="BHZ79" s="1"/>
      <c r="BIA79" s="1"/>
      <c r="BIB79" s="1"/>
      <c r="BIC79" s="1"/>
      <c r="BID79" s="1"/>
      <c r="BIE79" s="1"/>
      <c r="BIF79" s="1"/>
      <c r="BIG79" s="1"/>
      <c r="BIH79" s="1"/>
      <c r="BII79" s="1"/>
      <c r="BIJ79" s="1"/>
      <c r="BIK79" s="1"/>
      <c r="BIL79" s="1"/>
      <c r="BIM79" s="1"/>
      <c r="BIN79" s="1"/>
      <c r="BIO79" s="1"/>
      <c r="BIP79" s="1"/>
      <c r="BIQ79" s="1"/>
      <c r="BIR79" s="1"/>
      <c r="BIS79" s="1"/>
      <c r="BIT79" s="1"/>
      <c r="BIU79" s="1"/>
      <c r="BIV79" s="1"/>
      <c r="BIW79" s="1"/>
      <c r="BIX79" s="1"/>
      <c r="BIY79" s="1"/>
      <c r="BIZ79" s="1"/>
      <c r="BJA79" s="1"/>
      <c r="BJB79" s="1"/>
      <c r="BJC79" s="1"/>
      <c r="BJD79" s="1"/>
      <c r="BJE79" s="1"/>
      <c r="BJF79" s="1"/>
      <c r="BJG79" s="1"/>
      <c r="BJH79" s="1"/>
      <c r="BJI79" s="1"/>
      <c r="BJJ79" s="1"/>
      <c r="BJK79" s="1"/>
      <c r="BJL79" s="1"/>
      <c r="BJM79" s="1"/>
      <c r="BJN79" s="1"/>
      <c r="BJO79" s="1"/>
      <c r="BJP79" s="1"/>
      <c r="BJQ79" s="1"/>
      <c r="BJR79" s="1"/>
      <c r="BJS79" s="1"/>
      <c r="BJT79" s="1"/>
      <c r="BJU79" s="1"/>
      <c r="BJV79" s="1"/>
      <c r="BJW79" s="1"/>
      <c r="BJX79" s="1"/>
      <c r="BJY79" s="1"/>
      <c r="BJZ79" s="1"/>
      <c r="BKA79" s="1"/>
      <c r="BKB79" s="1"/>
      <c r="BKC79" s="1"/>
      <c r="BKD79" s="1"/>
      <c r="BKE79" s="1"/>
      <c r="BKF79" s="1"/>
      <c r="BKG79" s="1"/>
      <c r="BKH79" s="1"/>
      <c r="BKI79" s="1"/>
      <c r="BKJ79" s="1"/>
      <c r="BKK79" s="1"/>
      <c r="BKL79" s="1"/>
      <c r="BKM79" s="1"/>
      <c r="BKN79" s="1"/>
      <c r="BKO79" s="1"/>
      <c r="BKP79" s="1"/>
      <c r="BKQ79" s="1"/>
      <c r="BKR79" s="1"/>
      <c r="BKS79" s="1"/>
      <c r="BKT79" s="1"/>
      <c r="BKU79" s="1"/>
      <c r="BKV79" s="1"/>
      <c r="BKW79" s="1"/>
      <c r="BKX79" s="1"/>
      <c r="BKY79" s="1"/>
      <c r="BKZ79" s="1"/>
      <c r="BLA79" s="1"/>
      <c r="BLB79" s="1"/>
      <c r="BLC79" s="1"/>
      <c r="BLD79" s="1"/>
      <c r="BLE79" s="1"/>
      <c r="BLF79" s="1"/>
      <c r="BLG79" s="1"/>
      <c r="BLH79" s="1"/>
      <c r="BLI79" s="1"/>
      <c r="BLJ79" s="1"/>
      <c r="BLK79" s="1"/>
      <c r="BLL79" s="1"/>
      <c r="BLM79" s="1"/>
      <c r="BLN79" s="1"/>
      <c r="BLO79" s="1"/>
      <c r="BLP79" s="1"/>
      <c r="BLQ79" s="1"/>
      <c r="BLR79" s="1"/>
      <c r="BLS79" s="1"/>
      <c r="BLT79" s="1"/>
      <c r="BLU79" s="1"/>
      <c r="BLV79" s="1"/>
      <c r="BLW79" s="1"/>
      <c r="BLX79" s="1"/>
      <c r="BLY79" s="1"/>
      <c r="BLZ79" s="1"/>
      <c r="BMA79" s="1"/>
      <c r="BMB79" s="1"/>
      <c r="BMC79" s="1"/>
      <c r="BMD79" s="1"/>
      <c r="BME79" s="1"/>
      <c r="BMF79" s="1"/>
      <c r="BMG79" s="1"/>
      <c r="BMH79" s="1"/>
      <c r="BMI79" s="1"/>
      <c r="BMJ79" s="1"/>
      <c r="BMK79" s="1"/>
      <c r="BML79" s="1"/>
      <c r="BMM79" s="1"/>
      <c r="BMN79" s="1"/>
      <c r="BMO79" s="1"/>
      <c r="BMP79" s="1"/>
      <c r="BMQ79" s="1"/>
      <c r="BMR79" s="1"/>
      <c r="BMS79" s="1"/>
      <c r="BMT79" s="1"/>
      <c r="BMU79" s="1"/>
      <c r="BMV79" s="1"/>
      <c r="BMW79" s="1"/>
      <c r="BMX79" s="1"/>
      <c r="BMY79" s="1"/>
      <c r="BMZ79" s="1"/>
      <c r="BNA79" s="1"/>
      <c r="BNB79" s="1"/>
      <c r="BNC79" s="1"/>
      <c r="BND79" s="1"/>
      <c r="BNE79" s="1"/>
      <c r="BNF79" s="1"/>
      <c r="BNG79" s="1"/>
      <c r="BNH79" s="1"/>
      <c r="BNI79" s="1"/>
      <c r="BNJ79" s="1"/>
      <c r="BNK79" s="1"/>
      <c r="BNL79" s="1"/>
      <c r="BNM79" s="1"/>
      <c r="BNN79" s="1"/>
      <c r="BNO79" s="1"/>
      <c r="BNP79" s="1"/>
      <c r="BNQ79" s="1"/>
      <c r="BNR79" s="1"/>
      <c r="BNS79" s="1"/>
      <c r="BNT79" s="1"/>
      <c r="BNU79" s="1"/>
      <c r="BNV79" s="1"/>
      <c r="BNW79" s="1"/>
      <c r="BNX79" s="1"/>
      <c r="BNY79" s="1"/>
      <c r="BNZ79" s="1"/>
      <c r="BOA79" s="1"/>
      <c r="BOB79" s="1"/>
      <c r="BOC79" s="1"/>
      <c r="BOD79" s="1"/>
      <c r="BOE79" s="1"/>
      <c r="BOF79" s="1"/>
      <c r="BOG79" s="1"/>
      <c r="BOH79" s="1"/>
      <c r="BOI79" s="1"/>
      <c r="BOJ79" s="1"/>
      <c r="BOK79" s="1"/>
      <c r="BOL79" s="1"/>
      <c r="BOM79" s="1"/>
      <c r="BON79" s="1"/>
      <c r="BOO79" s="1"/>
      <c r="BOP79" s="1"/>
      <c r="BOQ79" s="1"/>
      <c r="BOR79" s="1"/>
      <c r="BOS79" s="1"/>
      <c r="BOT79" s="1"/>
      <c r="BOU79" s="1"/>
      <c r="BOV79" s="1"/>
      <c r="BOW79" s="1"/>
      <c r="BOX79" s="1"/>
      <c r="BOY79" s="1"/>
      <c r="BOZ79" s="1"/>
      <c r="BPA79" s="1"/>
      <c r="BPB79" s="1"/>
      <c r="BPC79" s="1"/>
      <c r="BPD79" s="1"/>
      <c r="BPE79" s="1"/>
      <c r="BPF79" s="1"/>
      <c r="BPG79" s="1"/>
      <c r="BPH79" s="1"/>
      <c r="BPI79" s="1"/>
      <c r="BPJ79" s="1"/>
      <c r="BPK79" s="1"/>
      <c r="BPL79" s="1"/>
      <c r="BPM79" s="1"/>
      <c r="BPN79" s="1"/>
      <c r="BPO79" s="1"/>
      <c r="BPP79" s="1"/>
      <c r="BPQ79" s="1"/>
      <c r="BPR79" s="1"/>
      <c r="BPS79" s="1"/>
      <c r="BPT79" s="1"/>
      <c r="BPU79" s="1"/>
      <c r="BPV79" s="1"/>
      <c r="BPW79" s="1"/>
      <c r="BPX79" s="1"/>
      <c r="BPY79" s="1"/>
      <c r="BPZ79" s="1"/>
      <c r="BQA79" s="1"/>
      <c r="BQB79" s="1"/>
      <c r="BQC79" s="1"/>
      <c r="BQD79" s="1"/>
      <c r="BQE79" s="1"/>
      <c r="BQF79" s="1"/>
      <c r="BQG79" s="1"/>
      <c r="BQH79" s="1"/>
      <c r="BQI79" s="1"/>
      <c r="BQJ79" s="1"/>
      <c r="BQK79" s="1"/>
      <c r="BQL79" s="1"/>
      <c r="BQM79" s="1"/>
      <c r="BQN79" s="1"/>
      <c r="BQO79" s="1"/>
      <c r="BQP79" s="1"/>
      <c r="BQQ79" s="1"/>
      <c r="BQR79" s="1"/>
      <c r="BQS79" s="1"/>
      <c r="BQT79" s="1"/>
      <c r="BQU79" s="1"/>
      <c r="BQV79" s="1"/>
      <c r="BQW79" s="1"/>
      <c r="BQX79" s="1"/>
      <c r="BQY79" s="1"/>
      <c r="BQZ79" s="1"/>
      <c r="BRA79" s="1"/>
      <c r="BRB79" s="1"/>
      <c r="BRC79" s="1"/>
      <c r="BRD79" s="1"/>
      <c r="BRE79" s="1"/>
      <c r="BRF79" s="1"/>
      <c r="BRG79" s="1"/>
      <c r="BRH79" s="1"/>
      <c r="BRI79" s="1"/>
      <c r="BRJ79" s="1"/>
      <c r="BRK79" s="1"/>
      <c r="BRL79" s="1"/>
      <c r="BRM79" s="1"/>
      <c r="BRN79" s="1"/>
      <c r="BRO79" s="1"/>
      <c r="BRP79" s="1"/>
      <c r="BRQ79" s="1"/>
      <c r="BRR79" s="1"/>
      <c r="BRS79" s="1"/>
      <c r="BRT79" s="1"/>
      <c r="BRU79" s="1"/>
      <c r="BRV79" s="1"/>
      <c r="BRW79" s="1"/>
      <c r="BRX79" s="1"/>
      <c r="BRY79" s="1"/>
      <c r="BRZ79" s="1"/>
      <c r="BSA79" s="1"/>
      <c r="BSB79" s="1"/>
      <c r="BSC79" s="1"/>
      <c r="BSD79" s="1"/>
      <c r="BSE79" s="1"/>
      <c r="BSF79" s="1"/>
      <c r="BSG79" s="1"/>
      <c r="BSH79" s="1"/>
      <c r="BSI79" s="1"/>
      <c r="BSJ79" s="1"/>
      <c r="BSK79" s="1"/>
      <c r="BSL79" s="1"/>
      <c r="BSM79" s="1"/>
      <c r="BSN79" s="1"/>
      <c r="BSO79" s="1"/>
      <c r="BSP79" s="1"/>
      <c r="BSQ79" s="1"/>
      <c r="BSR79" s="1"/>
      <c r="BSS79" s="1"/>
      <c r="BST79" s="1"/>
      <c r="BSU79" s="1"/>
      <c r="BSV79" s="1"/>
      <c r="BSW79" s="1"/>
      <c r="BSX79" s="1"/>
      <c r="BSY79" s="1"/>
      <c r="BSZ79" s="1"/>
      <c r="BTA79" s="1"/>
      <c r="BTB79" s="1"/>
      <c r="BTC79" s="1"/>
      <c r="BTD79" s="1"/>
      <c r="BTE79" s="1"/>
      <c r="BTF79" s="1"/>
      <c r="BTG79" s="1"/>
      <c r="BTH79" s="1"/>
      <c r="BTI79" s="1"/>
      <c r="BTJ79" s="1"/>
      <c r="BTK79" s="1"/>
      <c r="BTL79" s="1"/>
      <c r="BTM79" s="1"/>
      <c r="BTN79" s="1"/>
      <c r="BTO79" s="1"/>
      <c r="BTP79" s="1"/>
      <c r="BTQ79" s="1"/>
      <c r="BTR79" s="1"/>
      <c r="BTS79" s="1"/>
      <c r="BTT79" s="1"/>
      <c r="BTU79" s="1"/>
      <c r="BTV79" s="1"/>
      <c r="BTW79" s="1"/>
      <c r="BTX79" s="1"/>
      <c r="BTY79" s="1"/>
      <c r="BTZ79" s="1"/>
      <c r="BUA79" s="1"/>
      <c r="BUB79" s="1"/>
      <c r="BUC79" s="1"/>
      <c r="BUD79" s="1"/>
      <c r="BUE79" s="1"/>
      <c r="BUF79" s="1"/>
      <c r="BUG79" s="1"/>
      <c r="BUH79" s="1"/>
      <c r="BUI79" s="1"/>
      <c r="BUJ79" s="1"/>
      <c r="BUK79" s="1"/>
      <c r="BUL79" s="1"/>
      <c r="BUM79" s="1"/>
      <c r="BUN79" s="1"/>
      <c r="BUO79" s="1"/>
      <c r="BUP79" s="1"/>
      <c r="BUQ79" s="1"/>
      <c r="BUR79" s="1"/>
      <c r="BUS79" s="1"/>
      <c r="BUT79" s="1"/>
      <c r="BUU79" s="1"/>
      <c r="BUV79" s="1"/>
      <c r="BUW79" s="1"/>
      <c r="BUX79" s="1"/>
      <c r="BUY79" s="1"/>
      <c r="BUZ79" s="1"/>
      <c r="BVA79" s="1"/>
      <c r="BVB79" s="1"/>
      <c r="BVC79" s="1"/>
      <c r="BVD79" s="1"/>
      <c r="BVE79" s="1"/>
      <c r="BVF79" s="1"/>
      <c r="BVG79" s="1"/>
      <c r="BVH79" s="1"/>
      <c r="BVI79" s="1"/>
      <c r="BVJ79" s="1"/>
      <c r="BVK79" s="1"/>
      <c r="BVL79" s="1"/>
      <c r="BVM79" s="1"/>
      <c r="BVN79" s="1"/>
      <c r="BVO79" s="1"/>
      <c r="BVP79" s="1"/>
      <c r="BVQ79" s="1"/>
      <c r="BVR79" s="1"/>
      <c r="BVS79" s="1"/>
      <c r="BVT79" s="1"/>
      <c r="BVU79" s="1"/>
      <c r="BVV79" s="1"/>
      <c r="BVW79" s="1"/>
      <c r="BVX79" s="1"/>
      <c r="BVY79" s="1"/>
      <c r="BVZ79" s="1"/>
      <c r="BWA79" s="1"/>
      <c r="BWB79" s="1"/>
      <c r="BWC79" s="1"/>
      <c r="BWD79" s="1"/>
      <c r="BWE79" s="1"/>
      <c r="BWF79" s="1"/>
      <c r="BWG79" s="1"/>
      <c r="BWH79" s="1"/>
      <c r="BWI79" s="1"/>
      <c r="BWJ79" s="1"/>
      <c r="BWK79" s="1"/>
      <c r="BWL79" s="1"/>
      <c r="BWM79" s="1"/>
      <c r="BWN79" s="1"/>
      <c r="BWO79" s="1"/>
      <c r="BWP79" s="1"/>
      <c r="BWQ79" s="1"/>
      <c r="BWR79" s="1"/>
      <c r="BWS79" s="1"/>
      <c r="BWT79" s="1"/>
      <c r="BWU79" s="1"/>
      <c r="BWV79" s="1"/>
      <c r="BWW79" s="1"/>
      <c r="BWX79" s="1"/>
      <c r="BWY79" s="1"/>
      <c r="BWZ79" s="1"/>
      <c r="BXA79" s="1"/>
      <c r="BXB79" s="1"/>
      <c r="BXC79" s="1"/>
      <c r="BXD79" s="1"/>
      <c r="BXE79" s="1"/>
      <c r="BXF79" s="1"/>
      <c r="BXG79" s="1"/>
      <c r="BXH79" s="1"/>
      <c r="BXI79" s="1"/>
      <c r="BXJ79" s="1"/>
      <c r="BXK79" s="1"/>
      <c r="BXL79" s="1"/>
      <c r="BXM79" s="1"/>
      <c r="BXN79" s="1"/>
      <c r="BXO79" s="1"/>
      <c r="BXP79" s="1"/>
      <c r="BXQ79" s="1"/>
      <c r="BXR79" s="1"/>
      <c r="BXS79" s="1"/>
      <c r="BXT79" s="1"/>
      <c r="BXU79" s="1"/>
      <c r="BXV79" s="1"/>
      <c r="BXW79" s="1"/>
      <c r="BXX79" s="1"/>
      <c r="BXY79" s="1"/>
      <c r="BXZ79" s="1"/>
      <c r="BYA79" s="1"/>
      <c r="BYB79" s="1"/>
      <c r="BYC79" s="1"/>
      <c r="BYD79" s="1"/>
      <c r="BYE79" s="1"/>
      <c r="BYF79" s="1"/>
      <c r="BYG79" s="1"/>
      <c r="BYH79" s="1"/>
      <c r="BYI79" s="1"/>
      <c r="BYJ79" s="1"/>
      <c r="BYK79" s="1"/>
      <c r="BYL79" s="1"/>
      <c r="BYM79" s="1"/>
      <c r="BYN79" s="1"/>
      <c r="BYO79" s="1"/>
      <c r="BYP79" s="1"/>
      <c r="BYQ79" s="1"/>
      <c r="BYR79" s="1"/>
      <c r="BYS79" s="1"/>
      <c r="BYT79" s="1"/>
      <c r="BYU79" s="1"/>
      <c r="BYV79" s="1"/>
      <c r="BYW79" s="1"/>
      <c r="BYX79" s="1"/>
      <c r="BYY79" s="1"/>
      <c r="BYZ79" s="1"/>
      <c r="BZA79" s="1"/>
      <c r="BZB79" s="1"/>
      <c r="BZC79" s="1"/>
      <c r="BZD79" s="1"/>
      <c r="BZE79" s="1"/>
      <c r="BZF79" s="1"/>
      <c r="BZG79" s="1"/>
      <c r="BZH79" s="1"/>
      <c r="BZI79" s="1"/>
      <c r="BZJ79" s="1"/>
      <c r="BZK79" s="1"/>
      <c r="BZL79" s="1"/>
      <c r="BZM79" s="1"/>
      <c r="BZN79" s="1"/>
      <c r="BZO79" s="1"/>
      <c r="BZP79" s="1"/>
      <c r="BZQ79" s="1"/>
      <c r="BZR79" s="1"/>
      <c r="BZS79" s="1"/>
      <c r="BZT79" s="1"/>
      <c r="BZU79" s="1"/>
      <c r="BZV79" s="1"/>
      <c r="BZW79" s="1"/>
      <c r="BZX79" s="1"/>
      <c r="BZY79" s="1"/>
      <c r="BZZ79" s="1"/>
      <c r="CAA79" s="1"/>
      <c r="CAB79" s="1"/>
      <c r="CAC79" s="1"/>
      <c r="CAD79" s="1"/>
      <c r="CAE79" s="1"/>
      <c r="CAF79" s="1"/>
      <c r="CAG79" s="1"/>
      <c r="CAH79" s="1"/>
      <c r="CAI79" s="1"/>
      <c r="CAJ79" s="1"/>
      <c r="CAK79" s="1"/>
      <c r="CAL79" s="1"/>
      <c r="CAM79" s="1"/>
      <c r="CAN79" s="1"/>
      <c r="CAO79" s="1"/>
      <c r="CAP79" s="1"/>
      <c r="CAQ79" s="1"/>
      <c r="CAR79" s="1"/>
      <c r="CAS79" s="1"/>
      <c r="CAT79" s="1"/>
      <c r="CAU79" s="1"/>
      <c r="CAV79" s="1"/>
      <c r="CAW79" s="1"/>
      <c r="CAX79" s="1"/>
      <c r="CAY79" s="1"/>
      <c r="CAZ79" s="1"/>
      <c r="CBA79" s="1"/>
      <c r="CBB79" s="1"/>
      <c r="CBC79" s="1"/>
      <c r="CBD79" s="1"/>
      <c r="CBE79" s="1"/>
      <c r="CBF79" s="1"/>
      <c r="CBG79" s="1"/>
      <c r="CBH79" s="1"/>
      <c r="CBI79" s="1"/>
      <c r="CBJ79" s="1"/>
      <c r="CBK79" s="1"/>
      <c r="CBL79" s="1"/>
      <c r="CBM79" s="1"/>
      <c r="CBN79" s="1"/>
      <c r="CBO79" s="1"/>
      <c r="CBP79" s="1"/>
      <c r="CBQ79" s="1"/>
      <c r="CBR79" s="1"/>
      <c r="CBS79" s="1"/>
      <c r="CBT79" s="1"/>
      <c r="CBU79" s="1"/>
      <c r="CBV79" s="1"/>
      <c r="CBW79" s="1"/>
      <c r="CBX79" s="1"/>
      <c r="CBY79" s="1"/>
      <c r="CBZ79" s="1"/>
      <c r="CCA79" s="1"/>
      <c r="CCB79" s="1"/>
      <c r="CCC79" s="1"/>
      <c r="CCD79" s="1"/>
      <c r="CCE79" s="1"/>
      <c r="CCF79" s="1"/>
      <c r="CCG79" s="1"/>
      <c r="CCH79" s="1"/>
      <c r="CCI79" s="1"/>
      <c r="CCJ79" s="1"/>
      <c r="CCK79" s="1"/>
      <c r="CCL79" s="1"/>
      <c r="CCM79" s="1"/>
      <c r="CCN79" s="1"/>
      <c r="CCO79" s="1"/>
      <c r="CCP79" s="1"/>
      <c r="CCQ79" s="1"/>
      <c r="CCR79" s="1"/>
      <c r="CCS79" s="1"/>
      <c r="CCT79" s="1"/>
      <c r="CCU79" s="1"/>
      <c r="CCV79" s="1"/>
      <c r="CCW79" s="1"/>
      <c r="CCX79" s="1"/>
      <c r="CCY79" s="1"/>
      <c r="CCZ79" s="1"/>
      <c r="CDA79" s="1"/>
      <c r="CDB79" s="1"/>
      <c r="CDC79" s="1"/>
      <c r="CDD79" s="1"/>
      <c r="CDE79" s="1"/>
      <c r="CDF79" s="1"/>
      <c r="CDG79" s="1"/>
      <c r="CDH79" s="1"/>
      <c r="CDI79" s="1"/>
      <c r="CDJ79" s="1"/>
      <c r="CDK79" s="1"/>
      <c r="CDL79" s="1"/>
      <c r="CDM79" s="1"/>
      <c r="CDN79" s="1"/>
      <c r="CDO79" s="1"/>
      <c r="CDP79" s="1"/>
      <c r="CDQ79" s="1"/>
      <c r="CDR79" s="1"/>
      <c r="CDS79" s="1"/>
      <c r="CDT79" s="1"/>
      <c r="CDU79" s="1"/>
      <c r="CDV79" s="1"/>
      <c r="CDW79" s="1"/>
      <c r="CDX79" s="1"/>
      <c r="CDY79" s="1"/>
      <c r="CDZ79" s="1"/>
      <c r="CEA79" s="1"/>
      <c r="CEB79" s="1"/>
      <c r="CEC79" s="1"/>
      <c r="CED79" s="1"/>
      <c r="CEE79" s="1"/>
      <c r="CEF79" s="1"/>
      <c r="CEG79" s="1"/>
      <c r="CEH79" s="1"/>
      <c r="CEI79" s="1"/>
      <c r="CEJ79" s="1"/>
      <c r="CEK79" s="1"/>
      <c r="CEL79" s="1"/>
      <c r="CEM79" s="1"/>
      <c r="CEN79" s="1"/>
      <c r="CEO79" s="1"/>
      <c r="CEP79" s="1"/>
      <c r="CEQ79" s="1"/>
      <c r="CER79" s="1"/>
      <c r="CES79" s="1"/>
      <c r="CET79" s="1"/>
      <c r="CEU79" s="1"/>
      <c r="CEV79" s="1"/>
      <c r="CEW79" s="1"/>
      <c r="CEX79" s="1"/>
      <c r="CEY79" s="1"/>
      <c r="CEZ79" s="1"/>
      <c r="CFA79" s="1"/>
      <c r="CFB79" s="1"/>
      <c r="CFC79" s="1"/>
      <c r="CFD79" s="1"/>
      <c r="CFE79" s="1"/>
      <c r="CFF79" s="1"/>
      <c r="CFG79" s="1"/>
      <c r="CFH79" s="1"/>
      <c r="CFI79" s="1"/>
      <c r="CFJ79" s="1"/>
      <c r="CFK79" s="1"/>
      <c r="CFL79" s="1"/>
      <c r="CFM79" s="1"/>
      <c r="CFN79" s="1"/>
      <c r="CFO79" s="1"/>
      <c r="CFP79" s="1"/>
      <c r="CFQ79" s="1"/>
      <c r="CFR79" s="1"/>
      <c r="CFS79" s="1"/>
      <c r="CFT79" s="1"/>
      <c r="CFU79" s="1"/>
      <c r="CFV79" s="1"/>
      <c r="CFW79" s="1"/>
      <c r="CFX79" s="1"/>
      <c r="CFY79" s="1"/>
      <c r="CFZ79" s="1"/>
      <c r="CGA79" s="1"/>
      <c r="CGB79" s="1"/>
      <c r="CGC79" s="1"/>
      <c r="CGD79" s="1"/>
      <c r="CGE79" s="1"/>
      <c r="CGF79" s="1"/>
      <c r="CGG79" s="1"/>
      <c r="CGH79" s="1"/>
      <c r="CGI79" s="1"/>
      <c r="CGJ79" s="1"/>
      <c r="CGK79" s="1"/>
      <c r="CGL79" s="1"/>
      <c r="CGM79" s="1"/>
      <c r="CGN79" s="1"/>
      <c r="CGO79" s="1"/>
      <c r="CGP79" s="1"/>
      <c r="CGQ79" s="1"/>
      <c r="CGR79" s="1"/>
      <c r="CGS79" s="1"/>
      <c r="CGT79" s="1"/>
      <c r="CGU79" s="1"/>
      <c r="CGV79" s="1"/>
      <c r="CGW79" s="1"/>
      <c r="CGX79" s="1"/>
      <c r="CGY79" s="1"/>
      <c r="CGZ79" s="1"/>
      <c r="CHA79" s="1"/>
      <c r="CHB79" s="1"/>
      <c r="CHC79" s="1"/>
      <c r="CHD79" s="1"/>
      <c r="CHE79" s="1"/>
      <c r="CHF79" s="1"/>
      <c r="CHG79" s="1"/>
      <c r="CHH79" s="1"/>
      <c r="CHI79" s="1"/>
      <c r="CHJ79" s="1"/>
      <c r="CHK79" s="1"/>
      <c r="CHL79" s="1"/>
      <c r="CHM79" s="1"/>
      <c r="CHN79" s="1"/>
      <c r="CHO79" s="1"/>
      <c r="CHP79" s="1"/>
      <c r="CHQ79" s="1"/>
      <c r="CHR79" s="1"/>
      <c r="CHS79" s="1"/>
      <c r="CHT79" s="1"/>
      <c r="CHU79" s="1"/>
      <c r="CHV79" s="1"/>
      <c r="CHW79" s="1"/>
      <c r="CHX79" s="1"/>
      <c r="CHY79" s="1"/>
      <c r="CHZ79" s="1"/>
      <c r="CIA79" s="1"/>
      <c r="CIB79" s="1"/>
      <c r="CIC79" s="1"/>
      <c r="CID79" s="1"/>
      <c r="CIE79" s="1"/>
      <c r="CIF79" s="1"/>
      <c r="CIG79" s="1"/>
      <c r="CIH79" s="1"/>
      <c r="CII79" s="1"/>
      <c r="CIJ79" s="1"/>
      <c r="CIK79" s="1"/>
      <c r="CIL79" s="1"/>
      <c r="CIM79" s="1"/>
      <c r="CIN79" s="1"/>
      <c r="CIO79" s="1"/>
      <c r="CIP79" s="1"/>
      <c r="CIQ79" s="1"/>
      <c r="CIR79" s="1"/>
      <c r="CIS79" s="1"/>
      <c r="CIT79" s="1"/>
      <c r="CIU79" s="1"/>
      <c r="CIV79" s="1"/>
      <c r="CIW79" s="1"/>
      <c r="CIX79" s="1"/>
      <c r="CIY79" s="1"/>
      <c r="CIZ79" s="1"/>
      <c r="CJA79" s="1"/>
      <c r="CJB79" s="1"/>
      <c r="CJC79" s="1"/>
      <c r="CJD79" s="1"/>
      <c r="CJE79" s="1"/>
      <c r="CJF79" s="1"/>
      <c r="CJG79" s="1"/>
      <c r="CJH79" s="1"/>
      <c r="CJI79" s="1"/>
      <c r="CJJ79" s="1"/>
      <c r="CJK79" s="1"/>
      <c r="CJL79" s="1"/>
      <c r="CJM79" s="1"/>
      <c r="CJN79" s="1"/>
      <c r="CJO79" s="1"/>
      <c r="CJP79" s="1"/>
      <c r="CJQ79" s="1"/>
      <c r="CJR79" s="1"/>
      <c r="CJS79" s="1"/>
      <c r="CJT79" s="1"/>
      <c r="CJU79" s="1"/>
      <c r="CJV79" s="1"/>
      <c r="CJW79" s="1"/>
      <c r="CJX79" s="1"/>
      <c r="CJY79" s="1"/>
      <c r="CJZ79" s="1"/>
      <c r="CKA79" s="1"/>
      <c r="CKB79" s="1"/>
      <c r="CKC79" s="1"/>
      <c r="CKD79" s="1"/>
      <c r="CKE79" s="1"/>
      <c r="CKF79" s="1"/>
      <c r="CKG79" s="1"/>
      <c r="CKH79" s="1"/>
      <c r="CKI79" s="1"/>
      <c r="CKJ79" s="1"/>
      <c r="CKK79" s="1"/>
      <c r="CKL79" s="1"/>
      <c r="CKM79" s="1"/>
      <c r="CKN79" s="1"/>
      <c r="CKO79" s="1"/>
      <c r="CKP79" s="1"/>
      <c r="CKQ79" s="1"/>
      <c r="CKR79" s="1"/>
      <c r="CKS79" s="1"/>
      <c r="CKT79" s="1"/>
      <c r="CKU79" s="1"/>
      <c r="CKV79" s="1"/>
      <c r="CKW79" s="1"/>
      <c r="CKX79" s="1"/>
      <c r="CKY79" s="1"/>
      <c r="CKZ79" s="1"/>
      <c r="CLA79" s="1"/>
      <c r="CLB79" s="1"/>
      <c r="CLC79" s="1"/>
      <c r="CLD79" s="1"/>
      <c r="CLE79" s="1"/>
      <c r="CLF79" s="1"/>
      <c r="CLG79" s="1"/>
      <c r="CLH79" s="1"/>
      <c r="CLI79" s="1"/>
      <c r="CLJ79" s="1"/>
      <c r="CLK79" s="1"/>
      <c r="CLL79" s="1"/>
      <c r="CLM79" s="1"/>
      <c r="CLN79" s="1"/>
      <c r="CLO79" s="1"/>
      <c r="CLP79" s="1"/>
      <c r="CLQ79" s="1"/>
      <c r="CLR79" s="1"/>
      <c r="CLS79" s="1"/>
      <c r="CLT79" s="1"/>
      <c r="CLU79" s="1"/>
      <c r="CLV79" s="1"/>
      <c r="CLW79" s="1"/>
      <c r="CLX79" s="1"/>
      <c r="CLY79" s="1"/>
      <c r="CLZ79" s="1"/>
      <c r="CMA79" s="1"/>
      <c r="CMB79" s="1"/>
      <c r="CMC79" s="1"/>
      <c r="CMD79" s="1"/>
      <c r="CME79" s="1"/>
      <c r="CMF79" s="1"/>
      <c r="CMG79" s="1"/>
      <c r="CMH79" s="1"/>
      <c r="CMI79" s="1"/>
      <c r="CMJ79" s="1"/>
      <c r="CMK79" s="1"/>
      <c r="CML79" s="1"/>
      <c r="CMM79" s="1"/>
      <c r="CMN79" s="1"/>
      <c r="CMO79" s="1"/>
      <c r="CMP79" s="1"/>
      <c r="CMQ79" s="1"/>
      <c r="CMR79" s="1"/>
      <c r="CMS79" s="1"/>
      <c r="CMT79" s="1"/>
      <c r="CMU79" s="1"/>
      <c r="CMV79" s="1"/>
      <c r="CMW79" s="1"/>
      <c r="CMX79" s="1"/>
      <c r="CMY79" s="1"/>
      <c r="CMZ79" s="1"/>
      <c r="CNA79" s="1"/>
      <c r="CNB79" s="1"/>
      <c r="CNC79" s="1"/>
      <c r="CND79" s="1"/>
      <c r="CNE79" s="1"/>
      <c r="CNF79" s="1"/>
      <c r="CNG79" s="1"/>
      <c r="CNH79" s="1"/>
      <c r="CNI79" s="1"/>
      <c r="CNJ79" s="1"/>
      <c r="CNK79" s="1"/>
      <c r="CNL79" s="1"/>
      <c r="CNM79" s="1"/>
      <c r="CNN79" s="1"/>
      <c r="CNO79" s="1"/>
      <c r="CNP79" s="1"/>
      <c r="CNQ79" s="1"/>
      <c r="CNR79" s="1"/>
      <c r="CNS79" s="1"/>
      <c r="CNT79" s="1"/>
      <c r="CNU79" s="1"/>
      <c r="CNV79" s="1"/>
      <c r="CNW79" s="1"/>
      <c r="CNX79" s="1"/>
      <c r="CNY79" s="1"/>
      <c r="CNZ79" s="1"/>
      <c r="COA79" s="1"/>
      <c r="COB79" s="1"/>
      <c r="COC79" s="1"/>
      <c r="COD79" s="1"/>
      <c r="COE79" s="1"/>
      <c r="COF79" s="1"/>
      <c r="COG79" s="1"/>
      <c r="COH79" s="1"/>
      <c r="COI79" s="1"/>
      <c r="COJ79" s="1"/>
      <c r="COK79" s="1"/>
      <c r="COL79" s="1"/>
      <c r="COM79" s="1"/>
      <c r="CON79" s="1"/>
      <c r="COO79" s="1"/>
      <c r="COP79" s="1"/>
      <c r="COQ79" s="1"/>
      <c r="COR79" s="1"/>
      <c r="COS79" s="1"/>
      <c r="COT79" s="1"/>
      <c r="COU79" s="1"/>
      <c r="COV79" s="1"/>
      <c r="COW79" s="1"/>
      <c r="COX79" s="1"/>
      <c r="COY79" s="1"/>
      <c r="COZ79" s="1"/>
      <c r="CPA79" s="1"/>
      <c r="CPB79" s="1"/>
      <c r="CPC79" s="1"/>
      <c r="CPD79" s="1"/>
      <c r="CPE79" s="1"/>
      <c r="CPF79" s="1"/>
      <c r="CPG79" s="1"/>
      <c r="CPH79" s="1"/>
      <c r="CPI79" s="1"/>
      <c r="CPJ79" s="1"/>
      <c r="CPK79" s="1"/>
      <c r="CPL79" s="1"/>
      <c r="CPM79" s="1"/>
      <c r="CPN79" s="1"/>
      <c r="CPO79" s="1"/>
      <c r="CPP79" s="1"/>
      <c r="CPQ79" s="1"/>
      <c r="CPR79" s="1"/>
      <c r="CPS79" s="1"/>
      <c r="CPT79" s="1"/>
      <c r="CPU79" s="1"/>
      <c r="CPV79" s="1"/>
      <c r="CPW79" s="1"/>
      <c r="CPX79" s="1"/>
      <c r="CPY79" s="1"/>
      <c r="CPZ79" s="1"/>
      <c r="CQA79" s="1"/>
      <c r="CQB79" s="1"/>
      <c r="CQC79" s="1"/>
      <c r="CQD79" s="1"/>
      <c r="CQE79" s="1"/>
      <c r="CQF79" s="1"/>
      <c r="CQG79" s="1"/>
      <c r="CQH79" s="1"/>
      <c r="CQI79" s="1"/>
      <c r="CQJ79" s="1"/>
      <c r="CQK79" s="1"/>
      <c r="CQL79" s="1"/>
      <c r="CQM79" s="1"/>
      <c r="CQN79" s="1"/>
      <c r="CQO79" s="1"/>
      <c r="CQP79" s="1"/>
      <c r="CQQ79" s="1"/>
      <c r="CQR79" s="1"/>
      <c r="CQS79" s="1"/>
      <c r="CQT79" s="1"/>
      <c r="CQU79" s="1"/>
      <c r="CQV79" s="1"/>
      <c r="CQW79" s="1"/>
      <c r="CQX79" s="1"/>
      <c r="CQY79" s="1"/>
      <c r="CQZ79" s="1"/>
      <c r="CRA79" s="1"/>
      <c r="CRB79" s="1"/>
      <c r="CRC79" s="1"/>
      <c r="CRD79" s="1"/>
      <c r="CRE79" s="1"/>
      <c r="CRF79" s="1"/>
      <c r="CRG79" s="1"/>
      <c r="CRH79" s="1"/>
      <c r="CRI79" s="1"/>
      <c r="CRJ79" s="1"/>
      <c r="CRK79" s="1"/>
      <c r="CRL79" s="1"/>
      <c r="CRM79" s="1"/>
      <c r="CRN79" s="1"/>
      <c r="CRO79" s="1"/>
      <c r="CRP79" s="1"/>
      <c r="CRQ79" s="1"/>
      <c r="CRR79" s="1"/>
      <c r="CRS79" s="1"/>
      <c r="CRT79" s="1"/>
      <c r="CRU79" s="1"/>
      <c r="CRV79" s="1"/>
      <c r="CRW79" s="1"/>
      <c r="CRX79" s="1"/>
      <c r="CRY79" s="1"/>
      <c r="CRZ79" s="1"/>
      <c r="CSA79" s="1"/>
      <c r="CSB79" s="1"/>
      <c r="CSC79" s="1"/>
      <c r="CSD79" s="1"/>
      <c r="CSE79" s="1"/>
      <c r="CSF79" s="1"/>
      <c r="CSG79" s="1"/>
      <c r="CSH79" s="1"/>
      <c r="CSI79" s="1"/>
      <c r="CSJ79" s="1"/>
      <c r="CSK79" s="1"/>
      <c r="CSL79" s="1"/>
      <c r="CSM79" s="1"/>
      <c r="CSN79" s="1"/>
      <c r="CSO79" s="1"/>
      <c r="CSP79" s="1"/>
      <c r="CSQ79" s="1"/>
      <c r="CSR79" s="1"/>
      <c r="CSS79" s="1"/>
      <c r="CST79" s="1"/>
      <c r="CSU79" s="1"/>
      <c r="CSV79" s="1"/>
      <c r="CSW79" s="1"/>
      <c r="CSX79" s="1"/>
      <c r="CSY79" s="1"/>
      <c r="CSZ79" s="1"/>
      <c r="CTA79" s="1"/>
      <c r="CTB79" s="1"/>
      <c r="CTC79" s="1"/>
      <c r="CTD79" s="1"/>
      <c r="CTE79" s="1"/>
      <c r="CTF79" s="1"/>
      <c r="CTG79" s="1"/>
      <c r="CTH79" s="1"/>
      <c r="CTI79" s="1"/>
      <c r="CTJ79" s="1"/>
      <c r="CTK79" s="1"/>
      <c r="CTL79" s="1"/>
      <c r="CTM79" s="1"/>
      <c r="CTN79" s="1"/>
      <c r="CTO79" s="1"/>
      <c r="CTP79" s="1"/>
      <c r="CTQ79" s="1"/>
      <c r="CTR79" s="1"/>
      <c r="CTS79" s="1"/>
      <c r="CTT79" s="1"/>
      <c r="CTU79" s="1"/>
      <c r="CTV79" s="1"/>
      <c r="CTW79" s="1"/>
      <c r="CTX79" s="1"/>
      <c r="CTY79" s="1"/>
      <c r="CTZ79" s="1"/>
      <c r="CUA79" s="1"/>
      <c r="CUB79" s="1"/>
      <c r="CUC79" s="1"/>
      <c r="CUD79" s="1"/>
      <c r="CUE79" s="1"/>
      <c r="CUF79" s="1"/>
      <c r="CUG79" s="1"/>
      <c r="CUH79" s="1"/>
      <c r="CUI79" s="1"/>
      <c r="CUJ79" s="1"/>
      <c r="CUK79" s="1"/>
      <c r="CUL79" s="1"/>
      <c r="CUM79" s="1"/>
      <c r="CUN79" s="1"/>
      <c r="CUO79" s="1"/>
      <c r="CUP79" s="1"/>
      <c r="CUQ79" s="1"/>
      <c r="CUR79" s="1"/>
      <c r="CUS79" s="1"/>
      <c r="CUT79" s="1"/>
      <c r="CUU79" s="1"/>
      <c r="CUV79" s="1"/>
      <c r="CUW79" s="1"/>
      <c r="CUX79" s="1"/>
      <c r="CUY79" s="1"/>
      <c r="CUZ79" s="1"/>
      <c r="CVA79" s="1"/>
      <c r="CVB79" s="1"/>
      <c r="CVC79" s="1"/>
      <c r="CVD79" s="1"/>
      <c r="CVE79" s="1"/>
      <c r="CVF79" s="1"/>
      <c r="CVG79" s="1"/>
      <c r="CVH79" s="1"/>
      <c r="CVI79" s="1"/>
      <c r="CVJ79" s="1"/>
      <c r="CVK79" s="1"/>
      <c r="CVL79" s="1"/>
      <c r="CVM79" s="1"/>
      <c r="CVN79" s="1"/>
      <c r="CVO79" s="1"/>
      <c r="CVP79" s="1"/>
      <c r="CVQ79" s="1"/>
      <c r="CVR79" s="1"/>
      <c r="CVS79" s="1"/>
      <c r="CVT79" s="1"/>
      <c r="CVU79" s="1"/>
      <c r="CVV79" s="1"/>
      <c r="CVW79" s="1"/>
      <c r="CVX79" s="1"/>
      <c r="CVY79" s="1"/>
      <c r="CVZ79" s="1"/>
      <c r="CWA79" s="1"/>
      <c r="CWB79" s="1"/>
      <c r="CWC79" s="1"/>
      <c r="CWD79" s="1"/>
      <c r="CWE79" s="1"/>
      <c r="CWF79" s="1"/>
      <c r="CWG79" s="1"/>
      <c r="CWH79" s="1"/>
      <c r="CWI79" s="1"/>
      <c r="CWJ79" s="1"/>
      <c r="CWK79" s="1"/>
      <c r="CWL79" s="1"/>
      <c r="CWM79" s="1"/>
      <c r="CWN79" s="1"/>
      <c r="CWO79" s="1"/>
      <c r="CWP79" s="1"/>
      <c r="CWQ79" s="1"/>
      <c r="CWR79" s="1"/>
      <c r="CWS79" s="1"/>
      <c r="CWT79" s="1"/>
      <c r="CWU79" s="1"/>
      <c r="CWV79" s="1"/>
      <c r="CWW79" s="1"/>
      <c r="CWX79" s="1"/>
      <c r="CWY79" s="1"/>
      <c r="CWZ79" s="1"/>
      <c r="CXA79" s="1"/>
      <c r="CXB79" s="1"/>
      <c r="CXC79" s="1"/>
      <c r="CXD79" s="1"/>
      <c r="CXE79" s="1"/>
      <c r="CXF79" s="1"/>
      <c r="CXG79" s="1"/>
      <c r="CXH79" s="1"/>
      <c r="CXI79" s="1"/>
      <c r="CXJ79" s="1"/>
      <c r="CXK79" s="1"/>
      <c r="CXL79" s="1"/>
      <c r="CXM79" s="1"/>
      <c r="CXN79" s="1"/>
      <c r="CXO79" s="1"/>
      <c r="CXP79" s="1"/>
      <c r="CXQ79" s="1"/>
      <c r="CXR79" s="1"/>
      <c r="CXS79" s="1"/>
      <c r="CXT79" s="1"/>
      <c r="CXU79" s="1"/>
      <c r="CXV79" s="1"/>
      <c r="CXW79" s="1"/>
      <c r="CXX79" s="1"/>
      <c r="CXY79" s="1"/>
      <c r="CXZ79" s="1"/>
      <c r="CYA79" s="1"/>
      <c r="CYB79" s="1"/>
      <c r="CYC79" s="1"/>
      <c r="CYD79" s="1"/>
      <c r="CYE79" s="1"/>
      <c r="CYF79" s="1"/>
      <c r="CYG79" s="1"/>
      <c r="CYH79" s="1"/>
      <c r="CYI79" s="1"/>
      <c r="CYJ79" s="1"/>
      <c r="CYK79" s="1"/>
      <c r="CYL79" s="1"/>
      <c r="CYM79" s="1"/>
      <c r="CYN79" s="1"/>
      <c r="CYO79" s="1"/>
      <c r="CYP79" s="1"/>
      <c r="CYQ79" s="1"/>
      <c r="CYR79" s="1"/>
      <c r="CYS79" s="1"/>
      <c r="CYT79" s="1"/>
      <c r="CYU79" s="1"/>
      <c r="CYV79" s="1"/>
      <c r="CYW79" s="1"/>
      <c r="CYX79" s="1"/>
      <c r="CYY79" s="1"/>
      <c r="CYZ79" s="1"/>
      <c r="CZA79" s="1"/>
      <c r="CZB79" s="1"/>
      <c r="CZC79" s="1"/>
      <c r="CZD79" s="1"/>
      <c r="CZE79" s="1"/>
      <c r="CZF79" s="1"/>
      <c r="CZG79" s="1"/>
      <c r="CZH79" s="1"/>
      <c r="CZI79" s="1"/>
      <c r="CZJ79" s="1"/>
      <c r="CZK79" s="1"/>
      <c r="CZL79" s="1"/>
      <c r="CZM79" s="1"/>
      <c r="CZN79" s="1"/>
      <c r="CZO79" s="1"/>
      <c r="CZP79" s="1"/>
      <c r="CZQ79" s="1"/>
      <c r="CZR79" s="1"/>
      <c r="CZS79" s="1"/>
      <c r="CZT79" s="1"/>
      <c r="CZU79" s="1"/>
      <c r="CZV79" s="1"/>
      <c r="CZW79" s="1"/>
      <c r="CZX79" s="1"/>
      <c r="CZY79" s="1"/>
      <c r="CZZ79" s="1"/>
      <c r="DAA79" s="1"/>
      <c r="DAB79" s="1"/>
      <c r="DAC79" s="1"/>
      <c r="DAD79" s="1"/>
      <c r="DAE79" s="1"/>
      <c r="DAF79" s="1"/>
      <c r="DAG79" s="1"/>
      <c r="DAH79" s="1"/>
      <c r="DAI79" s="1"/>
      <c r="DAJ79" s="1"/>
      <c r="DAK79" s="1"/>
      <c r="DAL79" s="1"/>
      <c r="DAM79" s="1"/>
      <c r="DAN79" s="1"/>
      <c r="DAO79" s="1"/>
      <c r="DAP79" s="1"/>
      <c r="DAQ79" s="1"/>
      <c r="DAR79" s="1"/>
      <c r="DAS79" s="1"/>
      <c r="DAT79" s="1"/>
      <c r="DAU79" s="1"/>
      <c r="DAV79" s="1"/>
      <c r="DAW79" s="1"/>
      <c r="DAX79" s="1"/>
      <c r="DAY79" s="1"/>
      <c r="DAZ79" s="1"/>
      <c r="DBA79" s="1"/>
      <c r="DBB79" s="1"/>
      <c r="DBC79" s="1"/>
      <c r="DBD79" s="1"/>
      <c r="DBE79" s="1"/>
      <c r="DBF79" s="1"/>
      <c r="DBG79" s="1"/>
      <c r="DBH79" s="1"/>
      <c r="DBI79" s="1"/>
      <c r="DBJ79" s="1"/>
      <c r="DBK79" s="1"/>
      <c r="DBL79" s="1"/>
      <c r="DBM79" s="1"/>
      <c r="DBN79" s="1"/>
      <c r="DBO79" s="1"/>
      <c r="DBP79" s="1"/>
      <c r="DBQ79" s="1"/>
      <c r="DBR79" s="1"/>
      <c r="DBS79" s="1"/>
      <c r="DBT79" s="1"/>
      <c r="DBU79" s="1"/>
      <c r="DBV79" s="1"/>
      <c r="DBW79" s="1"/>
      <c r="DBX79" s="1"/>
      <c r="DBY79" s="1"/>
      <c r="DBZ79" s="1"/>
      <c r="DCA79" s="1"/>
      <c r="DCB79" s="1"/>
      <c r="DCC79" s="1"/>
      <c r="DCD79" s="1"/>
      <c r="DCE79" s="1"/>
      <c r="DCF79" s="1"/>
      <c r="DCG79" s="1"/>
      <c r="DCH79" s="1"/>
      <c r="DCI79" s="1"/>
      <c r="DCJ79" s="1"/>
      <c r="DCK79" s="1"/>
      <c r="DCL79" s="1"/>
      <c r="DCM79" s="1"/>
      <c r="DCN79" s="1"/>
      <c r="DCO79" s="1"/>
      <c r="DCP79" s="1"/>
      <c r="DCQ79" s="1"/>
      <c r="DCR79" s="1"/>
      <c r="DCS79" s="1"/>
      <c r="DCT79" s="1"/>
      <c r="DCU79" s="1"/>
      <c r="DCV79" s="1"/>
      <c r="DCW79" s="1"/>
      <c r="DCX79" s="1"/>
      <c r="DCY79" s="1"/>
      <c r="DCZ79" s="1"/>
      <c r="DDA79" s="1"/>
      <c r="DDB79" s="1"/>
      <c r="DDC79" s="1"/>
      <c r="DDD79" s="1"/>
      <c r="DDE79" s="1"/>
      <c r="DDF79" s="1"/>
      <c r="DDG79" s="1"/>
      <c r="DDH79" s="1"/>
      <c r="DDI79" s="1"/>
      <c r="DDJ79" s="1"/>
      <c r="DDK79" s="1"/>
      <c r="DDL79" s="1"/>
      <c r="DDM79" s="1"/>
      <c r="DDN79" s="1"/>
      <c r="DDO79" s="1"/>
      <c r="DDP79" s="1"/>
      <c r="DDQ79" s="1"/>
      <c r="DDR79" s="1"/>
      <c r="DDS79" s="1"/>
      <c r="DDT79" s="1"/>
      <c r="DDU79" s="1"/>
      <c r="DDV79" s="1"/>
      <c r="DDW79" s="1"/>
      <c r="DDX79" s="1"/>
      <c r="DDY79" s="1"/>
      <c r="DDZ79" s="1"/>
      <c r="DEA79" s="1"/>
      <c r="DEB79" s="1"/>
      <c r="DEC79" s="1"/>
      <c r="DED79" s="1"/>
      <c r="DEE79" s="1"/>
      <c r="DEF79" s="1"/>
      <c r="DEG79" s="1"/>
      <c r="DEH79" s="1"/>
      <c r="DEI79" s="1"/>
      <c r="DEJ79" s="1"/>
      <c r="DEK79" s="1"/>
      <c r="DEL79" s="1"/>
      <c r="DEM79" s="1"/>
      <c r="DEN79" s="1"/>
      <c r="DEO79" s="1"/>
      <c r="DEP79" s="1"/>
      <c r="DEQ79" s="1"/>
      <c r="DER79" s="1"/>
      <c r="DES79" s="1"/>
      <c r="DET79" s="1"/>
      <c r="DEU79" s="1"/>
      <c r="DEV79" s="1"/>
      <c r="DEW79" s="1"/>
      <c r="DEX79" s="1"/>
      <c r="DEY79" s="1"/>
      <c r="DEZ79" s="1"/>
      <c r="DFA79" s="1"/>
      <c r="DFB79" s="1"/>
      <c r="DFC79" s="1"/>
      <c r="DFD79" s="1"/>
      <c r="DFE79" s="1"/>
      <c r="DFF79" s="1"/>
      <c r="DFG79" s="1"/>
      <c r="DFH79" s="1"/>
      <c r="DFI79" s="1"/>
      <c r="DFJ79" s="1"/>
      <c r="DFK79" s="1"/>
      <c r="DFL79" s="1"/>
      <c r="DFM79" s="1"/>
      <c r="DFN79" s="1"/>
      <c r="DFO79" s="1"/>
      <c r="DFP79" s="1"/>
      <c r="DFQ79" s="1"/>
      <c r="DFR79" s="1"/>
      <c r="DFS79" s="1"/>
      <c r="DFT79" s="1"/>
      <c r="DFU79" s="1"/>
      <c r="DFV79" s="1"/>
      <c r="DFW79" s="1"/>
      <c r="DFX79" s="1"/>
      <c r="DFY79" s="1"/>
      <c r="DFZ79" s="1"/>
      <c r="DGA79" s="1"/>
      <c r="DGB79" s="1"/>
      <c r="DGC79" s="1"/>
      <c r="DGD79" s="1"/>
      <c r="DGE79" s="1"/>
      <c r="DGF79" s="1"/>
      <c r="DGG79" s="1"/>
      <c r="DGH79" s="1"/>
      <c r="DGI79" s="1"/>
      <c r="DGJ79" s="1"/>
      <c r="DGK79" s="1"/>
      <c r="DGL79" s="1"/>
      <c r="DGM79" s="1"/>
      <c r="DGN79" s="1"/>
      <c r="DGO79" s="1"/>
      <c r="DGP79" s="1"/>
      <c r="DGQ79" s="1"/>
      <c r="DGR79" s="1"/>
      <c r="DGS79" s="1"/>
      <c r="DGT79" s="1"/>
      <c r="DGU79" s="1"/>
      <c r="DGV79" s="1"/>
      <c r="DGW79" s="1"/>
      <c r="DGX79" s="1"/>
      <c r="DGY79" s="1"/>
      <c r="DGZ79" s="1"/>
      <c r="DHA79" s="1"/>
      <c r="DHB79" s="1"/>
      <c r="DHC79" s="1"/>
      <c r="DHD79" s="1"/>
      <c r="DHE79" s="1"/>
      <c r="DHF79" s="1"/>
      <c r="DHG79" s="1"/>
      <c r="DHH79" s="1"/>
      <c r="DHI79" s="1"/>
      <c r="DHJ79" s="1"/>
      <c r="DHK79" s="1"/>
      <c r="DHL79" s="1"/>
      <c r="DHM79" s="1"/>
      <c r="DHN79" s="1"/>
      <c r="DHO79" s="1"/>
      <c r="DHP79" s="1"/>
      <c r="DHQ79" s="1"/>
      <c r="DHR79" s="1"/>
      <c r="DHS79" s="1"/>
      <c r="DHT79" s="1"/>
      <c r="DHU79" s="1"/>
      <c r="DHV79" s="1"/>
      <c r="DHW79" s="1"/>
      <c r="DHX79" s="1"/>
      <c r="DHY79" s="1"/>
      <c r="DHZ79" s="1"/>
      <c r="DIA79" s="1"/>
      <c r="DIB79" s="1"/>
      <c r="DIC79" s="1"/>
      <c r="DID79" s="1"/>
      <c r="DIE79" s="1"/>
      <c r="DIF79" s="1"/>
      <c r="DIG79" s="1"/>
      <c r="DIH79" s="1"/>
      <c r="DII79" s="1"/>
      <c r="DIJ79" s="1"/>
      <c r="DIK79" s="1"/>
      <c r="DIL79" s="1"/>
      <c r="DIM79" s="1"/>
      <c r="DIN79" s="1"/>
      <c r="DIO79" s="1"/>
      <c r="DIP79" s="1"/>
      <c r="DIQ79" s="1"/>
      <c r="DIR79" s="1"/>
      <c r="DIS79" s="1"/>
      <c r="DIT79" s="1"/>
      <c r="DIU79" s="1"/>
      <c r="DIV79" s="1"/>
      <c r="DIW79" s="1"/>
      <c r="DIX79" s="1"/>
      <c r="DIY79" s="1"/>
      <c r="DIZ79" s="1"/>
      <c r="DJA79" s="1"/>
      <c r="DJB79" s="1"/>
      <c r="DJC79" s="1"/>
      <c r="DJD79" s="1"/>
      <c r="DJE79" s="1"/>
      <c r="DJF79" s="1"/>
      <c r="DJG79" s="1"/>
      <c r="DJH79" s="1"/>
      <c r="DJI79" s="1"/>
      <c r="DJJ79" s="1"/>
      <c r="DJK79" s="1"/>
      <c r="DJL79" s="1"/>
      <c r="DJM79" s="1"/>
      <c r="DJN79" s="1"/>
      <c r="DJO79" s="1"/>
      <c r="DJP79" s="1"/>
      <c r="DJQ79" s="1"/>
      <c r="DJR79" s="1"/>
      <c r="DJS79" s="1"/>
      <c r="DJT79" s="1"/>
      <c r="DJU79" s="1"/>
      <c r="DJV79" s="1"/>
      <c r="DJW79" s="1"/>
      <c r="DJX79" s="1"/>
      <c r="DJY79" s="1"/>
      <c r="DJZ79" s="1"/>
      <c r="DKA79" s="1"/>
      <c r="DKB79" s="1"/>
      <c r="DKC79" s="1"/>
      <c r="DKD79" s="1"/>
      <c r="DKE79" s="1"/>
      <c r="DKF79" s="1"/>
      <c r="DKG79" s="1"/>
      <c r="DKH79" s="1"/>
      <c r="DKI79" s="1"/>
      <c r="DKJ79" s="1"/>
      <c r="DKK79" s="1"/>
      <c r="DKL79" s="1"/>
      <c r="DKM79" s="1"/>
      <c r="DKN79" s="1"/>
      <c r="DKO79" s="1"/>
      <c r="DKP79" s="1"/>
      <c r="DKQ79" s="1"/>
      <c r="DKR79" s="1"/>
      <c r="DKS79" s="1"/>
      <c r="DKT79" s="1"/>
      <c r="DKU79" s="1"/>
      <c r="DKV79" s="1"/>
      <c r="DKW79" s="1"/>
      <c r="DKX79" s="1"/>
      <c r="DKY79" s="1"/>
      <c r="DKZ79" s="1"/>
      <c r="DLA79" s="1"/>
      <c r="DLB79" s="1"/>
      <c r="DLC79" s="1"/>
      <c r="DLD79" s="1"/>
      <c r="DLE79" s="1"/>
      <c r="DLF79" s="1"/>
      <c r="DLG79" s="1"/>
      <c r="DLH79" s="1"/>
      <c r="DLI79" s="1"/>
      <c r="DLJ79" s="1"/>
      <c r="DLK79" s="1"/>
      <c r="DLL79" s="1"/>
      <c r="DLM79" s="1"/>
      <c r="DLN79" s="1"/>
      <c r="DLO79" s="1"/>
      <c r="DLP79" s="1"/>
      <c r="DLQ79" s="1"/>
      <c r="DLR79" s="1"/>
      <c r="DLS79" s="1"/>
      <c r="DLT79" s="1"/>
      <c r="DLU79" s="1"/>
      <c r="DLV79" s="1"/>
      <c r="DLW79" s="1"/>
      <c r="DLX79" s="1"/>
      <c r="DLY79" s="1"/>
      <c r="DLZ79" s="1"/>
      <c r="DMA79" s="1"/>
      <c r="DMB79" s="1"/>
      <c r="DMC79" s="1"/>
      <c r="DMD79" s="1"/>
      <c r="DME79" s="1"/>
      <c r="DMF79" s="1"/>
      <c r="DMG79" s="1"/>
      <c r="DMH79" s="1"/>
      <c r="DMI79" s="1"/>
      <c r="DMJ79" s="1"/>
      <c r="DMK79" s="1"/>
      <c r="DML79" s="1"/>
      <c r="DMM79" s="1"/>
      <c r="DMN79" s="1"/>
      <c r="DMO79" s="1"/>
      <c r="DMP79" s="1"/>
      <c r="DMQ79" s="1"/>
      <c r="DMR79" s="1"/>
      <c r="DMS79" s="1"/>
      <c r="DMT79" s="1"/>
      <c r="DMU79" s="1"/>
      <c r="DMV79" s="1"/>
      <c r="DMW79" s="1"/>
      <c r="DMX79" s="1"/>
      <c r="DMY79" s="1"/>
      <c r="DMZ79" s="1"/>
      <c r="DNA79" s="1"/>
      <c r="DNB79" s="1"/>
      <c r="DNC79" s="1"/>
      <c r="DND79" s="1"/>
      <c r="DNE79" s="1"/>
      <c r="DNF79" s="1"/>
      <c r="DNG79" s="1"/>
      <c r="DNH79" s="1"/>
      <c r="DNI79" s="1"/>
      <c r="DNJ79" s="1"/>
      <c r="DNK79" s="1"/>
      <c r="DNL79" s="1"/>
      <c r="DNM79" s="1"/>
      <c r="DNN79" s="1"/>
      <c r="DNO79" s="1"/>
      <c r="DNP79" s="1"/>
      <c r="DNQ79" s="1"/>
      <c r="DNR79" s="1"/>
      <c r="DNS79" s="1"/>
      <c r="DNT79" s="1"/>
      <c r="DNU79" s="1"/>
      <c r="DNV79" s="1"/>
      <c r="DNW79" s="1"/>
      <c r="DNX79" s="1"/>
      <c r="DNY79" s="1"/>
      <c r="DNZ79" s="1"/>
      <c r="DOA79" s="1"/>
      <c r="DOB79" s="1"/>
      <c r="DOC79" s="1"/>
      <c r="DOD79" s="1"/>
      <c r="DOE79" s="1"/>
      <c r="DOF79" s="1"/>
      <c r="DOG79" s="1"/>
      <c r="DOH79" s="1"/>
      <c r="DOI79" s="1"/>
      <c r="DOJ79" s="1"/>
      <c r="DOK79" s="1"/>
      <c r="DOL79" s="1"/>
      <c r="DOM79" s="1"/>
      <c r="DON79" s="1"/>
      <c r="DOO79" s="1"/>
      <c r="DOP79" s="1"/>
      <c r="DOQ79" s="1"/>
      <c r="DOR79" s="1"/>
      <c r="DOS79" s="1"/>
      <c r="DOT79" s="1"/>
      <c r="DOU79" s="1"/>
      <c r="DOV79" s="1"/>
      <c r="DOW79" s="1"/>
      <c r="DOX79" s="1"/>
      <c r="DOY79" s="1"/>
      <c r="DOZ79" s="1"/>
      <c r="DPA79" s="1"/>
      <c r="DPB79" s="1"/>
      <c r="DPC79" s="1"/>
      <c r="DPD79" s="1"/>
      <c r="DPE79" s="1"/>
      <c r="DPF79" s="1"/>
      <c r="DPG79" s="1"/>
      <c r="DPH79" s="1"/>
      <c r="DPI79" s="1"/>
      <c r="DPJ79" s="1"/>
      <c r="DPK79" s="1"/>
      <c r="DPL79" s="1"/>
      <c r="DPM79" s="1"/>
      <c r="DPN79" s="1"/>
      <c r="DPO79" s="1"/>
      <c r="DPP79" s="1"/>
      <c r="DPQ79" s="1"/>
      <c r="DPR79" s="1"/>
      <c r="DPS79" s="1"/>
      <c r="DPT79" s="1"/>
      <c r="DPU79" s="1"/>
      <c r="DPV79" s="1"/>
      <c r="DPW79" s="1"/>
      <c r="DPX79" s="1"/>
      <c r="DPY79" s="1"/>
      <c r="DPZ79" s="1"/>
      <c r="DQA79" s="1"/>
      <c r="DQB79" s="1"/>
      <c r="DQC79" s="1"/>
      <c r="DQD79" s="1"/>
      <c r="DQE79" s="1"/>
      <c r="DQF79" s="1"/>
      <c r="DQG79" s="1"/>
      <c r="DQH79" s="1"/>
      <c r="DQI79" s="1"/>
      <c r="DQJ79" s="1"/>
      <c r="DQK79" s="1"/>
      <c r="DQL79" s="1"/>
      <c r="DQM79" s="1"/>
      <c r="DQN79" s="1"/>
      <c r="DQO79" s="1"/>
      <c r="DQP79" s="1"/>
      <c r="DQQ79" s="1"/>
      <c r="DQR79" s="1"/>
      <c r="DQS79" s="1"/>
      <c r="DQT79" s="1"/>
      <c r="DQU79" s="1"/>
      <c r="DQV79" s="1"/>
      <c r="DQW79" s="1"/>
      <c r="DQX79" s="1"/>
      <c r="DQY79" s="1"/>
      <c r="DQZ79" s="1"/>
      <c r="DRA79" s="1"/>
      <c r="DRB79" s="1"/>
      <c r="DRC79" s="1"/>
      <c r="DRD79" s="1"/>
      <c r="DRE79" s="1"/>
      <c r="DRF79" s="1"/>
      <c r="DRG79" s="1"/>
      <c r="DRH79" s="1"/>
      <c r="DRI79" s="1"/>
      <c r="DRJ79" s="1"/>
      <c r="DRK79" s="1"/>
      <c r="DRL79" s="1"/>
      <c r="DRM79" s="1"/>
      <c r="DRN79" s="1"/>
      <c r="DRO79" s="1"/>
      <c r="DRP79" s="1"/>
      <c r="DRQ79" s="1"/>
      <c r="DRR79" s="1"/>
      <c r="DRS79" s="1"/>
      <c r="DRT79" s="1"/>
      <c r="DRU79" s="1"/>
      <c r="DRV79" s="1"/>
      <c r="DRW79" s="1"/>
      <c r="DRX79" s="1"/>
      <c r="DRY79" s="1"/>
      <c r="DRZ79" s="1"/>
      <c r="DSA79" s="1"/>
      <c r="DSB79" s="1"/>
      <c r="DSC79" s="1"/>
      <c r="DSD79" s="1"/>
      <c r="DSE79" s="1"/>
      <c r="DSF79" s="1"/>
      <c r="DSG79" s="1"/>
      <c r="DSH79" s="1"/>
      <c r="DSI79" s="1"/>
      <c r="DSJ79" s="1"/>
      <c r="DSK79" s="1"/>
      <c r="DSL79" s="1"/>
      <c r="DSM79" s="1"/>
      <c r="DSN79" s="1"/>
      <c r="DSO79" s="1"/>
      <c r="DSP79" s="1"/>
      <c r="DSQ79" s="1"/>
      <c r="DSR79" s="1"/>
      <c r="DSS79" s="1"/>
      <c r="DST79" s="1"/>
      <c r="DSU79" s="1"/>
      <c r="DSV79" s="1"/>
      <c r="DSW79" s="1"/>
      <c r="DSX79" s="1"/>
      <c r="DSY79" s="1"/>
      <c r="DSZ79" s="1"/>
      <c r="DTA79" s="1"/>
      <c r="DTB79" s="1"/>
      <c r="DTC79" s="1"/>
      <c r="DTD79" s="1"/>
      <c r="DTE79" s="1"/>
      <c r="DTF79" s="1"/>
      <c r="DTG79" s="1"/>
      <c r="DTH79" s="1"/>
      <c r="DTI79" s="1"/>
      <c r="DTJ79" s="1"/>
      <c r="DTK79" s="1"/>
      <c r="DTL79" s="1"/>
      <c r="DTM79" s="1"/>
      <c r="DTN79" s="1"/>
      <c r="DTO79" s="1"/>
      <c r="DTP79" s="1"/>
      <c r="DTQ79" s="1"/>
      <c r="DTR79" s="1"/>
      <c r="DTS79" s="1"/>
      <c r="DTT79" s="1"/>
      <c r="DTU79" s="1"/>
      <c r="DTV79" s="1"/>
      <c r="DTW79" s="1"/>
      <c r="DTX79" s="1"/>
      <c r="DTY79" s="1"/>
      <c r="DTZ79" s="1"/>
      <c r="DUA79" s="1"/>
      <c r="DUB79" s="1"/>
      <c r="DUC79" s="1"/>
      <c r="DUD79" s="1"/>
      <c r="DUE79" s="1"/>
      <c r="DUF79" s="1"/>
      <c r="DUG79" s="1"/>
      <c r="DUH79" s="1"/>
      <c r="DUI79" s="1"/>
      <c r="DUJ79" s="1"/>
      <c r="DUK79" s="1"/>
      <c r="DUL79" s="1"/>
      <c r="DUM79" s="1"/>
      <c r="DUN79" s="1"/>
      <c r="DUO79" s="1"/>
      <c r="DUP79" s="1"/>
      <c r="DUQ79" s="1"/>
      <c r="DUR79" s="1"/>
      <c r="DUS79" s="1"/>
      <c r="DUT79" s="1"/>
      <c r="DUU79" s="1"/>
      <c r="DUV79" s="1"/>
      <c r="DUW79" s="1"/>
      <c r="DUX79" s="1"/>
      <c r="DUY79" s="1"/>
      <c r="DUZ79" s="1"/>
      <c r="DVA79" s="1"/>
      <c r="DVB79" s="1"/>
      <c r="DVC79" s="1"/>
      <c r="DVD79" s="1"/>
      <c r="DVE79" s="1"/>
      <c r="DVF79" s="1"/>
      <c r="DVG79" s="1"/>
      <c r="DVH79" s="1"/>
      <c r="DVI79" s="1"/>
      <c r="DVJ79" s="1"/>
      <c r="DVK79" s="1"/>
      <c r="DVL79" s="1"/>
      <c r="DVM79" s="1"/>
      <c r="DVN79" s="1"/>
      <c r="DVO79" s="1"/>
      <c r="DVP79" s="1"/>
      <c r="DVQ79" s="1"/>
      <c r="DVR79" s="1"/>
      <c r="DVS79" s="1"/>
      <c r="DVT79" s="1"/>
      <c r="DVU79" s="1"/>
      <c r="DVV79" s="1"/>
      <c r="DVW79" s="1"/>
      <c r="DVX79" s="1"/>
      <c r="DVY79" s="1"/>
      <c r="DVZ79" s="1"/>
      <c r="DWA79" s="1"/>
      <c r="DWB79" s="1"/>
      <c r="DWC79" s="1"/>
      <c r="DWD79" s="1"/>
      <c r="DWE79" s="1"/>
      <c r="DWF79" s="1"/>
      <c r="DWG79" s="1"/>
      <c r="DWH79" s="1"/>
      <c r="DWI79" s="1"/>
      <c r="DWJ79" s="1"/>
      <c r="DWK79" s="1"/>
      <c r="DWL79" s="1"/>
      <c r="DWM79" s="1"/>
      <c r="DWN79" s="1"/>
      <c r="DWO79" s="1"/>
      <c r="DWP79" s="1"/>
      <c r="DWQ79" s="1"/>
      <c r="DWR79" s="1"/>
      <c r="DWS79" s="1"/>
      <c r="DWT79" s="1"/>
      <c r="DWU79" s="1"/>
      <c r="DWV79" s="1"/>
      <c r="DWW79" s="1"/>
      <c r="DWX79" s="1"/>
      <c r="DWY79" s="1"/>
      <c r="DWZ79" s="1"/>
      <c r="DXA79" s="1"/>
      <c r="DXB79" s="1"/>
      <c r="DXC79" s="1"/>
      <c r="DXD79" s="1"/>
      <c r="DXE79" s="1"/>
      <c r="DXF79" s="1"/>
      <c r="DXG79" s="1"/>
      <c r="DXH79" s="1"/>
      <c r="DXI79" s="1"/>
      <c r="DXJ79" s="1"/>
      <c r="DXK79" s="1"/>
      <c r="DXL79" s="1"/>
      <c r="DXM79" s="1"/>
      <c r="DXN79" s="1"/>
      <c r="DXO79" s="1"/>
      <c r="DXP79" s="1"/>
      <c r="DXQ79" s="1"/>
      <c r="DXR79" s="1"/>
      <c r="DXS79" s="1"/>
      <c r="DXT79" s="1"/>
      <c r="DXU79" s="1"/>
      <c r="DXV79" s="1"/>
      <c r="DXW79" s="1"/>
      <c r="DXX79" s="1"/>
      <c r="DXY79" s="1"/>
      <c r="DXZ79" s="1"/>
      <c r="DYA79" s="1"/>
      <c r="DYB79" s="1"/>
      <c r="DYC79" s="1"/>
      <c r="DYD79" s="1"/>
      <c r="DYE79" s="1"/>
      <c r="DYF79" s="1"/>
      <c r="DYG79" s="1"/>
      <c r="DYH79" s="1"/>
      <c r="DYI79" s="1"/>
      <c r="DYJ79" s="1"/>
      <c r="DYK79" s="1"/>
      <c r="DYL79" s="1"/>
      <c r="DYM79" s="1"/>
      <c r="DYN79" s="1"/>
      <c r="DYO79" s="1"/>
      <c r="DYP79" s="1"/>
      <c r="DYQ79" s="1"/>
      <c r="DYR79" s="1"/>
      <c r="DYS79" s="1"/>
      <c r="DYT79" s="1"/>
      <c r="DYU79" s="1"/>
      <c r="DYV79" s="1"/>
      <c r="DYW79" s="1"/>
      <c r="DYX79" s="1"/>
      <c r="DYY79" s="1"/>
      <c r="DYZ79" s="1"/>
      <c r="DZA79" s="1"/>
      <c r="DZB79" s="1"/>
      <c r="DZC79" s="1"/>
      <c r="DZD79" s="1"/>
      <c r="DZE79" s="1"/>
      <c r="DZF79" s="1"/>
      <c r="DZG79" s="1"/>
      <c r="DZH79" s="1"/>
      <c r="DZI79" s="1"/>
      <c r="DZJ79" s="1"/>
      <c r="DZK79" s="1"/>
      <c r="DZL79" s="1"/>
      <c r="DZM79" s="1"/>
      <c r="DZN79" s="1"/>
      <c r="DZO79" s="1"/>
      <c r="DZP79" s="1"/>
      <c r="DZQ79" s="1"/>
      <c r="DZR79" s="1"/>
      <c r="DZS79" s="1"/>
      <c r="DZT79" s="1"/>
      <c r="DZU79" s="1"/>
      <c r="DZV79" s="1"/>
      <c r="DZW79" s="1"/>
      <c r="DZX79" s="1"/>
      <c r="DZY79" s="1"/>
      <c r="DZZ79" s="1"/>
      <c r="EAA79" s="1"/>
      <c r="EAB79" s="1"/>
      <c r="EAC79" s="1"/>
      <c r="EAD79" s="1"/>
      <c r="EAE79" s="1"/>
      <c r="EAF79" s="1"/>
      <c r="EAG79" s="1"/>
      <c r="EAH79" s="1"/>
      <c r="EAI79" s="1"/>
      <c r="EAJ79" s="1"/>
      <c r="EAK79" s="1"/>
      <c r="EAL79" s="1"/>
      <c r="EAM79" s="1"/>
      <c r="EAN79" s="1"/>
      <c r="EAO79" s="1"/>
      <c r="EAP79" s="1"/>
      <c r="EAQ79" s="1"/>
      <c r="EAR79" s="1"/>
      <c r="EAS79" s="1"/>
      <c r="EAT79" s="1"/>
      <c r="EAU79" s="1"/>
      <c r="EAV79" s="1"/>
      <c r="EAW79" s="1"/>
      <c r="EAX79" s="1"/>
      <c r="EAY79" s="1"/>
      <c r="EAZ79" s="1"/>
      <c r="EBA79" s="1"/>
      <c r="EBB79" s="1"/>
      <c r="EBC79" s="1"/>
      <c r="EBD79" s="1"/>
      <c r="EBE79" s="1"/>
      <c r="EBF79" s="1"/>
      <c r="EBG79" s="1"/>
      <c r="EBH79" s="1"/>
      <c r="EBI79" s="1"/>
      <c r="EBJ79" s="1"/>
      <c r="EBK79" s="1"/>
      <c r="EBL79" s="1"/>
      <c r="EBM79" s="1"/>
      <c r="EBN79" s="1"/>
      <c r="EBO79" s="1"/>
      <c r="EBP79" s="1"/>
      <c r="EBQ79" s="1"/>
      <c r="EBR79" s="1"/>
      <c r="EBS79" s="1"/>
      <c r="EBT79" s="1"/>
      <c r="EBU79" s="1"/>
      <c r="EBV79" s="1"/>
      <c r="EBW79" s="1"/>
      <c r="EBX79" s="1"/>
      <c r="EBY79" s="1"/>
      <c r="EBZ79" s="1"/>
      <c r="ECA79" s="1"/>
      <c r="ECB79" s="1"/>
      <c r="ECC79" s="1"/>
      <c r="ECD79" s="1"/>
      <c r="ECE79" s="1"/>
      <c r="ECF79" s="1"/>
      <c r="ECG79" s="1"/>
      <c r="ECH79" s="1"/>
      <c r="ECI79" s="1"/>
      <c r="ECJ79" s="1"/>
      <c r="ECK79" s="1"/>
      <c r="ECL79" s="1"/>
      <c r="ECM79" s="1"/>
      <c r="ECN79" s="1"/>
      <c r="ECO79" s="1"/>
      <c r="ECP79" s="1"/>
      <c r="ECQ79" s="1"/>
      <c r="ECR79" s="1"/>
      <c r="ECS79" s="1"/>
      <c r="ECT79" s="1"/>
      <c r="ECU79" s="1"/>
      <c r="ECV79" s="1"/>
      <c r="ECW79" s="1"/>
      <c r="ECX79" s="1"/>
      <c r="ECY79" s="1"/>
      <c r="ECZ79" s="1"/>
      <c r="EDA79" s="1"/>
      <c r="EDB79" s="1"/>
      <c r="EDC79" s="1"/>
      <c r="EDD79" s="1"/>
      <c r="EDE79" s="1"/>
      <c r="EDF79" s="1"/>
      <c r="EDG79" s="1"/>
      <c r="EDH79" s="1"/>
      <c r="EDI79" s="1"/>
      <c r="EDJ79" s="1"/>
      <c r="EDK79" s="1"/>
      <c r="EDL79" s="1"/>
      <c r="EDM79" s="1"/>
      <c r="EDN79" s="1"/>
      <c r="EDO79" s="1"/>
      <c r="EDP79" s="1"/>
      <c r="EDQ79" s="1"/>
      <c r="EDR79" s="1"/>
      <c r="EDS79" s="1"/>
      <c r="EDT79" s="1"/>
      <c r="EDU79" s="1"/>
      <c r="EDV79" s="1"/>
      <c r="EDW79" s="1"/>
      <c r="EDX79" s="1"/>
      <c r="EDY79" s="1"/>
      <c r="EDZ79" s="1"/>
      <c r="EEA79" s="1"/>
      <c r="EEB79" s="1"/>
      <c r="EEC79" s="1"/>
      <c r="EED79" s="1"/>
      <c r="EEE79" s="1"/>
      <c r="EEF79" s="1"/>
      <c r="EEG79" s="1"/>
      <c r="EEH79" s="1"/>
      <c r="EEI79" s="1"/>
      <c r="EEJ79" s="1"/>
      <c r="EEK79" s="1"/>
      <c r="EEL79" s="1"/>
      <c r="EEM79" s="1"/>
      <c r="EEN79" s="1"/>
      <c r="EEO79" s="1"/>
      <c r="EEP79" s="1"/>
      <c r="EEQ79" s="1"/>
      <c r="EER79" s="1"/>
      <c r="EES79" s="1"/>
      <c r="EET79" s="1"/>
      <c r="EEU79" s="1"/>
      <c r="EEV79" s="1"/>
      <c r="EEW79" s="1"/>
      <c r="EEX79" s="1"/>
      <c r="EEY79" s="1"/>
      <c r="EEZ79" s="1"/>
      <c r="EFA79" s="1"/>
      <c r="EFB79" s="1"/>
      <c r="EFC79" s="1"/>
      <c r="EFD79" s="1"/>
      <c r="EFE79" s="1"/>
      <c r="EFF79" s="1"/>
      <c r="EFG79" s="1"/>
      <c r="EFH79" s="1"/>
      <c r="EFI79" s="1"/>
      <c r="EFJ79" s="1"/>
      <c r="EFK79" s="1"/>
      <c r="EFL79" s="1"/>
      <c r="EFM79" s="1"/>
      <c r="EFN79" s="1"/>
      <c r="EFO79" s="1"/>
      <c r="EFP79" s="1"/>
      <c r="EFQ79" s="1"/>
      <c r="EFR79" s="1"/>
      <c r="EFS79" s="1"/>
      <c r="EFT79" s="1"/>
      <c r="EFU79" s="1"/>
      <c r="EFV79" s="1"/>
      <c r="EFW79" s="1"/>
      <c r="EFX79" s="1"/>
      <c r="EFY79" s="1"/>
      <c r="EFZ79" s="1"/>
      <c r="EGA79" s="1"/>
      <c r="EGB79" s="1"/>
      <c r="EGC79" s="1"/>
      <c r="EGD79" s="1"/>
      <c r="EGE79" s="1"/>
      <c r="EGF79" s="1"/>
      <c r="EGG79" s="1"/>
      <c r="EGH79" s="1"/>
      <c r="EGI79" s="1"/>
      <c r="EGJ79" s="1"/>
      <c r="EGK79" s="1"/>
      <c r="EGL79" s="1"/>
      <c r="EGM79" s="1"/>
      <c r="EGN79" s="1"/>
      <c r="EGO79" s="1"/>
      <c r="EGP79" s="1"/>
      <c r="EGQ79" s="1"/>
      <c r="EGR79" s="1"/>
      <c r="EGS79" s="1"/>
      <c r="EGT79" s="1"/>
      <c r="EGU79" s="1"/>
      <c r="EGV79" s="1"/>
      <c r="EGW79" s="1"/>
      <c r="EGX79" s="1"/>
      <c r="EGY79" s="1"/>
      <c r="EGZ79" s="1"/>
      <c r="EHA79" s="1"/>
      <c r="EHB79" s="1"/>
      <c r="EHC79" s="1"/>
      <c r="EHD79" s="1"/>
      <c r="EHE79" s="1"/>
      <c r="EHF79" s="1"/>
      <c r="EHG79" s="1"/>
      <c r="EHH79" s="1"/>
      <c r="EHI79" s="1"/>
      <c r="EHJ79" s="1"/>
      <c r="EHK79" s="1"/>
      <c r="EHL79" s="1"/>
      <c r="EHM79" s="1"/>
      <c r="EHN79" s="1"/>
      <c r="EHO79" s="1"/>
      <c r="EHP79" s="1"/>
      <c r="EHQ79" s="1"/>
      <c r="EHR79" s="1"/>
      <c r="EHS79" s="1"/>
      <c r="EHT79" s="1"/>
      <c r="EHU79" s="1"/>
      <c r="EHV79" s="1"/>
      <c r="EHW79" s="1"/>
      <c r="EHX79" s="1"/>
      <c r="EHY79" s="1"/>
      <c r="EHZ79" s="1"/>
      <c r="EIA79" s="1"/>
      <c r="EIB79" s="1"/>
      <c r="EIC79" s="1"/>
      <c r="EID79" s="1"/>
      <c r="EIE79" s="1"/>
      <c r="EIF79" s="1"/>
      <c r="EIG79" s="1"/>
      <c r="EIH79" s="1"/>
      <c r="EII79" s="1"/>
      <c r="EIJ79" s="1"/>
      <c r="EIK79" s="1"/>
      <c r="EIL79" s="1"/>
      <c r="EIM79" s="1"/>
      <c r="EIN79" s="1"/>
      <c r="EIO79" s="1"/>
      <c r="EIP79" s="1"/>
      <c r="EIQ79" s="1"/>
      <c r="EIR79" s="1"/>
      <c r="EIS79" s="1"/>
      <c r="EIT79" s="1"/>
      <c r="EIU79" s="1"/>
      <c r="EIV79" s="1"/>
      <c r="EIW79" s="1"/>
      <c r="EIX79" s="1"/>
      <c r="EIY79" s="1"/>
      <c r="EIZ79" s="1"/>
      <c r="EJA79" s="1"/>
      <c r="EJB79" s="1"/>
      <c r="EJC79" s="1"/>
      <c r="EJD79" s="1"/>
      <c r="EJE79" s="1"/>
      <c r="EJF79" s="1"/>
      <c r="EJG79" s="1"/>
      <c r="EJH79" s="1"/>
      <c r="EJI79" s="1"/>
      <c r="EJJ79" s="1"/>
      <c r="EJK79" s="1"/>
      <c r="EJL79" s="1"/>
      <c r="EJM79" s="1"/>
      <c r="EJN79" s="1"/>
      <c r="EJO79" s="1"/>
      <c r="EJP79" s="1"/>
      <c r="EJQ79" s="1"/>
      <c r="EJR79" s="1"/>
      <c r="EJS79" s="1"/>
      <c r="EJT79" s="1"/>
      <c r="EJU79" s="1"/>
      <c r="EJV79" s="1"/>
      <c r="EJW79" s="1"/>
      <c r="EJX79" s="1"/>
      <c r="EJY79" s="1"/>
      <c r="EJZ79" s="1"/>
      <c r="EKA79" s="1"/>
      <c r="EKB79" s="1"/>
      <c r="EKC79" s="1"/>
      <c r="EKD79" s="1"/>
      <c r="EKE79" s="1"/>
      <c r="EKF79" s="1"/>
      <c r="EKG79" s="1"/>
      <c r="EKH79" s="1"/>
      <c r="EKI79" s="1"/>
      <c r="EKJ79" s="1"/>
      <c r="EKK79" s="1"/>
      <c r="EKL79" s="1"/>
      <c r="EKM79" s="1"/>
      <c r="EKN79" s="1"/>
      <c r="EKO79" s="1"/>
      <c r="EKP79" s="1"/>
      <c r="EKQ79" s="1"/>
      <c r="EKR79" s="1"/>
      <c r="EKS79" s="1"/>
      <c r="EKT79" s="1"/>
      <c r="EKU79" s="1"/>
      <c r="EKV79" s="1"/>
      <c r="EKW79" s="1"/>
      <c r="EKX79" s="1"/>
      <c r="EKY79" s="1"/>
      <c r="EKZ79" s="1"/>
      <c r="ELA79" s="1"/>
      <c r="ELB79" s="1"/>
      <c r="ELC79" s="1"/>
      <c r="ELD79" s="1"/>
      <c r="ELE79" s="1"/>
      <c r="ELF79" s="1"/>
      <c r="ELG79" s="1"/>
      <c r="ELH79" s="1"/>
      <c r="ELI79" s="1"/>
      <c r="ELJ79" s="1"/>
      <c r="ELK79" s="1"/>
      <c r="ELL79" s="1"/>
      <c r="ELM79" s="1"/>
      <c r="ELN79" s="1"/>
      <c r="ELO79" s="1"/>
      <c r="ELP79" s="1"/>
      <c r="ELQ79" s="1"/>
      <c r="ELR79" s="1"/>
      <c r="ELS79" s="1"/>
      <c r="ELT79" s="1"/>
      <c r="ELU79" s="1"/>
      <c r="ELV79" s="1"/>
      <c r="ELW79" s="1"/>
      <c r="ELX79" s="1"/>
      <c r="ELY79" s="1"/>
      <c r="ELZ79" s="1"/>
      <c r="EMA79" s="1"/>
      <c r="EMB79" s="1"/>
      <c r="EMC79" s="1"/>
      <c r="EMD79" s="1"/>
      <c r="EME79" s="1"/>
      <c r="EMF79" s="1"/>
      <c r="EMG79" s="1"/>
      <c r="EMH79" s="1"/>
      <c r="EMI79" s="1"/>
      <c r="EMJ79" s="1"/>
      <c r="EMK79" s="1"/>
      <c r="EML79" s="1"/>
      <c r="EMM79" s="1"/>
      <c r="EMN79" s="1"/>
      <c r="EMO79" s="1"/>
      <c r="EMP79" s="1"/>
      <c r="EMQ79" s="1"/>
      <c r="EMR79" s="1"/>
      <c r="EMS79" s="1"/>
      <c r="EMT79" s="1"/>
      <c r="EMU79" s="1"/>
      <c r="EMV79" s="1"/>
      <c r="EMW79" s="1"/>
      <c r="EMX79" s="1"/>
      <c r="EMY79" s="1"/>
      <c r="EMZ79" s="1"/>
      <c r="ENA79" s="1"/>
      <c r="ENB79" s="1"/>
      <c r="ENC79" s="1"/>
      <c r="END79" s="1"/>
      <c r="ENE79" s="1"/>
      <c r="ENF79" s="1"/>
      <c r="ENG79" s="1"/>
      <c r="ENH79" s="1"/>
      <c r="ENI79" s="1"/>
      <c r="ENJ79" s="1"/>
      <c r="ENK79" s="1"/>
      <c r="ENL79" s="1"/>
      <c r="ENM79" s="1"/>
      <c r="ENN79" s="1"/>
      <c r="ENO79" s="1"/>
      <c r="ENP79" s="1"/>
      <c r="ENQ79" s="1"/>
      <c r="ENR79" s="1"/>
      <c r="ENS79" s="1"/>
      <c r="ENT79" s="1"/>
      <c r="ENU79" s="1"/>
      <c r="ENV79" s="1"/>
      <c r="ENW79" s="1"/>
      <c r="ENX79" s="1"/>
      <c r="ENY79" s="1"/>
      <c r="ENZ79" s="1"/>
      <c r="EOA79" s="1"/>
      <c r="EOB79" s="1"/>
      <c r="EOC79" s="1"/>
      <c r="EOD79" s="1"/>
      <c r="EOE79" s="1"/>
      <c r="EOF79" s="1"/>
      <c r="EOG79" s="1"/>
      <c r="EOH79" s="1"/>
      <c r="EOI79" s="1"/>
      <c r="EOJ79" s="1"/>
      <c r="EOK79" s="1"/>
      <c r="EOL79" s="1"/>
      <c r="EOM79" s="1"/>
      <c r="EON79" s="1"/>
      <c r="EOO79" s="1"/>
      <c r="EOP79" s="1"/>
      <c r="EOQ79" s="1"/>
      <c r="EOR79" s="1"/>
      <c r="EOS79" s="1"/>
      <c r="EOT79" s="1"/>
      <c r="EOU79" s="1"/>
      <c r="EOV79" s="1"/>
      <c r="EOW79" s="1"/>
      <c r="EOX79" s="1"/>
      <c r="EOY79" s="1"/>
      <c r="EOZ79" s="1"/>
      <c r="EPA79" s="1"/>
      <c r="EPB79" s="1"/>
      <c r="EPC79" s="1"/>
      <c r="EPD79" s="1"/>
      <c r="EPE79" s="1"/>
      <c r="EPF79" s="1"/>
      <c r="EPG79" s="1"/>
      <c r="EPH79" s="1"/>
      <c r="EPI79" s="1"/>
      <c r="EPJ79" s="1"/>
      <c r="EPK79" s="1"/>
      <c r="EPL79" s="1"/>
      <c r="EPM79" s="1"/>
      <c r="EPN79" s="1"/>
      <c r="EPO79" s="1"/>
      <c r="EPP79" s="1"/>
      <c r="EPQ79" s="1"/>
      <c r="EPR79" s="1"/>
      <c r="EPS79" s="1"/>
      <c r="EPT79" s="1"/>
      <c r="EPU79" s="1"/>
      <c r="EPV79" s="1"/>
      <c r="EPW79" s="1"/>
      <c r="EPX79" s="1"/>
      <c r="EPY79" s="1"/>
      <c r="EPZ79" s="1"/>
      <c r="EQA79" s="1"/>
      <c r="EQB79" s="1"/>
      <c r="EQC79" s="1"/>
      <c r="EQD79" s="1"/>
      <c r="EQE79" s="1"/>
      <c r="EQF79" s="1"/>
      <c r="EQG79" s="1"/>
      <c r="EQH79" s="1"/>
      <c r="EQI79" s="1"/>
      <c r="EQJ79" s="1"/>
      <c r="EQK79" s="1"/>
      <c r="EQL79" s="1"/>
      <c r="EQM79" s="1"/>
      <c r="EQN79" s="1"/>
      <c r="EQO79" s="1"/>
      <c r="EQP79" s="1"/>
      <c r="EQQ79" s="1"/>
      <c r="EQR79" s="1"/>
      <c r="EQS79" s="1"/>
      <c r="EQT79" s="1"/>
      <c r="EQU79" s="1"/>
      <c r="EQV79" s="1"/>
      <c r="EQW79" s="1"/>
      <c r="EQX79" s="1"/>
      <c r="EQY79" s="1"/>
      <c r="EQZ79" s="1"/>
      <c r="ERA79" s="1"/>
      <c r="ERB79" s="1"/>
      <c r="ERC79" s="1"/>
      <c r="ERD79" s="1"/>
      <c r="ERE79" s="1"/>
      <c r="ERF79" s="1"/>
      <c r="ERG79" s="1"/>
      <c r="ERH79" s="1"/>
      <c r="ERI79" s="1"/>
      <c r="ERJ79" s="1"/>
      <c r="ERK79" s="1"/>
      <c r="ERL79" s="1"/>
      <c r="ERM79" s="1"/>
      <c r="ERN79" s="1"/>
      <c r="ERO79" s="1"/>
      <c r="ERP79" s="1"/>
      <c r="ERQ79" s="1"/>
      <c r="ERR79" s="1"/>
      <c r="ERS79" s="1"/>
      <c r="ERT79" s="1"/>
      <c r="ERU79" s="1"/>
      <c r="ERV79" s="1"/>
      <c r="ERW79" s="1"/>
      <c r="ERX79" s="1"/>
      <c r="ERY79" s="1"/>
      <c r="ERZ79" s="1"/>
      <c r="ESA79" s="1"/>
      <c r="ESB79" s="1"/>
      <c r="ESC79" s="1"/>
      <c r="ESD79" s="1"/>
      <c r="ESE79" s="1"/>
      <c r="ESF79" s="1"/>
      <c r="ESG79" s="1"/>
      <c r="ESH79" s="1"/>
      <c r="ESI79" s="1"/>
      <c r="ESJ79" s="1"/>
      <c r="ESK79" s="1"/>
      <c r="ESL79" s="1"/>
      <c r="ESM79" s="1"/>
      <c r="ESN79" s="1"/>
      <c r="ESO79" s="1"/>
      <c r="ESP79" s="1"/>
      <c r="ESQ79" s="1"/>
      <c r="ESR79" s="1"/>
      <c r="ESS79" s="1"/>
      <c r="EST79" s="1"/>
      <c r="ESU79" s="1"/>
      <c r="ESV79" s="1"/>
      <c r="ESW79" s="1"/>
      <c r="ESX79" s="1"/>
      <c r="ESY79" s="1"/>
      <c r="ESZ79" s="1"/>
      <c r="ETA79" s="1"/>
      <c r="ETB79" s="1"/>
      <c r="ETC79" s="1"/>
      <c r="ETD79" s="1"/>
      <c r="ETE79" s="1"/>
      <c r="ETF79" s="1"/>
      <c r="ETG79" s="1"/>
      <c r="ETH79" s="1"/>
      <c r="ETI79" s="1"/>
      <c r="ETJ79" s="1"/>
      <c r="ETK79" s="1"/>
      <c r="ETL79" s="1"/>
      <c r="ETM79" s="1"/>
      <c r="ETN79" s="1"/>
      <c r="ETO79" s="1"/>
      <c r="ETP79" s="1"/>
      <c r="ETQ79" s="1"/>
      <c r="ETR79" s="1"/>
      <c r="ETS79" s="1"/>
      <c r="ETT79" s="1"/>
      <c r="ETU79" s="1"/>
      <c r="ETV79" s="1"/>
      <c r="ETW79" s="1"/>
      <c r="ETX79" s="1"/>
      <c r="ETY79" s="1"/>
      <c r="ETZ79" s="1"/>
      <c r="EUA79" s="1"/>
      <c r="EUB79" s="1"/>
      <c r="EUC79" s="1"/>
      <c r="EUD79" s="1"/>
      <c r="EUE79" s="1"/>
      <c r="EUF79" s="1"/>
      <c r="EUG79" s="1"/>
      <c r="EUH79" s="1"/>
      <c r="EUI79" s="1"/>
      <c r="EUJ79" s="1"/>
      <c r="EUK79" s="1"/>
      <c r="EUL79" s="1"/>
      <c r="EUM79" s="1"/>
      <c r="EUN79" s="1"/>
      <c r="EUO79" s="1"/>
      <c r="EUP79" s="1"/>
      <c r="EUQ79" s="1"/>
      <c r="EUR79" s="1"/>
      <c r="EUS79" s="1"/>
      <c r="EUT79" s="1"/>
      <c r="EUU79" s="1"/>
      <c r="EUV79" s="1"/>
      <c r="EUW79" s="1"/>
      <c r="EUX79" s="1"/>
      <c r="EUY79" s="1"/>
      <c r="EUZ79" s="1"/>
      <c r="EVA79" s="1"/>
      <c r="EVB79" s="1"/>
      <c r="EVC79" s="1"/>
      <c r="EVD79" s="1"/>
      <c r="EVE79" s="1"/>
      <c r="EVF79" s="1"/>
      <c r="EVG79" s="1"/>
      <c r="EVH79" s="1"/>
      <c r="EVI79" s="1"/>
      <c r="EVJ79" s="1"/>
      <c r="EVK79" s="1"/>
      <c r="EVL79" s="1"/>
      <c r="EVM79" s="1"/>
      <c r="EVN79" s="1"/>
      <c r="EVO79" s="1"/>
      <c r="EVP79" s="1"/>
      <c r="EVQ79" s="1"/>
      <c r="EVR79" s="1"/>
      <c r="EVS79" s="1"/>
      <c r="EVT79" s="1"/>
      <c r="EVU79" s="1"/>
      <c r="EVV79" s="1"/>
      <c r="EVW79" s="1"/>
      <c r="EVX79" s="1"/>
      <c r="EVY79" s="1"/>
      <c r="EVZ79" s="1"/>
      <c r="EWA79" s="1"/>
      <c r="EWB79" s="1"/>
      <c r="EWC79" s="1"/>
      <c r="EWD79" s="1"/>
      <c r="EWE79" s="1"/>
      <c r="EWF79" s="1"/>
      <c r="EWG79" s="1"/>
      <c r="EWH79" s="1"/>
      <c r="EWI79" s="1"/>
      <c r="EWJ79" s="1"/>
      <c r="EWK79" s="1"/>
      <c r="EWL79" s="1"/>
      <c r="EWM79" s="1"/>
      <c r="EWN79" s="1"/>
      <c r="EWO79" s="1"/>
      <c r="EWP79" s="1"/>
      <c r="EWQ79" s="1"/>
      <c r="EWR79" s="1"/>
      <c r="EWS79" s="1"/>
      <c r="EWT79" s="1"/>
      <c r="EWU79" s="1"/>
      <c r="EWV79" s="1"/>
      <c r="EWW79" s="1"/>
      <c r="EWX79" s="1"/>
      <c r="EWY79" s="1"/>
      <c r="EWZ79" s="1"/>
      <c r="EXA79" s="1"/>
      <c r="EXB79" s="1"/>
      <c r="EXC79" s="1"/>
      <c r="EXD79" s="1"/>
      <c r="EXE79" s="1"/>
      <c r="EXF79" s="1"/>
      <c r="EXG79" s="1"/>
      <c r="EXH79" s="1"/>
      <c r="EXI79" s="1"/>
      <c r="EXJ79" s="1"/>
      <c r="EXK79" s="1"/>
      <c r="EXL79" s="1"/>
      <c r="EXM79" s="1"/>
      <c r="EXN79" s="1"/>
      <c r="EXO79" s="1"/>
      <c r="EXP79" s="1"/>
      <c r="EXQ79" s="1"/>
      <c r="EXR79" s="1"/>
      <c r="EXS79" s="1"/>
      <c r="EXT79" s="1"/>
      <c r="EXU79" s="1"/>
      <c r="EXV79" s="1"/>
      <c r="EXW79" s="1"/>
      <c r="EXX79" s="1"/>
      <c r="EXY79" s="1"/>
      <c r="EXZ79" s="1"/>
      <c r="EYA79" s="1"/>
      <c r="EYB79" s="1"/>
      <c r="EYC79" s="1"/>
      <c r="EYD79" s="1"/>
      <c r="EYE79" s="1"/>
      <c r="EYF79" s="1"/>
      <c r="EYG79" s="1"/>
      <c r="EYH79" s="1"/>
      <c r="EYI79" s="1"/>
      <c r="EYJ79" s="1"/>
      <c r="EYK79" s="1"/>
      <c r="EYL79" s="1"/>
      <c r="EYM79" s="1"/>
      <c r="EYN79" s="1"/>
      <c r="EYO79" s="1"/>
      <c r="EYP79" s="1"/>
      <c r="EYQ79" s="1"/>
      <c r="EYR79" s="1"/>
      <c r="EYS79" s="1"/>
      <c r="EYT79" s="1"/>
      <c r="EYU79" s="1"/>
      <c r="EYV79" s="1"/>
      <c r="EYW79" s="1"/>
      <c r="EYX79" s="1"/>
      <c r="EYY79" s="1"/>
      <c r="EYZ79" s="1"/>
      <c r="EZA79" s="1"/>
      <c r="EZB79" s="1"/>
      <c r="EZC79" s="1"/>
      <c r="EZD79" s="1"/>
      <c r="EZE79" s="1"/>
      <c r="EZF79" s="1"/>
      <c r="EZG79" s="1"/>
      <c r="EZH79" s="1"/>
      <c r="EZI79" s="1"/>
      <c r="EZJ79" s="1"/>
      <c r="EZK79" s="1"/>
      <c r="EZL79" s="1"/>
      <c r="EZM79" s="1"/>
      <c r="EZN79" s="1"/>
      <c r="EZO79" s="1"/>
      <c r="EZP79" s="1"/>
      <c r="EZQ79" s="1"/>
      <c r="EZR79" s="1"/>
      <c r="EZS79" s="1"/>
      <c r="EZT79" s="1"/>
      <c r="EZU79" s="1"/>
      <c r="EZV79" s="1"/>
      <c r="EZW79" s="1"/>
      <c r="EZX79" s="1"/>
      <c r="EZY79" s="1"/>
      <c r="EZZ79" s="1"/>
      <c r="FAA79" s="1"/>
      <c r="FAB79" s="1"/>
      <c r="FAC79" s="1"/>
      <c r="FAD79" s="1"/>
      <c r="FAE79" s="1"/>
      <c r="FAF79" s="1"/>
      <c r="FAG79" s="1"/>
      <c r="FAH79" s="1"/>
      <c r="FAI79" s="1"/>
      <c r="FAJ79" s="1"/>
      <c r="FAK79" s="1"/>
      <c r="FAL79" s="1"/>
      <c r="FAM79" s="1"/>
      <c r="FAN79" s="1"/>
      <c r="FAO79" s="1"/>
      <c r="FAP79" s="1"/>
      <c r="FAQ79" s="1"/>
      <c r="FAR79" s="1"/>
      <c r="FAS79" s="1"/>
      <c r="FAT79" s="1"/>
      <c r="FAU79" s="1"/>
      <c r="FAV79" s="1"/>
      <c r="FAW79" s="1"/>
      <c r="FAX79" s="1"/>
      <c r="FAY79" s="1"/>
      <c r="FAZ79" s="1"/>
      <c r="FBA79" s="1"/>
      <c r="FBB79" s="1"/>
      <c r="FBC79" s="1"/>
      <c r="FBD79" s="1"/>
      <c r="FBE79" s="1"/>
      <c r="FBF79" s="1"/>
      <c r="FBG79" s="1"/>
      <c r="FBH79" s="1"/>
      <c r="FBI79" s="1"/>
      <c r="FBJ79" s="1"/>
      <c r="FBK79" s="1"/>
      <c r="FBL79" s="1"/>
      <c r="FBM79" s="1"/>
      <c r="FBN79" s="1"/>
      <c r="FBO79" s="1"/>
      <c r="FBP79" s="1"/>
      <c r="FBQ79" s="1"/>
      <c r="FBR79" s="1"/>
      <c r="FBS79" s="1"/>
      <c r="FBT79" s="1"/>
      <c r="FBU79" s="1"/>
      <c r="FBV79" s="1"/>
      <c r="FBW79" s="1"/>
      <c r="FBX79" s="1"/>
      <c r="FBY79" s="1"/>
      <c r="FBZ79" s="1"/>
      <c r="FCA79" s="1"/>
      <c r="FCB79" s="1"/>
      <c r="FCC79" s="1"/>
      <c r="FCD79" s="1"/>
      <c r="FCE79" s="1"/>
      <c r="FCF79" s="1"/>
      <c r="FCG79" s="1"/>
      <c r="FCH79" s="1"/>
      <c r="FCI79" s="1"/>
      <c r="FCJ79" s="1"/>
      <c r="FCK79" s="1"/>
      <c r="FCL79" s="1"/>
      <c r="FCM79" s="1"/>
      <c r="FCN79" s="1"/>
      <c r="FCO79" s="1"/>
      <c r="FCP79" s="1"/>
      <c r="FCQ79" s="1"/>
      <c r="FCR79" s="1"/>
      <c r="FCS79" s="1"/>
      <c r="FCT79" s="1"/>
      <c r="FCU79" s="1"/>
      <c r="FCV79" s="1"/>
      <c r="FCW79" s="1"/>
      <c r="FCX79" s="1"/>
      <c r="FCY79" s="1"/>
      <c r="FCZ79" s="1"/>
      <c r="FDA79" s="1"/>
      <c r="FDB79" s="1"/>
      <c r="FDC79" s="1"/>
      <c r="FDD79" s="1"/>
      <c r="FDE79" s="1"/>
      <c r="FDF79" s="1"/>
      <c r="FDG79" s="1"/>
      <c r="FDH79" s="1"/>
      <c r="FDI79" s="1"/>
      <c r="FDJ79" s="1"/>
      <c r="FDK79" s="1"/>
      <c r="FDL79" s="1"/>
      <c r="FDM79" s="1"/>
      <c r="FDN79" s="1"/>
      <c r="FDO79" s="1"/>
      <c r="FDP79" s="1"/>
      <c r="FDQ79" s="1"/>
      <c r="FDR79" s="1"/>
      <c r="FDS79" s="1"/>
      <c r="FDT79" s="1"/>
      <c r="FDU79" s="1"/>
      <c r="FDV79" s="1"/>
      <c r="FDW79" s="1"/>
      <c r="FDX79" s="1"/>
      <c r="FDY79" s="1"/>
      <c r="FDZ79" s="1"/>
      <c r="FEA79" s="1"/>
      <c r="FEB79" s="1"/>
      <c r="FEC79" s="1"/>
      <c r="FED79" s="1"/>
      <c r="FEE79" s="1"/>
      <c r="FEF79" s="1"/>
      <c r="FEG79" s="1"/>
      <c r="FEH79" s="1"/>
      <c r="FEI79" s="1"/>
      <c r="FEJ79" s="1"/>
      <c r="FEK79" s="1"/>
      <c r="FEL79" s="1"/>
      <c r="FEM79" s="1"/>
      <c r="FEN79" s="1"/>
      <c r="FEO79" s="1"/>
      <c r="FEP79" s="1"/>
      <c r="FEQ79" s="1"/>
      <c r="FER79" s="1"/>
      <c r="FES79" s="1"/>
      <c r="FET79" s="1"/>
      <c r="FEU79" s="1"/>
      <c r="FEV79" s="1"/>
      <c r="FEW79" s="1"/>
      <c r="FEX79" s="1"/>
      <c r="FEY79" s="1"/>
      <c r="FEZ79" s="1"/>
      <c r="FFA79" s="1"/>
      <c r="FFB79" s="1"/>
      <c r="FFC79" s="1"/>
      <c r="FFD79" s="1"/>
      <c r="FFE79" s="1"/>
      <c r="FFF79" s="1"/>
      <c r="FFG79" s="1"/>
      <c r="FFH79" s="1"/>
      <c r="FFI79" s="1"/>
      <c r="FFJ79" s="1"/>
      <c r="FFK79" s="1"/>
      <c r="FFL79" s="1"/>
      <c r="FFM79" s="1"/>
      <c r="FFN79" s="1"/>
      <c r="FFO79" s="1"/>
      <c r="FFP79" s="1"/>
      <c r="FFQ79" s="1"/>
      <c r="FFR79" s="1"/>
      <c r="FFS79" s="1"/>
      <c r="FFT79" s="1"/>
      <c r="FFU79" s="1"/>
      <c r="FFV79" s="1"/>
      <c r="FFW79" s="1"/>
      <c r="FFX79" s="1"/>
      <c r="FFY79" s="1"/>
      <c r="FFZ79" s="1"/>
      <c r="FGA79" s="1"/>
      <c r="FGB79" s="1"/>
      <c r="FGC79" s="1"/>
      <c r="FGD79" s="1"/>
      <c r="FGE79" s="1"/>
      <c r="FGF79" s="1"/>
      <c r="FGG79" s="1"/>
      <c r="FGH79" s="1"/>
      <c r="FGI79" s="1"/>
      <c r="FGJ79" s="1"/>
      <c r="FGK79" s="1"/>
      <c r="FGL79" s="1"/>
      <c r="FGM79" s="1"/>
      <c r="FGN79" s="1"/>
      <c r="FGO79" s="1"/>
      <c r="FGP79" s="1"/>
      <c r="FGQ79" s="1"/>
      <c r="FGR79" s="1"/>
      <c r="FGS79" s="1"/>
      <c r="FGT79" s="1"/>
      <c r="FGU79" s="1"/>
      <c r="FGV79" s="1"/>
      <c r="FGW79" s="1"/>
      <c r="FGX79" s="1"/>
      <c r="FGY79" s="1"/>
      <c r="FGZ79" s="1"/>
      <c r="FHA79" s="1"/>
      <c r="FHB79" s="1"/>
      <c r="FHC79" s="1"/>
      <c r="FHD79" s="1"/>
      <c r="FHE79" s="1"/>
      <c r="FHF79" s="1"/>
      <c r="FHG79" s="1"/>
      <c r="FHH79" s="1"/>
      <c r="FHI79" s="1"/>
      <c r="FHJ79" s="1"/>
      <c r="FHK79" s="1"/>
      <c r="FHL79" s="1"/>
      <c r="FHM79" s="1"/>
      <c r="FHN79" s="1"/>
      <c r="FHO79" s="1"/>
      <c r="FHP79" s="1"/>
      <c r="FHQ79" s="1"/>
      <c r="FHR79" s="1"/>
      <c r="FHS79" s="1"/>
      <c r="FHT79" s="1"/>
      <c r="FHU79" s="1"/>
      <c r="FHV79" s="1"/>
      <c r="FHW79" s="1"/>
      <c r="FHX79" s="1"/>
      <c r="FHY79" s="1"/>
      <c r="FHZ79" s="1"/>
      <c r="FIA79" s="1"/>
      <c r="FIB79" s="1"/>
      <c r="FIC79" s="1"/>
      <c r="FID79" s="1"/>
      <c r="FIE79" s="1"/>
      <c r="FIF79" s="1"/>
      <c r="FIG79" s="1"/>
      <c r="FIH79" s="1"/>
      <c r="FII79" s="1"/>
      <c r="FIJ79" s="1"/>
      <c r="FIK79" s="1"/>
      <c r="FIL79" s="1"/>
      <c r="FIM79" s="1"/>
      <c r="FIN79" s="1"/>
      <c r="FIO79" s="1"/>
      <c r="FIP79" s="1"/>
      <c r="FIQ79" s="1"/>
      <c r="FIR79" s="1"/>
      <c r="FIS79" s="1"/>
      <c r="FIT79" s="1"/>
      <c r="FIU79" s="1"/>
      <c r="FIV79" s="1"/>
      <c r="FIW79" s="1"/>
      <c r="FIX79" s="1"/>
      <c r="FIY79" s="1"/>
      <c r="FIZ79" s="1"/>
      <c r="FJA79" s="1"/>
      <c r="FJB79" s="1"/>
      <c r="FJC79" s="1"/>
      <c r="FJD79" s="1"/>
      <c r="FJE79" s="1"/>
      <c r="FJF79" s="1"/>
      <c r="FJG79" s="1"/>
      <c r="FJH79" s="1"/>
      <c r="FJI79" s="1"/>
      <c r="FJJ79" s="1"/>
      <c r="FJK79" s="1"/>
      <c r="FJL79" s="1"/>
      <c r="FJM79" s="1"/>
      <c r="FJN79" s="1"/>
      <c r="FJO79" s="1"/>
      <c r="FJP79" s="1"/>
      <c r="FJQ79" s="1"/>
      <c r="FJR79" s="1"/>
      <c r="FJS79" s="1"/>
      <c r="FJT79" s="1"/>
      <c r="FJU79" s="1"/>
      <c r="FJV79" s="1"/>
      <c r="FJW79" s="1"/>
      <c r="FJX79" s="1"/>
      <c r="FJY79" s="1"/>
      <c r="FJZ79" s="1"/>
      <c r="FKA79" s="1"/>
      <c r="FKB79" s="1"/>
      <c r="FKC79" s="1"/>
      <c r="FKD79" s="1"/>
      <c r="FKE79" s="1"/>
      <c r="FKF79" s="1"/>
      <c r="FKG79" s="1"/>
      <c r="FKH79" s="1"/>
      <c r="FKI79" s="1"/>
      <c r="FKJ79" s="1"/>
      <c r="FKK79" s="1"/>
      <c r="FKL79" s="1"/>
      <c r="FKM79" s="1"/>
      <c r="FKN79" s="1"/>
      <c r="FKO79" s="1"/>
      <c r="FKP79" s="1"/>
      <c r="FKQ79" s="1"/>
      <c r="FKR79" s="1"/>
      <c r="FKS79" s="1"/>
      <c r="FKT79" s="1"/>
      <c r="FKU79" s="1"/>
      <c r="FKV79" s="1"/>
      <c r="FKW79" s="1"/>
      <c r="FKX79" s="1"/>
      <c r="FKY79" s="1"/>
      <c r="FKZ79" s="1"/>
      <c r="FLA79" s="1"/>
      <c r="FLB79" s="1"/>
      <c r="FLC79" s="1"/>
      <c r="FLD79" s="1"/>
      <c r="FLE79" s="1"/>
      <c r="FLF79" s="1"/>
      <c r="FLG79" s="1"/>
      <c r="FLH79" s="1"/>
      <c r="FLI79" s="1"/>
      <c r="FLJ79" s="1"/>
      <c r="FLK79" s="1"/>
      <c r="FLL79" s="1"/>
      <c r="FLM79" s="1"/>
      <c r="FLN79" s="1"/>
      <c r="FLO79" s="1"/>
      <c r="FLP79" s="1"/>
      <c r="FLQ79" s="1"/>
      <c r="FLR79" s="1"/>
      <c r="FLS79" s="1"/>
      <c r="FLT79" s="1"/>
      <c r="FLU79" s="1"/>
      <c r="FLV79" s="1"/>
      <c r="FLW79" s="1"/>
      <c r="FLX79" s="1"/>
      <c r="FLY79" s="1"/>
      <c r="FLZ79" s="1"/>
      <c r="FMA79" s="1"/>
      <c r="FMB79" s="1"/>
      <c r="FMC79" s="1"/>
      <c r="FMD79" s="1"/>
      <c r="FME79" s="1"/>
      <c r="FMF79" s="1"/>
      <c r="FMG79" s="1"/>
      <c r="FMH79" s="1"/>
      <c r="FMI79" s="1"/>
      <c r="FMJ79" s="1"/>
      <c r="FMK79" s="1"/>
      <c r="FML79" s="1"/>
      <c r="FMM79" s="1"/>
      <c r="FMN79" s="1"/>
      <c r="FMO79" s="1"/>
      <c r="FMP79" s="1"/>
      <c r="FMQ79" s="1"/>
      <c r="FMR79" s="1"/>
      <c r="FMS79" s="1"/>
      <c r="FMT79" s="1"/>
      <c r="FMU79" s="1"/>
      <c r="FMV79" s="1"/>
      <c r="FMW79" s="1"/>
      <c r="FMX79" s="1"/>
      <c r="FMY79" s="1"/>
      <c r="FMZ79" s="1"/>
      <c r="FNA79" s="1"/>
      <c r="FNB79" s="1"/>
      <c r="FNC79" s="1"/>
      <c r="FND79" s="1"/>
      <c r="FNE79" s="1"/>
      <c r="FNF79" s="1"/>
      <c r="FNG79" s="1"/>
      <c r="FNH79" s="1"/>
      <c r="FNI79" s="1"/>
      <c r="FNJ79" s="1"/>
      <c r="FNK79" s="1"/>
      <c r="FNL79" s="1"/>
      <c r="FNM79" s="1"/>
      <c r="FNN79" s="1"/>
      <c r="FNO79" s="1"/>
      <c r="FNP79" s="1"/>
      <c r="FNQ79" s="1"/>
      <c r="FNR79" s="1"/>
      <c r="FNS79" s="1"/>
      <c r="FNT79" s="1"/>
      <c r="FNU79" s="1"/>
      <c r="FNV79" s="1"/>
      <c r="FNW79" s="1"/>
      <c r="FNX79" s="1"/>
      <c r="FNY79" s="1"/>
      <c r="FNZ79" s="1"/>
      <c r="FOA79" s="1"/>
      <c r="FOB79" s="1"/>
      <c r="FOC79" s="1"/>
      <c r="FOD79" s="1"/>
      <c r="FOE79" s="1"/>
      <c r="FOF79" s="1"/>
      <c r="FOG79" s="1"/>
      <c r="FOH79" s="1"/>
      <c r="FOI79" s="1"/>
      <c r="FOJ79" s="1"/>
      <c r="FOK79" s="1"/>
      <c r="FOL79" s="1"/>
      <c r="FOM79" s="1"/>
      <c r="FON79" s="1"/>
      <c r="FOO79" s="1"/>
      <c r="FOP79" s="1"/>
      <c r="FOQ79" s="1"/>
      <c r="FOR79" s="1"/>
      <c r="FOS79" s="1"/>
      <c r="FOT79" s="1"/>
      <c r="FOU79" s="1"/>
      <c r="FOV79" s="1"/>
      <c r="FOW79" s="1"/>
      <c r="FOX79" s="1"/>
      <c r="FOY79" s="1"/>
      <c r="FOZ79" s="1"/>
      <c r="FPA79" s="1"/>
      <c r="FPB79" s="1"/>
      <c r="FPC79" s="1"/>
      <c r="FPD79" s="1"/>
      <c r="FPE79" s="1"/>
      <c r="FPF79" s="1"/>
      <c r="FPG79" s="1"/>
      <c r="FPH79" s="1"/>
      <c r="FPI79" s="1"/>
      <c r="FPJ79" s="1"/>
      <c r="FPK79" s="1"/>
      <c r="FPL79" s="1"/>
      <c r="FPM79" s="1"/>
      <c r="FPN79" s="1"/>
      <c r="FPO79" s="1"/>
      <c r="FPP79" s="1"/>
      <c r="FPQ79" s="1"/>
      <c r="FPR79" s="1"/>
      <c r="FPS79" s="1"/>
      <c r="FPT79" s="1"/>
      <c r="FPU79" s="1"/>
      <c r="FPV79" s="1"/>
      <c r="FPW79" s="1"/>
      <c r="FPX79" s="1"/>
      <c r="FPY79" s="1"/>
      <c r="FPZ79" s="1"/>
      <c r="FQA79" s="1"/>
      <c r="FQB79" s="1"/>
      <c r="FQC79" s="1"/>
      <c r="FQD79" s="1"/>
      <c r="FQE79" s="1"/>
      <c r="FQF79" s="1"/>
      <c r="FQG79" s="1"/>
      <c r="FQH79" s="1"/>
      <c r="FQI79" s="1"/>
      <c r="FQJ79" s="1"/>
      <c r="FQK79" s="1"/>
      <c r="FQL79" s="1"/>
      <c r="FQM79" s="1"/>
      <c r="FQN79" s="1"/>
      <c r="FQO79" s="1"/>
      <c r="FQP79" s="1"/>
      <c r="FQQ79" s="1"/>
      <c r="FQR79" s="1"/>
      <c r="FQS79" s="1"/>
      <c r="FQT79" s="1"/>
      <c r="FQU79" s="1"/>
      <c r="FQV79" s="1"/>
      <c r="FQW79" s="1"/>
      <c r="FQX79" s="1"/>
      <c r="FQY79" s="1"/>
      <c r="FQZ79" s="1"/>
      <c r="FRA79" s="1"/>
      <c r="FRB79" s="1"/>
      <c r="FRC79" s="1"/>
      <c r="FRD79" s="1"/>
      <c r="FRE79" s="1"/>
      <c r="FRF79" s="1"/>
      <c r="FRG79" s="1"/>
      <c r="FRH79" s="1"/>
      <c r="FRI79" s="1"/>
      <c r="FRJ79" s="1"/>
      <c r="FRK79" s="1"/>
      <c r="FRL79" s="1"/>
      <c r="FRM79" s="1"/>
      <c r="FRN79" s="1"/>
      <c r="FRO79" s="1"/>
      <c r="FRP79" s="1"/>
      <c r="FRQ79" s="1"/>
      <c r="FRR79" s="1"/>
      <c r="FRS79" s="1"/>
      <c r="FRT79" s="1"/>
      <c r="FRU79" s="1"/>
      <c r="FRV79" s="1"/>
      <c r="FRW79" s="1"/>
      <c r="FRX79" s="1"/>
      <c r="FRY79" s="1"/>
      <c r="FRZ79" s="1"/>
      <c r="FSA79" s="1"/>
      <c r="FSB79" s="1"/>
      <c r="FSC79" s="1"/>
      <c r="FSD79" s="1"/>
      <c r="FSE79" s="1"/>
      <c r="FSF79" s="1"/>
      <c r="FSG79" s="1"/>
      <c r="FSH79" s="1"/>
      <c r="FSI79" s="1"/>
      <c r="FSJ79" s="1"/>
      <c r="FSK79" s="1"/>
      <c r="FSL79" s="1"/>
      <c r="FSM79" s="1"/>
      <c r="FSN79" s="1"/>
      <c r="FSO79" s="1"/>
      <c r="FSP79" s="1"/>
      <c r="FSQ79" s="1"/>
      <c r="FSR79" s="1"/>
      <c r="FSS79" s="1"/>
      <c r="FST79" s="1"/>
      <c r="FSU79" s="1"/>
      <c r="FSV79" s="1"/>
      <c r="FSW79" s="1"/>
      <c r="FSX79" s="1"/>
      <c r="FSY79" s="1"/>
      <c r="FSZ79" s="1"/>
      <c r="FTA79" s="1"/>
      <c r="FTB79" s="1"/>
      <c r="FTC79" s="1"/>
      <c r="FTD79" s="1"/>
      <c r="FTE79" s="1"/>
      <c r="FTF79" s="1"/>
      <c r="FTG79" s="1"/>
      <c r="FTH79" s="1"/>
      <c r="FTI79" s="1"/>
      <c r="FTJ79" s="1"/>
      <c r="FTK79" s="1"/>
      <c r="FTL79" s="1"/>
      <c r="FTM79" s="1"/>
      <c r="FTN79" s="1"/>
      <c r="FTO79" s="1"/>
      <c r="FTP79" s="1"/>
      <c r="FTQ79" s="1"/>
      <c r="FTR79" s="1"/>
      <c r="FTS79" s="1"/>
      <c r="FTT79" s="1"/>
      <c r="FTU79" s="1"/>
      <c r="FTV79" s="1"/>
      <c r="FTW79" s="1"/>
      <c r="FTX79" s="1"/>
      <c r="FTY79" s="1"/>
      <c r="FTZ79" s="1"/>
      <c r="FUA79" s="1"/>
      <c r="FUB79" s="1"/>
      <c r="FUC79" s="1"/>
      <c r="FUD79" s="1"/>
      <c r="FUE79" s="1"/>
      <c r="FUF79" s="1"/>
      <c r="FUG79" s="1"/>
      <c r="FUH79" s="1"/>
      <c r="FUI79" s="1"/>
      <c r="FUJ79" s="1"/>
      <c r="FUK79" s="1"/>
      <c r="FUL79" s="1"/>
      <c r="FUM79" s="1"/>
      <c r="FUN79" s="1"/>
      <c r="FUO79" s="1"/>
      <c r="FUP79" s="1"/>
      <c r="FUQ79" s="1"/>
      <c r="FUR79" s="1"/>
      <c r="FUS79" s="1"/>
      <c r="FUT79" s="1"/>
      <c r="FUU79" s="1"/>
      <c r="FUV79" s="1"/>
      <c r="FUW79" s="1"/>
      <c r="FUX79" s="1"/>
      <c r="FUY79" s="1"/>
      <c r="FUZ79" s="1"/>
      <c r="FVA79" s="1"/>
      <c r="FVB79" s="1"/>
      <c r="FVC79" s="1"/>
      <c r="FVD79" s="1"/>
      <c r="FVE79" s="1"/>
      <c r="FVF79" s="1"/>
      <c r="FVG79" s="1"/>
      <c r="FVH79" s="1"/>
      <c r="FVI79" s="1"/>
      <c r="FVJ79" s="1"/>
      <c r="FVK79" s="1"/>
      <c r="FVL79" s="1"/>
      <c r="FVM79" s="1"/>
      <c r="FVN79" s="1"/>
      <c r="FVO79" s="1"/>
      <c r="FVP79" s="1"/>
      <c r="FVQ79" s="1"/>
      <c r="FVR79" s="1"/>
      <c r="FVS79" s="1"/>
      <c r="FVT79" s="1"/>
      <c r="FVU79" s="1"/>
      <c r="FVV79" s="1"/>
      <c r="FVW79" s="1"/>
      <c r="FVX79" s="1"/>
      <c r="FVY79" s="1"/>
      <c r="FVZ79" s="1"/>
      <c r="FWA79" s="1"/>
      <c r="FWB79" s="1"/>
      <c r="FWC79" s="1"/>
      <c r="FWD79" s="1"/>
      <c r="FWE79" s="1"/>
      <c r="FWF79" s="1"/>
      <c r="FWG79" s="1"/>
      <c r="FWH79" s="1"/>
      <c r="FWI79" s="1"/>
      <c r="FWJ79" s="1"/>
      <c r="FWK79" s="1"/>
      <c r="FWL79" s="1"/>
      <c r="FWM79" s="1"/>
      <c r="FWN79" s="1"/>
      <c r="FWO79" s="1"/>
      <c r="FWP79" s="1"/>
      <c r="FWQ79" s="1"/>
      <c r="FWR79" s="1"/>
      <c r="FWS79" s="1"/>
      <c r="FWT79" s="1"/>
      <c r="FWU79" s="1"/>
      <c r="FWV79" s="1"/>
      <c r="FWW79" s="1"/>
      <c r="FWX79" s="1"/>
      <c r="FWY79" s="1"/>
      <c r="FWZ79" s="1"/>
      <c r="FXA79" s="1"/>
      <c r="FXB79" s="1"/>
      <c r="FXC79" s="1"/>
      <c r="FXD79" s="1"/>
      <c r="FXE79" s="1"/>
      <c r="FXF79" s="1"/>
      <c r="FXG79" s="1"/>
      <c r="FXH79" s="1"/>
      <c r="FXI79" s="1"/>
      <c r="FXJ79" s="1"/>
      <c r="FXK79" s="1"/>
      <c r="FXL79" s="1"/>
      <c r="FXM79" s="1"/>
      <c r="FXN79" s="1"/>
      <c r="FXO79" s="1"/>
      <c r="FXP79" s="1"/>
      <c r="FXQ79" s="1"/>
      <c r="FXR79" s="1"/>
      <c r="FXS79" s="1"/>
      <c r="FXT79" s="1"/>
      <c r="FXU79" s="1"/>
      <c r="FXV79" s="1"/>
      <c r="FXW79" s="1"/>
      <c r="FXX79" s="1"/>
      <c r="FXY79" s="1"/>
      <c r="FXZ79" s="1"/>
      <c r="FYA79" s="1"/>
      <c r="FYB79" s="1"/>
      <c r="FYC79" s="1"/>
      <c r="FYD79" s="1"/>
      <c r="FYE79" s="1"/>
      <c r="FYF79" s="1"/>
      <c r="FYG79" s="1"/>
      <c r="FYH79" s="1"/>
      <c r="FYI79" s="1"/>
      <c r="FYJ79" s="1"/>
      <c r="FYK79" s="1"/>
      <c r="FYL79" s="1"/>
      <c r="FYM79" s="1"/>
      <c r="FYN79" s="1"/>
      <c r="FYO79" s="1"/>
      <c r="FYP79" s="1"/>
      <c r="FYQ79" s="1"/>
      <c r="FYR79" s="1"/>
      <c r="FYS79" s="1"/>
      <c r="FYT79" s="1"/>
      <c r="FYU79" s="1"/>
      <c r="FYV79" s="1"/>
      <c r="FYW79" s="1"/>
      <c r="FYX79" s="1"/>
      <c r="FYY79" s="1"/>
      <c r="FYZ79" s="1"/>
      <c r="FZA79" s="1"/>
      <c r="FZB79" s="1"/>
      <c r="FZC79" s="1"/>
      <c r="FZD79" s="1"/>
      <c r="FZE79" s="1"/>
      <c r="FZF79" s="1"/>
      <c r="FZG79" s="1"/>
      <c r="FZH79" s="1"/>
      <c r="FZI79" s="1"/>
      <c r="FZJ79" s="1"/>
      <c r="FZK79" s="1"/>
      <c r="FZL79" s="1"/>
      <c r="FZM79" s="1"/>
      <c r="FZN79" s="1"/>
      <c r="FZO79" s="1"/>
      <c r="FZP79" s="1"/>
      <c r="FZQ79" s="1"/>
      <c r="FZR79" s="1"/>
      <c r="FZS79" s="1"/>
      <c r="FZT79" s="1"/>
      <c r="FZU79" s="1"/>
      <c r="FZV79" s="1"/>
      <c r="FZW79" s="1"/>
      <c r="FZX79" s="1"/>
      <c r="FZY79" s="1"/>
      <c r="FZZ79" s="1"/>
      <c r="GAA79" s="1"/>
      <c r="GAB79" s="1"/>
      <c r="GAC79" s="1"/>
      <c r="GAD79" s="1"/>
      <c r="GAE79" s="1"/>
      <c r="GAF79" s="1"/>
      <c r="GAG79" s="1"/>
      <c r="GAH79" s="1"/>
      <c r="GAI79" s="1"/>
      <c r="GAJ79" s="1"/>
      <c r="GAK79" s="1"/>
      <c r="GAL79" s="1"/>
      <c r="GAM79" s="1"/>
      <c r="GAN79" s="1"/>
      <c r="GAO79" s="1"/>
      <c r="GAP79" s="1"/>
      <c r="GAQ79" s="1"/>
      <c r="GAR79" s="1"/>
      <c r="GAS79" s="1"/>
      <c r="GAT79" s="1"/>
      <c r="GAU79" s="1"/>
      <c r="GAV79" s="1"/>
      <c r="GAW79" s="1"/>
      <c r="GAX79" s="1"/>
      <c r="GAY79" s="1"/>
      <c r="GAZ79" s="1"/>
      <c r="GBA79" s="1"/>
      <c r="GBB79" s="1"/>
      <c r="GBC79" s="1"/>
      <c r="GBD79" s="1"/>
      <c r="GBE79" s="1"/>
      <c r="GBF79" s="1"/>
      <c r="GBG79" s="1"/>
      <c r="GBH79" s="1"/>
      <c r="GBI79" s="1"/>
      <c r="GBJ79" s="1"/>
      <c r="GBK79" s="1"/>
      <c r="GBL79" s="1"/>
      <c r="GBM79" s="1"/>
      <c r="GBN79" s="1"/>
      <c r="GBO79" s="1"/>
      <c r="GBP79" s="1"/>
      <c r="GBQ79" s="1"/>
      <c r="GBR79" s="1"/>
      <c r="GBS79" s="1"/>
      <c r="GBT79" s="1"/>
      <c r="GBU79" s="1"/>
      <c r="GBV79" s="1"/>
      <c r="GBW79" s="1"/>
      <c r="GBX79" s="1"/>
      <c r="GBY79" s="1"/>
      <c r="GBZ79" s="1"/>
      <c r="GCA79" s="1"/>
      <c r="GCB79" s="1"/>
      <c r="GCC79" s="1"/>
      <c r="GCD79" s="1"/>
      <c r="GCE79" s="1"/>
      <c r="GCF79" s="1"/>
      <c r="GCG79" s="1"/>
      <c r="GCH79" s="1"/>
      <c r="GCI79" s="1"/>
      <c r="GCJ79" s="1"/>
      <c r="GCK79" s="1"/>
      <c r="GCL79" s="1"/>
      <c r="GCM79" s="1"/>
      <c r="GCN79" s="1"/>
      <c r="GCO79" s="1"/>
      <c r="GCP79" s="1"/>
      <c r="GCQ79" s="1"/>
      <c r="GCR79" s="1"/>
      <c r="GCS79" s="1"/>
      <c r="GCT79" s="1"/>
      <c r="GCU79" s="1"/>
      <c r="GCV79" s="1"/>
      <c r="GCW79" s="1"/>
      <c r="GCX79" s="1"/>
      <c r="GCY79" s="1"/>
      <c r="GCZ79" s="1"/>
      <c r="GDA79" s="1"/>
      <c r="GDB79" s="1"/>
      <c r="GDC79" s="1"/>
      <c r="GDD79" s="1"/>
      <c r="GDE79" s="1"/>
      <c r="GDF79" s="1"/>
      <c r="GDG79" s="1"/>
      <c r="GDH79" s="1"/>
      <c r="GDI79" s="1"/>
      <c r="GDJ79" s="1"/>
      <c r="GDK79" s="1"/>
      <c r="GDL79" s="1"/>
      <c r="GDM79" s="1"/>
      <c r="GDN79" s="1"/>
      <c r="GDO79" s="1"/>
      <c r="GDP79" s="1"/>
      <c r="GDQ79" s="1"/>
      <c r="GDR79" s="1"/>
      <c r="GDS79" s="1"/>
      <c r="GDT79" s="1"/>
      <c r="GDU79" s="1"/>
      <c r="GDV79" s="1"/>
      <c r="GDW79" s="1"/>
      <c r="GDX79" s="1"/>
      <c r="GDY79" s="1"/>
      <c r="GDZ79" s="1"/>
      <c r="GEA79" s="1"/>
      <c r="GEB79" s="1"/>
      <c r="GEC79" s="1"/>
      <c r="GED79" s="1"/>
      <c r="GEE79" s="1"/>
      <c r="GEF79" s="1"/>
      <c r="GEG79" s="1"/>
      <c r="GEH79" s="1"/>
      <c r="GEI79" s="1"/>
      <c r="GEJ79" s="1"/>
      <c r="GEK79" s="1"/>
      <c r="GEL79" s="1"/>
      <c r="GEM79" s="1"/>
      <c r="GEN79" s="1"/>
      <c r="GEO79" s="1"/>
      <c r="GEP79" s="1"/>
      <c r="GEQ79" s="1"/>
      <c r="GER79" s="1"/>
      <c r="GES79" s="1"/>
      <c r="GET79" s="1"/>
      <c r="GEU79" s="1"/>
      <c r="GEV79" s="1"/>
      <c r="GEW79" s="1"/>
      <c r="GEX79" s="1"/>
      <c r="GEY79" s="1"/>
      <c r="GEZ79" s="1"/>
      <c r="GFA79" s="1"/>
      <c r="GFB79" s="1"/>
      <c r="GFC79" s="1"/>
      <c r="GFD79" s="1"/>
      <c r="GFE79" s="1"/>
      <c r="GFF79" s="1"/>
      <c r="GFG79" s="1"/>
      <c r="GFH79" s="1"/>
      <c r="GFI79" s="1"/>
      <c r="GFJ79" s="1"/>
      <c r="GFK79" s="1"/>
      <c r="GFL79" s="1"/>
      <c r="GFM79" s="1"/>
      <c r="GFN79" s="1"/>
      <c r="GFO79" s="1"/>
      <c r="GFP79" s="1"/>
      <c r="GFQ79" s="1"/>
      <c r="GFR79" s="1"/>
      <c r="GFS79" s="1"/>
      <c r="GFT79" s="1"/>
      <c r="GFU79" s="1"/>
      <c r="GFV79" s="1"/>
      <c r="GFW79" s="1"/>
      <c r="GFX79" s="1"/>
      <c r="GFY79" s="1"/>
      <c r="GFZ79" s="1"/>
      <c r="GGA79" s="1"/>
      <c r="GGB79" s="1"/>
      <c r="GGC79" s="1"/>
      <c r="GGD79" s="1"/>
      <c r="GGE79" s="1"/>
      <c r="GGF79" s="1"/>
      <c r="GGG79" s="1"/>
      <c r="GGH79" s="1"/>
      <c r="GGI79" s="1"/>
      <c r="GGJ79" s="1"/>
      <c r="GGK79" s="1"/>
      <c r="GGL79" s="1"/>
      <c r="GGM79" s="1"/>
      <c r="GGN79" s="1"/>
      <c r="GGO79" s="1"/>
      <c r="GGP79" s="1"/>
      <c r="GGQ79" s="1"/>
      <c r="GGR79" s="1"/>
      <c r="GGS79" s="1"/>
      <c r="GGT79" s="1"/>
      <c r="GGU79" s="1"/>
      <c r="GGV79" s="1"/>
      <c r="GGW79" s="1"/>
      <c r="GGX79" s="1"/>
      <c r="GGY79" s="1"/>
      <c r="GGZ79" s="1"/>
      <c r="GHA79" s="1"/>
      <c r="GHB79" s="1"/>
      <c r="GHC79" s="1"/>
      <c r="GHD79" s="1"/>
      <c r="GHE79" s="1"/>
      <c r="GHF79" s="1"/>
      <c r="GHG79" s="1"/>
      <c r="GHH79" s="1"/>
      <c r="GHI79" s="1"/>
      <c r="GHJ79" s="1"/>
      <c r="GHK79" s="1"/>
      <c r="GHL79" s="1"/>
      <c r="GHM79" s="1"/>
      <c r="GHN79" s="1"/>
      <c r="GHO79" s="1"/>
      <c r="GHP79" s="1"/>
      <c r="GHQ79" s="1"/>
      <c r="GHR79" s="1"/>
      <c r="GHS79" s="1"/>
      <c r="GHT79" s="1"/>
      <c r="GHU79" s="1"/>
      <c r="GHV79" s="1"/>
      <c r="GHW79" s="1"/>
      <c r="GHX79" s="1"/>
      <c r="GHY79" s="1"/>
      <c r="GHZ79" s="1"/>
      <c r="GIA79" s="1"/>
      <c r="GIB79" s="1"/>
      <c r="GIC79" s="1"/>
      <c r="GID79" s="1"/>
      <c r="GIE79" s="1"/>
      <c r="GIF79" s="1"/>
      <c r="GIG79" s="1"/>
      <c r="GIH79" s="1"/>
      <c r="GII79" s="1"/>
      <c r="GIJ79" s="1"/>
      <c r="GIK79" s="1"/>
      <c r="GIL79" s="1"/>
      <c r="GIM79" s="1"/>
      <c r="GIN79" s="1"/>
      <c r="GIO79" s="1"/>
      <c r="GIP79" s="1"/>
      <c r="GIQ79" s="1"/>
      <c r="GIR79" s="1"/>
      <c r="GIS79" s="1"/>
      <c r="GIT79" s="1"/>
      <c r="GIU79" s="1"/>
      <c r="GIV79" s="1"/>
      <c r="GIW79" s="1"/>
      <c r="GIX79" s="1"/>
      <c r="GIY79" s="1"/>
      <c r="GIZ79" s="1"/>
      <c r="GJA79" s="1"/>
      <c r="GJB79" s="1"/>
      <c r="GJC79" s="1"/>
      <c r="GJD79" s="1"/>
      <c r="GJE79" s="1"/>
      <c r="GJF79" s="1"/>
      <c r="GJG79" s="1"/>
      <c r="GJH79" s="1"/>
      <c r="GJI79" s="1"/>
      <c r="GJJ79" s="1"/>
      <c r="GJK79" s="1"/>
      <c r="GJL79" s="1"/>
      <c r="GJM79" s="1"/>
      <c r="GJN79" s="1"/>
      <c r="GJO79" s="1"/>
      <c r="GJP79" s="1"/>
      <c r="GJQ79" s="1"/>
      <c r="GJR79" s="1"/>
      <c r="GJS79" s="1"/>
      <c r="GJT79" s="1"/>
      <c r="GJU79" s="1"/>
      <c r="GJV79" s="1"/>
      <c r="GJW79" s="1"/>
      <c r="GJX79" s="1"/>
      <c r="GJY79" s="1"/>
      <c r="GJZ79" s="1"/>
      <c r="GKA79" s="1"/>
      <c r="GKB79" s="1"/>
      <c r="GKC79" s="1"/>
      <c r="GKD79" s="1"/>
      <c r="GKE79" s="1"/>
      <c r="GKF79" s="1"/>
      <c r="GKG79" s="1"/>
      <c r="GKH79" s="1"/>
      <c r="GKI79" s="1"/>
      <c r="GKJ79" s="1"/>
      <c r="GKK79" s="1"/>
      <c r="GKL79" s="1"/>
      <c r="GKM79" s="1"/>
      <c r="GKN79" s="1"/>
      <c r="GKO79" s="1"/>
      <c r="GKP79" s="1"/>
      <c r="GKQ79" s="1"/>
      <c r="GKR79" s="1"/>
      <c r="GKS79" s="1"/>
      <c r="GKT79" s="1"/>
      <c r="GKU79" s="1"/>
      <c r="GKV79" s="1"/>
      <c r="GKW79" s="1"/>
      <c r="GKX79" s="1"/>
      <c r="GKY79" s="1"/>
      <c r="GKZ79" s="1"/>
      <c r="GLA79" s="1"/>
      <c r="GLB79" s="1"/>
      <c r="GLC79" s="1"/>
      <c r="GLD79" s="1"/>
      <c r="GLE79" s="1"/>
      <c r="GLF79" s="1"/>
      <c r="GLG79" s="1"/>
      <c r="GLH79" s="1"/>
      <c r="GLI79" s="1"/>
      <c r="GLJ79" s="1"/>
      <c r="GLK79" s="1"/>
      <c r="GLL79" s="1"/>
      <c r="GLM79" s="1"/>
      <c r="GLN79" s="1"/>
      <c r="GLO79" s="1"/>
      <c r="GLP79" s="1"/>
      <c r="GLQ79" s="1"/>
      <c r="GLR79" s="1"/>
      <c r="GLS79" s="1"/>
      <c r="GLT79" s="1"/>
      <c r="GLU79" s="1"/>
      <c r="GLV79" s="1"/>
      <c r="GLW79" s="1"/>
      <c r="GLX79" s="1"/>
      <c r="GLY79" s="1"/>
      <c r="GLZ79" s="1"/>
      <c r="GMA79" s="1"/>
      <c r="GMB79" s="1"/>
      <c r="GMC79" s="1"/>
      <c r="GMD79" s="1"/>
      <c r="GME79" s="1"/>
      <c r="GMF79" s="1"/>
      <c r="GMG79" s="1"/>
      <c r="GMH79" s="1"/>
      <c r="GMI79" s="1"/>
      <c r="GMJ79" s="1"/>
      <c r="GMK79" s="1"/>
      <c r="GML79" s="1"/>
      <c r="GMM79" s="1"/>
      <c r="GMN79" s="1"/>
      <c r="GMO79" s="1"/>
      <c r="GMP79" s="1"/>
      <c r="GMQ79" s="1"/>
      <c r="GMR79" s="1"/>
      <c r="GMS79" s="1"/>
      <c r="GMT79" s="1"/>
      <c r="GMU79" s="1"/>
      <c r="GMV79" s="1"/>
      <c r="GMW79" s="1"/>
      <c r="GMX79" s="1"/>
      <c r="GMY79" s="1"/>
      <c r="GMZ79" s="1"/>
      <c r="GNA79" s="1"/>
      <c r="GNB79" s="1"/>
      <c r="GNC79" s="1"/>
      <c r="GND79" s="1"/>
      <c r="GNE79" s="1"/>
      <c r="GNF79" s="1"/>
      <c r="GNG79" s="1"/>
      <c r="GNH79" s="1"/>
      <c r="GNI79" s="1"/>
      <c r="GNJ79" s="1"/>
      <c r="GNK79" s="1"/>
      <c r="GNL79" s="1"/>
      <c r="GNM79" s="1"/>
      <c r="GNN79" s="1"/>
      <c r="GNO79" s="1"/>
      <c r="GNP79" s="1"/>
      <c r="GNQ79" s="1"/>
      <c r="GNR79" s="1"/>
      <c r="GNS79" s="1"/>
      <c r="GNT79" s="1"/>
      <c r="GNU79" s="1"/>
      <c r="GNV79" s="1"/>
      <c r="GNW79" s="1"/>
      <c r="GNX79" s="1"/>
      <c r="GNY79" s="1"/>
      <c r="GNZ79" s="1"/>
      <c r="GOA79" s="1"/>
      <c r="GOB79" s="1"/>
      <c r="GOC79" s="1"/>
      <c r="GOD79" s="1"/>
      <c r="GOE79" s="1"/>
      <c r="GOF79" s="1"/>
      <c r="GOG79" s="1"/>
      <c r="GOH79" s="1"/>
      <c r="GOI79" s="1"/>
      <c r="GOJ79" s="1"/>
      <c r="GOK79" s="1"/>
      <c r="GOL79" s="1"/>
      <c r="GOM79" s="1"/>
      <c r="GON79" s="1"/>
      <c r="GOO79" s="1"/>
      <c r="GOP79" s="1"/>
      <c r="GOQ79" s="1"/>
      <c r="GOR79" s="1"/>
      <c r="GOS79" s="1"/>
      <c r="GOT79" s="1"/>
      <c r="GOU79" s="1"/>
      <c r="GOV79" s="1"/>
      <c r="GOW79" s="1"/>
      <c r="GOX79" s="1"/>
      <c r="GOY79" s="1"/>
      <c r="GOZ79" s="1"/>
      <c r="GPA79" s="1"/>
      <c r="GPB79" s="1"/>
      <c r="GPC79" s="1"/>
      <c r="GPD79" s="1"/>
      <c r="GPE79" s="1"/>
      <c r="GPF79" s="1"/>
      <c r="GPG79" s="1"/>
      <c r="GPH79" s="1"/>
      <c r="GPI79" s="1"/>
      <c r="GPJ79" s="1"/>
      <c r="GPK79" s="1"/>
      <c r="GPL79" s="1"/>
      <c r="GPM79" s="1"/>
      <c r="GPN79" s="1"/>
      <c r="GPO79" s="1"/>
      <c r="GPP79" s="1"/>
      <c r="GPQ79" s="1"/>
      <c r="GPR79" s="1"/>
      <c r="GPS79" s="1"/>
      <c r="GPT79" s="1"/>
      <c r="GPU79" s="1"/>
      <c r="GPV79" s="1"/>
      <c r="GPW79" s="1"/>
      <c r="GPX79" s="1"/>
      <c r="GPY79" s="1"/>
      <c r="GPZ79" s="1"/>
      <c r="GQA79" s="1"/>
      <c r="GQB79" s="1"/>
      <c r="GQC79" s="1"/>
      <c r="GQD79" s="1"/>
      <c r="GQE79" s="1"/>
      <c r="GQF79" s="1"/>
      <c r="GQG79" s="1"/>
      <c r="GQH79" s="1"/>
      <c r="GQI79" s="1"/>
      <c r="GQJ79" s="1"/>
      <c r="GQK79" s="1"/>
      <c r="GQL79" s="1"/>
      <c r="GQM79" s="1"/>
      <c r="GQN79" s="1"/>
      <c r="GQO79" s="1"/>
      <c r="GQP79" s="1"/>
      <c r="GQQ79" s="1"/>
      <c r="GQR79" s="1"/>
      <c r="GQS79" s="1"/>
      <c r="GQT79" s="1"/>
      <c r="GQU79" s="1"/>
      <c r="GQV79" s="1"/>
      <c r="GQW79" s="1"/>
      <c r="GQX79" s="1"/>
      <c r="GQY79" s="1"/>
      <c r="GQZ79" s="1"/>
      <c r="GRA79" s="1"/>
      <c r="GRB79" s="1"/>
      <c r="GRC79" s="1"/>
      <c r="GRD79" s="1"/>
      <c r="GRE79" s="1"/>
      <c r="GRF79" s="1"/>
      <c r="GRG79" s="1"/>
      <c r="GRH79" s="1"/>
      <c r="GRI79" s="1"/>
      <c r="GRJ79" s="1"/>
      <c r="GRK79" s="1"/>
      <c r="GRL79" s="1"/>
      <c r="GRM79" s="1"/>
      <c r="GRN79" s="1"/>
      <c r="GRO79" s="1"/>
      <c r="GRP79" s="1"/>
      <c r="GRQ79" s="1"/>
      <c r="GRR79" s="1"/>
      <c r="GRS79" s="1"/>
      <c r="GRT79" s="1"/>
      <c r="GRU79" s="1"/>
      <c r="GRV79" s="1"/>
      <c r="GRW79" s="1"/>
      <c r="GRX79" s="1"/>
      <c r="GRY79" s="1"/>
      <c r="GRZ79" s="1"/>
      <c r="GSA79" s="1"/>
      <c r="GSB79" s="1"/>
      <c r="GSC79" s="1"/>
      <c r="GSD79" s="1"/>
      <c r="GSE79" s="1"/>
      <c r="GSF79" s="1"/>
      <c r="GSG79" s="1"/>
      <c r="GSH79" s="1"/>
      <c r="GSI79" s="1"/>
      <c r="GSJ79" s="1"/>
      <c r="GSK79" s="1"/>
      <c r="GSL79" s="1"/>
      <c r="GSM79" s="1"/>
      <c r="GSN79" s="1"/>
      <c r="GSO79" s="1"/>
      <c r="GSP79" s="1"/>
      <c r="GSQ79" s="1"/>
      <c r="GSR79" s="1"/>
      <c r="GSS79" s="1"/>
      <c r="GST79" s="1"/>
      <c r="GSU79" s="1"/>
      <c r="GSV79" s="1"/>
      <c r="GSW79" s="1"/>
      <c r="GSX79" s="1"/>
      <c r="GSY79" s="1"/>
      <c r="GSZ79" s="1"/>
      <c r="GTA79" s="1"/>
      <c r="GTB79" s="1"/>
      <c r="GTC79" s="1"/>
      <c r="GTD79" s="1"/>
      <c r="GTE79" s="1"/>
      <c r="GTF79" s="1"/>
      <c r="GTG79" s="1"/>
      <c r="GTH79" s="1"/>
      <c r="GTI79" s="1"/>
      <c r="GTJ79" s="1"/>
      <c r="GTK79" s="1"/>
      <c r="GTL79" s="1"/>
      <c r="GTM79" s="1"/>
      <c r="GTN79" s="1"/>
      <c r="GTO79" s="1"/>
      <c r="GTP79" s="1"/>
      <c r="GTQ79" s="1"/>
      <c r="GTR79" s="1"/>
      <c r="GTS79" s="1"/>
      <c r="GTT79" s="1"/>
      <c r="GTU79" s="1"/>
      <c r="GTV79" s="1"/>
      <c r="GTW79" s="1"/>
      <c r="GTX79" s="1"/>
      <c r="GTY79" s="1"/>
      <c r="GTZ79" s="1"/>
      <c r="GUA79" s="1"/>
      <c r="GUB79" s="1"/>
      <c r="GUC79" s="1"/>
      <c r="GUD79" s="1"/>
      <c r="GUE79" s="1"/>
      <c r="GUF79" s="1"/>
      <c r="GUG79" s="1"/>
      <c r="GUH79" s="1"/>
      <c r="GUI79" s="1"/>
      <c r="GUJ79" s="1"/>
      <c r="GUK79" s="1"/>
      <c r="GUL79" s="1"/>
      <c r="GUM79" s="1"/>
      <c r="GUN79" s="1"/>
      <c r="GUO79" s="1"/>
      <c r="GUP79" s="1"/>
      <c r="GUQ79" s="1"/>
      <c r="GUR79" s="1"/>
      <c r="GUS79" s="1"/>
      <c r="GUT79" s="1"/>
      <c r="GUU79" s="1"/>
      <c r="GUV79" s="1"/>
      <c r="GUW79" s="1"/>
      <c r="GUX79" s="1"/>
      <c r="GUY79" s="1"/>
      <c r="GUZ79" s="1"/>
      <c r="GVA79" s="1"/>
      <c r="GVB79" s="1"/>
      <c r="GVC79" s="1"/>
      <c r="GVD79" s="1"/>
      <c r="GVE79" s="1"/>
      <c r="GVF79" s="1"/>
      <c r="GVG79" s="1"/>
      <c r="GVH79" s="1"/>
      <c r="GVI79" s="1"/>
      <c r="GVJ79" s="1"/>
      <c r="GVK79" s="1"/>
      <c r="GVL79" s="1"/>
      <c r="GVM79" s="1"/>
      <c r="GVN79" s="1"/>
      <c r="GVO79" s="1"/>
      <c r="GVP79" s="1"/>
      <c r="GVQ79" s="1"/>
      <c r="GVR79" s="1"/>
      <c r="GVS79" s="1"/>
      <c r="GVT79" s="1"/>
      <c r="GVU79" s="1"/>
      <c r="GVV79" s="1"/>
      <c r="GVW79" s="1"/>
      <c r="GVX79" s="1"/>
      <c r="GVY79" s="1"/>
      <c r="GVZ79" s="1"/>
      <c r="GWA79" s="1"/>
      <c r="GWB79" s="1"/>
      <c r="GWC79" s="1"/>
      <c r="GWD79" s="1"/>
      <c r="GWE79" s="1"/>
      <c r="GWF79" s="1"/>
      <c r="GWG79" s="1"/>
      <c r="GWH79" s="1"/>
      <c r="GWI79" s="1"/>
      <c r="GWJ79" s="1"/>
      <c r="GWK79" s="1"/>
      <c r="GWL79" s="1"/>
      <c r="GWM79" s="1"/>
      <c r="GWN79" s="1"/>
      <c r="GWO79" s="1"/>
      <c r="GWP79" s="1"/>
      <c r="GWQ79" s="1"/>
      <c r="GWR79" s="1"/>
      <c r="GWS79" s="1"/>
      <c r="GWT79" s="1"/>
      <c r="GWU79" s="1"/>
      <c r="GWV79" s="1"/>
      <c r="GWW79" s="1"/>
      <c r="GWX79" s="1"/>
      <c r="GWY79" s="1"/>
      <c r="GWZ79" s="1"/>
      <c r="GXA79" s="1"/>
      <c r="GXB79" s="1"/>
      <c r="GXC79" s="1"/>
      <c r="GXD79" s="1"/>
      <c r="GXE79" s="1"/>
      <c r="GXF79" s="1"/>
      <c r="GXG79" s="1"/>
      <c r="GXH79" s="1"/>
      <c r="GXI79" s="1"/>
      <c r="GXJ79" s="1"/>
      <c r="GXK79" s="1"/>
      <c r="GXL79" s="1"/>
      <c r="GXM79" s="1"/>
      <c r="GXN79" s="1"/>
      <c r="GXO79" s="1"/>
      <c r="GXP79" s="1"/>
      <c r="GXQ79" s="1"/>
      <c r="GXR79" s="1"/>
      <c r="GXS79" s="1"/>
      <c r="GXT79" s="1"/>
      <c r="GXU79" s="1"/>
      <c r="GXV79" s="1"/>
      <c r="GXW79" s="1"/>
      <c r="GXX79" s="1"/>
      <c r="GXY79" s="1"/>
      <c r="GXZ79" s="1"/>
      <c r="GYA79" s="1"/>
      <c r="GYB79" s="1"/>
      <c r="GYC79" s="1"/>
      <c r="GYD79" s="1"/>
      <c r="GYE79" s="1"/>
      <c r="GYF79" s="1"/>
      <c r="GYG79" s="1"/>
      <c r="GYH79" s="1"/>
      <c r="GYI79" s="1"/>
      <c r="GYJ79" s="1"/>
      <c r="GYK79" s="1"/>
      <c r="GYL79" s="1"/>
      <c r="GYM79" s="1"/>
      <c r="GYN79" s="1"/>
      <c r="GYO79" s="1"/>
      <c r="GYP79" s="1"/>
      <c r="GYQ79" s="1"/>
      <c r="GYR79" s="1"/>
      <c r="GYS79" s="1"/>
      <c r="GYT79" s="1"/>
      <c r="GYU79" s="1"/>
      <c r="GYV79" s="1"/>
      <c r="GYW79" s="1"/>
      <c r="GYX79" s="1"/>
      <c r="GYY79" s="1"/>
      <c r="GYZ79" s="1"/>
      <c r="GZA79" s="1"/>
      <c r="GZB79" s="1"/>
      <c r="GZC79" s="1"/>
      <c r="GZD79" s="1"/>
      <c r="GZE79" s="1"/>
      <c r="GZF79" s="1"/>
      <c r="GZG79" s="1"/>
      <c r="GZH79" s="1"/>
      <c r="GZI79" s="1"/>
      <c r="GZJ79" s="1"/>
      <c r="GZK79" s="1"/>
      <c r="GZL79" s="1"/>
      <c r="GZM79" s="1"/>
      <c r="GZN79" s="1"/>
      <c r="GZO79" s="1"/>
      <c r="GZP79" s="1"/>
      <c r="GZQ79" s="1"/>
      <c r="GZR79" s="1"/>
      <c r="GZS79" s="1"/>
      <c r="GZT79" s="1"/>
      <c r="GZU79" s="1"/>
      <c r="GZV79" s="1"/>
      <c r="GZW79" s="1"/>
      <c r="GZX79" s="1"/>
      <c r="GZY79" s="1"/>
      <c r="GZZ79" s="1"/>
      <c r="HAA79" s="1"/>
      <c r="HAB79" s="1"/>
      <c r="HAC79" s="1"/>
      <c r="HAD79" s="1"/>
      <c r="HAE79" s="1"/>
      <c r="HAF79" s="1"/>
      <c r="HAG79" s="1"/>
      <c r="HAH79" s="1"/>
      <c r="HAI79" s="1"/>
      <c r="HAJ79" s="1"/>
      <c r="HAK79" s="1"/>
      <c r="HAL79" s="1"/>
      <c r="HAM79" s="1"/>
      <c r="HAN79" s="1"/>
      <c r="HAO79" s="1"/>
      <c r="HAP79" s="1"/>
      <c r="HAQ79" s="1"/>
      <c r="HAR79" s="1"/>
      <c r="HAS79" s="1"/>
      <c r="HAT79" s="1"/>
      <c r="HAU79" s="1"/>
      <c r="HAV79" s="1"/>
      <c r="HAW79" s="1"/>
      <c r="HAX79" s="1"/>
      <c r="HAY79" s="1"/>
      <c r="HAZ79" s="1"/>
      <c r="HBA79" s="1"/>
      <c r="HBB79" s="1"/>
      <c r="HBC79" s="1"/>
      <c r="HBD79" s="1"/>
      <c r="HBE79" s="1"/>
      <c r="HBF79" s="1"/>
      <c r="HBG79" s="1"/>
      <c r="HBH79" s="1"/>
      <c r="HBI79" s="1"/>
      <c r="HBJ79" s="1"/>
      <c r="HBK79" s="1"/>
      <c r="HBL79" s="1"/>
      <c r="HBM79" s="1"/>
      <c r="HBN79" s="1"/>
      <c r="HBO79" s="1"/>
      <c r="HBP79" s="1"/>
      <c r="HBQ79" s="1"/>
      <c r="HBR79" s="1"/>
      <c r="HBS79" s="1"/>
      <c r="HBT79" s="1"/>
      <c r="HBU79" s="1"/>
      <c r="HBV79" s="1"/>
      <c r="HBW79" s="1"/>
      <c r="HBX79" s="1"/>
      <c r="HBY79" s="1"/>
      <c r="HBZ79" s="1"/>
      <c r="HCA79" s="1"/>
      <c r="HCB79" s="1"/>
      <c r="HCC79" s="1"/>
      <c r="HCD79" s="1"/>
      <c r="HCE79" s="1"/>
      <c r="HCF79" s="1"/>
      <c r="HCG79" s="1"/>
      <c r="HCH79" s="1"/>
      <c r="HCI79" s="1"/>
      <c r="HCJ79" s="1"/>
      <c r="HCK79" s="1"/>
      <c r="HCL79" s="1"/>
      <c r="HCM79" s="1"/>
      <c r="HCN79" s="1"/>
      <c r="HCO79" s="1"/>
      <c r="HCP79" s="1"/>
      <c r="HCQ79" s="1"/>
      <c r="HCR79" s="1"/>
      <c r="HCS79" s="1"/>
      <c r="HCT79" s="1"/>
      <c r="HCU79" s="1"/>
      <c r="HCV79" s="1"/>
      <c r="HCW79" s="1"/>
      <c r="HCX79" s="1"/>
      <c r="HCY79" s="1"/>
      <c r="HCZ79" s="1"/>
      <c r="HDA79" s="1"/>
      <c r="HDB79" s="1"/>
      <c r="HDC79" s="1"/>
      <c r="HDD79" s="1"/>
      <c r="HDE79" s="1"/>
      <c r="HDF79" s="1"/>
      <c r="HDG79" s="1"/>
      <c r="HDH79" s="1"/>
      <c r="HDI79" s="1"/>
      <c r="HDJ79" s="1"/>
      <c r="HDK79" s="1"/>
      <c r="HDL79" s="1"/>
      <c r="HDM79" s="1"/>
      <c r="HDN79" s="1"/>
      <c r="HDO79" s="1"/>
      <c r="HDP79" s="1"/>
      <c r="HDQ79" s="1"/>
      <c r="HDR79" s="1"/>
      <c r="HDS79" s="1"/>
      <c r="HDT79" s="1"/>
      <c r="HDU79" s="1"/>
      <c r="HDV79" s="1"/>
      <c r="HDW79" s="1"/>
      <c r="HDX79" s="1"/>
      <c r="HDY79" s="1"/>
      <c r="HDZ79" s="1"/>
      <c r="HEA79" s="1"/>
      <c r="HEB79" s="1"/>
      <c r="HEC79" s="1"/>
      <c r="HED79" s="1"/>
      <c r="HEE79" s="1"/>
      <c r="HEF79" s="1"/>
      <c r="HEG79" s="1"/>
      <c r="HEH79" s="1"/>
      <c r="HEI79" s="1"/>
      <c r="HEJ79" s="1"/>
      <c r="HEK79" s="1"/>
      <c r="HEL79" s="1"/>
      <c r="HEM79" s="1"/>
      <c r="HEN79" s="1"/>
      <c r="HEO79" s="1"/>
      <c r="HEP79" s="1"/>
      <c r="HEQ79" s="1"/>
      <c r="HER79" s="1"/>
      <c r="HES79" s="1"/>
      <c r="HET79" s="1"/>
      <c r="HEU79" s="1"/>
      <c r="HEV79" s="1"/>
      <c r="HEW79" s="1"/>
      <c r="HEX79" s="1"/>
      <c r="HEY79" s="1"/>
      <c r="HEZ79" s="1"/>
      <c r="HFA79" s="1"/>
      <c r="HFB79" s="1"/>
      <c r="HFC79" s="1"/>
      <c r="HFD79" s="1"/>
      <c r="HFE79" s="1"/>
      <c r="HFF79" s="1"/>
      <c r="HFG79" s="1"/>
      <c r="HFH79" s="1"/>
      <c r="HFI79" s="1"/>
      <c r="HFJ79" s="1"/>
      <c r="HFK79" s="1"/>
      <c r="HFL79" s="1"/>
      <c r="HFM79" s="1"/>
      <c r="HFN79" s="1"/>
      <c r="HFO79" s="1"/>
      <c r="HFP79" s="1"/>
      <c r="HFQ79" s="1"/>
      <c r="HFR79" s="1"/>
      <c r="HFS79" s="1"/>
      <c r="HFT79" s="1"/>
      <c r="HFU79" s="1"/>
      <c r="HFV79" s="1"/>
      <c r="HFW79" s="1"/>
      <c r="HFX79" s="1"/>
      <c r="HFY79" s="1"/>
      <c r="HFZ79" s="1"/>
      <c r="HGA79" s="1"/>
      <c r="HGB79" s="1"/>
      <c r="HGC79" s="1"/>
      <c r="HGD79" s="1"/>
      <c r="HGE79" s="1"/>
      <c r="HGF79" s="1"/>
      <c r="HGG79" s="1"/>
      <c r="HGH79" s="1"/>
      <c r="HGI79" s="1"/>
      <c r="HGJ79" s="1"/>
      <c r="HGK79" s="1"/>
      <c r="HGL79" s="1"/>
      <c r="HGM79" s="1"/>
      <c r="HGN79" s="1"/>
      <c r="HGO79" s="1"/>
      <c r="HGP79" s="1"/>
      <c r="HGQ79" s="1"/>
      <c r="HGR79" s="1"/>
      <c r="HGS79" s="1"/>
      <c r="HGT79" s="1"/>
      <c r="HGU79" s="1"/>
      <c r="HGV79" s="1"/>
      <c r="HGW79" s="1"/>
      <c r="HGX79" s="1"/>
      <c r="HGY79" s="1"/>
      <c r="HGZ79" s="1"/>
      <c r="HHA79" s="1"/>
      <c r="HHB79" s="1"/>
      <c r="HHC79" s="1"/>
      <c r="HHD79" s="1"/>
      <c r="HHE79" s="1"/>
      <c r="HHF79" s="1"/>
      <c r="HHG79" s="1"/>
      <c r="HHH79" s="1"/>
      <c r="HHI79" s="1"/>
      <c r="HHJ79" s="1"/>
      <c r="HHK79" s="1"/>
      <c r="HHL79" s="1"/>
      <c r="HHM79" s="1"/>
      <c r="HHN79" s="1"/>
      <c r="HHO79" s="1"/>
      <c r="HHP79" s="1"/>
      <c r="HHQ79" s="1"/>
      <c r="HHR79" s="1"/>
      <c r="HHS79" s="1"/>
      <c r="HHT79" s="1"/>
      <c r="HHU79" s="1"/>
      <c r="HHV79" s="1"/>
      <c r="HHW79" s="1"/>
      <c r="HHX79" s="1"/>
      <c r="HHY79" s="1"/>
      <c r="HHZ79" s="1"/>
      <c r="HIA79" s="1"/>
      <c r="HIB79" s="1"/>
      <c r="HIC79" s="1"/>
      <c r="HID79" s="1"/>
      <c r="HIE79" s="1"/>
      <c r="HIF79" s="1"/>
      <c r="HIG79" s="1"/>
      <c r="HIH79" s="1"/>
      <c r="HII79" s="1"/>
      <c r="HIJ79" s="1"/>
      <c r="HIK79" s="1"/>
      <c r="HIL79" s="1"/>
      <c r="HIM79" s="1"/>
      <c r="HIN79" s="1"/>
      <c r="HIO79" s="1"/>
      <c r="HIP79" s="1"/>
      <c r="HIQ79" s="1"/>
      <c r="HIR79" s="1"/>
      <c r="HIS79" s="1"/>
      <c r="HIT79" s="1"/>
      <c r="HIU79" s="1"/>
      <c r="HIV79" s="1"/>
      <c r="HIW79" s="1"/>
      <c r="HIX79" s="1"/>
      <c r="HIY79" s="1"/>
      <c r="HIZ79" s="1"/>
      <c r="HJA79" s="1"/>
      <c r="HJB79" s="1"/>
      <c r="HJC79" s="1"/>
      <c r="HJD79" s="1"/>
      <c r="HJE79" s="1"/>
      <c r="HJF79" s="1"/>
      <c r="HJG79" s="1"/>
      <c r="HJH79" s="1"/>
      <c r="HJI79" s="1"/>
      <c r="HJJ79" s="1"/>
      <c r="HJK79" s="1"/>
      <c r="HJL79" s="1"/>
      <c r="HJM79" s="1"/>
      <c r="HJN79" s="1"/>
      <c r="HJO79" s="1"/>
      <c r="HJP79" s="1"/>
      <c r="HJQ79" s="1"/>
      <c r="HJR79" s="1"/>
      <c r="HJS79" s="1"/>
      <c r="HJT79" s="1"/>
      <c r="HJU79" s="1"/>
      <c r="HJV79" s="1"/>
      <c r="HJW79" s="1"/>
      <c r="HJX79" s="1"/>
      <c r="HJY79" s="1"/>
      <c r="HJZ79" s="1"/>
      <c r="HKA79" s="1"/>
      <c r="HKB79" s="1"/>
      <c r="HKC79" s="1"/>
      <c r="HKD79" s="1"/>
      <c r="HKE79" s="1"/>
      <c r="HKF79" s="1"/>
      <c r="HKG79" s="1"/>
      <c r="HKH79" s="1"/>
      <c r="HKI79" s="1"/>
      <c r="HKJ79" s="1"/>
      <c r="HKK79" s="1"/>
      <c r="HKL79" s="1"/>
      <c r="HKM79" s="1"/>
      <c r="HKN79" s="1"/>
      <c r="HKO79" s="1"/>
      <c r="HKP79" s="1"/>
      <c r="HKQ79" s="1"/>
      <c r="HKR79" s="1"/>
      <c r="HKS79" s="1"/>
      <c r="HKT79" s="1"/>
      <c r="HKU79" s="1"/>
      <c r="HKV79" s="1"/>
      <c r="HKW79" s="1"/>
      <c r="HKX79" s="1"/>
      <c r="HKY79" s="1"/>
      <c r="HKZ79" s="1"/>
      <c r="HLA79" s="1"/>
      <c r="HLB79" s="1"/>
      <c r="HLC79" s="1"/>
      <c r="HLD79" s="1"/>
      <c r="HLE79" s="1"/>
      <c r="HLF79" s="1"/>
      <c r="HLG79" s="1"/>
      <c r="HLH79" s="1"/>
      <c r="HLI79" s="1"/>
      <c r="HLJ79" s="1"/>
      <c r="HLK79" s="1"/>
      <c r="HLL79" s="1"/>
      <c r="HLM79" s="1"/>
      <c r="HLN79" s="1"/>
      <c r="HLO79" s="1"/>
      <c r="HLP79" s="1"/>
      <c r="HLQ79" s="1"/>
      <c r="HLR79" s="1"/>
      <c r="HLS79" s="1"/>
      <c r="HLT79" s="1"/>
      <c r="HLU79" s="1"/>
      <c r="HLV79" s="1"/>
      <c r="HLW79" s="1"/>
      <c r="HLX79" s="1"/>
      <c r="HLY79" s="1"/>
      <c r="HLZ79" s="1"/>
      <c r="HMA79" s="1"/>
      <c r="HMB79" s="1"/>
      <c r="HMC79" s="1"/>
      <c r="HMD79" s="1"/>
      <c r="HME79" s="1"/>
      <c r="HMF79" s="1"/>
      <c r="HMG79" s="1"/>
      <c r="HMH79" s="1"/>
      <c r="HMI79" s="1"/>
      <c r="HMJ79" s="1"/>
      <c r="HMK79" s="1"/>
      <c r="HML79" s="1"/>
      <c r="HMM79" s="1"/>
      <c r="HMN79" s="1"/>
      <c r="HMO79" s="1"/>
      <c r="HMP79" s="1"/>
      <c r="HMQ79" s="1"/>
      <c r="HMR79" s="1"/>
      <c r="HMS79" s="1"/>
      <c r="HMT79" s="1"/>
      <c r="HMU79" s="1"/>
      <c r="HMV79" s="1"/>
      <c r="HMW79" s="1"/>
      <c r="HMX79" s="1"/>
      <c r="HMY79" s="1"/>
      <c r="HMZ79" s="1"/>
      <c r="HNA79" s="1"/>
      <c r="HNB79" s="1"/>
      <c r="HNC79" s="1"/>
      <c r="HND79" s="1"/>
      <c r="HNE79" s="1"/>
      <c r="HNF79" s="1"/>
      <c r="HNG79" s="1"/>
      <c r="HNH79" s="1"/>
      <c r="HNI79" s="1"/>
      <c r="HNJ79" s="1"/>
      <c r="HNK79" s="1"/>
      <c r="HNL79" s="1"/>
      <c r="HNM79" s="1"/>
      <c r="HNN79" s="1"/>
      <c r="HNO79" s="1"/>
      <c r="HNP79" s="1"/>
      <c r="HNQ79" s="1"/>
      <c r="HNR79" s="1"/>
      <c r="HNS79" s="1"/>
      <c r="HNT79" s="1"/>
      <c r="HNU79" s="1"/>
      <c r="HNV79" s="1"/>
      <c r="HNW79" s="1"/>
      <c r="HNX79" s="1"/>
      <c r="HNY79" s="1"/>
      <c r="HNZ79" s="1"/>
      <c r="HOA79" s="1"/>
      <c r="HOB79" s="1"/>
      <c r="HOC79" s="1"/>
      <c r="HOD79" s="1"/>
      <c r="HOE79" s="1"/>
      <c r="HOF79" s="1"/>
      <c r="HOG79" s="1"/>
      <c r="HOH79" s="1"/>
      <c r="HOI79" s="1"/>
      <c r="HOJ79" s="1"/>
      <c r="HOK79" s="1"/>
      <c r="HOL79" s="1"/>
      <c r="HOM79" s="1"/>
      <c r="HON79" s="1"/>
      <c r="HOO79" s="1"/>
      <c r="HOP79" s="1"/>
      <c r="HOQ79" s="1"/>
      <c r="HOR79" s="1"/>
      <c r="HOS79" s="1"/>
      <c r="HOT79" s="1"/>
      <c r="HOU79" s="1"/>
      <c r="HOV79" s="1"/>
      <c r="HOW79" s="1"/>
      <c r="HOX79" s="1"/>
      <c r="HOY79" s="1"/>
      <c r="HOZ79" s="1"/>
      <c r="HPA79" s="1"/>
      <c r="HPB79" s="1"/>
      <c r="HPC79" s="1"/>
      <c r="HPD79" s="1"/>
      <c r="HPE79" s="1"/>
      <c r="HPF79" s="1"/>
      <c r="HPG79" s="1"/>
      <c r="HPH79" s="1"/>
      <c r="HPI79" s="1"/>
      <c r="HPJ79" s="1"/>
      <c r="HPK79" s="1"/>
      <c r="HPL79" s="1"/>
      <c r="HPM79" s="1"/>
      <c r="HPN79" s="1"/>
      <c r="HPO79" s="1"/>
      <c r="HPP79" s="1"/>
      <c r="HPQ79" s="1"/>
      <c r="HPR79" s="1"/>
      <c r="HPS79" s="1"/>
      <c r="HPT79" s="1"/>
      <c r="HPU79" s="1"/>
      <c r="HPV79" s="1"/>
      <c r="HPW79" s="1"/>
      <c r="HPX79" s="1"/>
      <c r="HPY79" s="1"/>
      <c r="HPZ79" s="1"/>
      <c r="HQA79" s="1"/>
      <c r="HQB79" s="1"/>
      <c r="HQC79" s="1"/>
      <c r="HQD79" s="1"/>
      <c r="HQE79" s="1"/>
      <c r="HQF79" s="1"/>
      <c r="HQG79" s="1"/>
      <c r="HQH79" s="1"/>
      <c r="HQI79" s="1"/>
      <c r="HQJ79" s="1"/>
      <c r="HQK79" s="1"/>
      <c r="HQL79" s="1"/>
      <c r="HQM79" s="1"/>
      <c r="HQN79" s="1"/>
      <c r="HQO79" s="1"/>
      <c r="HQP79" s="1"/>
      <c r="HQQ79" s="1"/>
      <c r="HQR79" s="1"/>
      <c r="HQS79" s="1"/>
      <c r="HQT79" s="1"/>
      <c r="HQU79" s="1"/>
      <c r="HQV79" s="1"/>
      <c r="HQW79" s="1"/>
      <c r="HQX79" s="1"/>
      <c r="HQY79" s="1"/>
      <c r="HQZ79" s="1"/>
      <c r="HRA79" s="1"/>
      <c r="HRB79" s="1"/>
      <c r="HRC79" s="1"/>
      <c r="HRD79" s="1"/>
      <c r="HRE79" s="1"/>
      <c r="HRF79" s="1"/>
      <c r="HRG79" s="1"/>
      <c r="HRH79" s="1"/>
      <c r="HRI79" s="1"/>
      <c r="HRJ79" s="1"/>
      <c r="HRK79" s="1"/>
      <c r="HRL79" s="1"/>
      <c r="HRM79" s="1"/>
      <c r="HRN79" s="1"/>
      <c r="HRO79" s="1"/>
      <c r="HRP79" s="1"/>
      <c r="HRQ79" s="1"/>
      <c r="HRR79" s="1"/>
      <c r="HRS79" s="1"/>
      <c r="HRT79" s="1"/>
      <c r="HRU79" s="1"/>
      <c r="HRV79" s="1"/>
      <c r="HRW79" s="1"/>
      <c r="HRX79" s="1"/>
      <c r="HRY79" s="1"/>
      <c r="HRZ79" s="1"/>
      <c r="HSA79" s="1"/>
      <c r="HSB79" s="1"/>
      <c r="HSC79" s="1"/>
      <c r="HSD79" s="1"/>
      <c r="HSE79" s="1"/>
      <c r="HSF79" s="1"/>
      <c r="HSG79" s="1"/>
      <c r="HSH79" s="1"/>
      <c r="HSI79" s="1"/>
      <c r="HSJ79" s="1"/>
      <c r="HSK79" s="1"/>
      <c r="HSL79" s="1"/>
      <c r="HSM79" s="1"/>
      <c r="HSN79" s="1"/>
      <c r="HSO79" s="1"/>
      <c r="HSP79" s="1"/>
      <c r="HSQ79" s="1"/>
      <c r="HSR79" s="1"/>
      <c r="HSS79" s="1"/>
      <c r="HST79" s="1"/>
      <c r="HSU79" s="1"/>
      <c r="HSV79" s="1"/>
      <c r="HSW79" s="1"/>
      <c r="HSX79" s="1"/>
      <c r="HSY79" s="1"/>
      <c r="HSZ79" s="1"/>
      <c r="HTA79" s="1"/>
      <c r="HTB79" s="1"/>
      <c r="HTC79" s="1"/>
      <c r="HTD79" s="1"/>
      <c r="HTE79" s="1"/>
      <c r="HTF79" s="1"/>
      <c r="HTG79" s="1"/>
      <c r="HTH79" s="1"/>
      <c r="HTI79" s="1"/>
      <c r="HTJ79" s="1"/>
      <c r="HTK79" s="1"/>
      <c r="HTL79" s="1"/>
      <c r="HTM79" s="1"/>
      <c r="HTN79" s="1"/>
      <c r="HTO79" s="1"/>
      <c r="HTP79" s="1"/>
      <c r="HTQ79" s="1"/>
      <c r="HTR79" s="1"/>
      <c r="HTS79" s="1"/>
      <c r="HTT79" s="1"/>
      <c r="HTU79" s="1"/>
      <c r="HTV79" s="1"/>
      <c r="HTW79" s="1"/>
      <c r="HTX79" s="1"/>
      <c r="HTY79" s="1"/>
      <c r="HTZ79" s="1"/>
      <c r="HUA79" s="1"/>
      <c r="HUB79" s="1"/>
      <c r="HUC79" s="1"/>
      <c r="HUD79" s="1"/>
      <c r="HUE79" s="1"/>
      <c r="HUF79" s="1"/>
      <c r="HUG79" s="1"/>
      <c r="HUH79" s="1"/>
      <c r="HUI79" s="1"/>
      <c r="HUJ79" s="1"/>
      <c r="HUK79" s="1"/>
      <c r="HUL79" s="1"/>
      <c r="HUM79" s="1"/>
      <c r="HUN79" s="1"/>
      <c r="HUO79" s="1"/>
      <c r="HUP79" s="1"/>
      <c r="HUQ79" s="1"/>
      <c r="HUR79" s="1"/>
      <c r="HUS79" s="1"/>
      <c r="HUT79" s="1"/>
      <c r="HUU79" s="1"/>
      <c r="HUV79" s="1"/>
      <c r="HUW79" s="1"/>
      <c r="HUX79" s="1"/>
      <c r="HUY79" s="1"/>
      <c r="HUZ79" s="1"/>
      <c r="HVA79" s="1"/>
      <c r="HVB79" s="1"/>
      <c r="HVC79" s="1"/>
      <c r="HVD79" s="1"/>
      <c r="HVE79" s="1"/>
      <c r="HVF79" s="1"/>
      <c r="HVG79" s="1"/>
      <c r="HVH79" s="1"/>
      <c r="HVI79" s="1"/>
      <c r="HVJ79" s="1"/>
      <c r="HVK79" s="1"/>
      <c r="HVL79" s="1"/>
      <c r="HVM79" s="1"/>
      <c r="HVN79" s="1"/>
      <c r="HVO79" s="1"/>
      <c r="HVP79" s="1"/>
      <c r="HVQ79" s="1"/>
      <c r="HVR79" s="1"/>
      <c r="HVS79" s="1"/>
      <c r="HVT79" s="1"/>
      <c r="HVU79" s="1"/>
      <c r="HVV79" s="1"/>
      <c r="HVW79" s="1"/>
      <c r="HVX79" s="1"/>
      <c r="HVY79" s="1"/>
      <c r="HVZ79" s="1"/>
      <c r="HWA79" s="1"/>
      <c r="HWB79" s="1"/>
      <c r="HWC79" s="1"/>
      <c r="HWD79" s="1"/>
      <c r="HWE79" s="1"/>
      <c r="HWF79" s="1"/>
      <c r="HWG79" s="1"/>
      <c r="HWH79" s="1"/>
      <c r="HWI79" s="1"/>
      <c r="HWJ79" s="1"/>
      <c r="HWK79" s="1"/>
      <c r="HWL79" s="1"/>
      <c r="HWM79" s="1"/>
      <c r="HWN79" s="1"/>
      <c r="HWO79" s="1"/>
      <c r="HWP79" s="1"/>
      <c r="HWQ79" s="1"/>
      <c r="HWR79" s="1"/>
      <c r="HWS79" s="1"/>
      <c r="HWT79" s="1"/>
      <c r="HWU79" s="1"/>
      <c r="HWV79" s="1"/>
      <c r="HWW79" s="1"/>
      <c r="HWX79" s="1"/>
      <c r="HWY79" s="1"/>
      <c r="HWZ79" s="1"/>
      <c r="HXA79" s="1"/>
      <c r="HXB79" s="1"/>
      <c r="HXC79" s="1"/>
      <c r="HXD79" s="1"/>
      <c r="HXE79" s="1"/>
      <c r="HXF79" s="1"/>
      <c r="HXG79" s="1"/>
      <c r="HXH79" s="1"/>
      <c r="HXI79" s="1"/>
      <c r="HXJ79" s="1"/>
      <c r="HXK79" s="1"/>
      <c r="HXL79" s="1"/>
      <c r="HXM79" s="1"/>
      <c r="HXN79" s="1"/>
      <c r="HXO79" s="1"/>
      <c r="HXP79" s="1"/>
      <c r="HXQ79" s="1"/>
      <c r="HXR79" s="1"/>
      <c r="HXS79" s="1"/>
      <c r="HXT79" s="1"/>
      <c r="HXU79" s="1"/>
      <c r="HXV79" s="1"/>
      <c r="HXW79" s="1"/>
      <c r="HXX79" s="1"/>
      <c r="HXY79" s="1"/>
      <c r="HXZ79" s="1"/>
      <c r="HYA79" s="1"/>
      <c r="HYB79" s="1"/>
      <c r="HYC79" s="1"/>
      <c r="HYD79" s="1"/>
      <c r="HYE79" s="1"/>
      <c r="HYF79" s="1"/>
      <c r="HYG79" s="1"/>
      <c r="HYH79" s="1"/>
      <c r="HYI79" s="1"/>
      <c r="HYJ79" s="1"/>
      <c r="HYK79" s="1"/>
      <c r="HYL79" s="1"/>
      <c r="HYM79" s="1"/>
      <c r="HYN79" s="1"/>
      <c r="HYO79" s="1"/>
      <c r="HYP79" s="1"/>
      <c r="HYQ79" s="1"/>
      <c r="HYR79" s="1"/>
      <c r="HYS79" s="1"/>
      <c r="HYT79" s="1"/>
      <c r="HYU79" s="1"/>
      <c r="HYV79" s="1"/>
      <c r="HYW79" s="1"/>
      <c r="HYX79" s="1"/>
      <c r="HYY79" s="1"/>
      <c r="HYZ79" s="1"/>
      <c r="HZA79" s="1"/>
      <c r="HZB79" s="1"/>
      <c r="HZC79" s="1"/>
      <c r="HZD79" s="1"/>
      <c r="HZE79" s="1"/>
      <c r="HZF79" s="1"/>
      <c r="HZG79" s="1"/>
      <c r="HZH79" s="1"/>
      <c r="HZI79" s="1"/>
      <c r="HZJ79" s="1"/>
      <c r="HZK79" s="1"/>
      <c r="HZL79" s="1"/>
      <c r="HZM79" s="1"/>
      <c r="HZN79" s="1"/>
      <c r="HZO79" s="1"/>
      <c r="HZP79" s="1"/>
      <c r="HZQ79" s="1"/>
      <c r="HZR79" s="1"/>
      <c r="HZS79" s="1"/>
      <c r="HZT79" s="1"/>
      <c r="HZU79" s="1"/>
      <c r="HZV79" s="1"/>
      <c r="HZW79" s="1"/>
      <c r="HZX79" s="1"/>
      <c r="HZY79" s="1"/>
      <c r="HZZ79" s="1"/>
      <c r="IAA79" s="1"/>
      <c r="IAB79" s="1"/>
      <c r="IAC79" s="1"/>
      <c r="IAD79" s="1"/>
      <c r="IAE79" s="1"/>
      <c r="IAF79" s="1"/>
      <c r="IAG79" s="1"/>
      <c r="IAH79" s="1"/>
      <c r="IAI79" s="1"/>
      <c r="IAJ79" s="1"/>
      <c r="IAK79" s="1"/>
      <c r="IAL79" s="1"/>
      <c r="IAM79" s="1"/>
      <c r="IAN79" s="1"/>
      <c r="IAO79" s="1"/>
      <c r="IAP79" s="1"/>
      <c r="IAQ79" s="1"/>
      <c r="IAR79" s="1"/>
      <c r="IAS79" s="1"/>
      <c r="IAT79" s="1"/>
      <c r="IAU79" s="1"/>
      <c r="IAV79" s="1"/>
      <c r="IAW79" s="1"/>
      <c r="IAX79" s="1"/>
      <c r="IAY79" s="1"/>
      <c r="IAZ79" s="1"/>
      <c r="IBA79" s="1"/>
      <c r="IBB79" s="1"/>
      <c r="IBC79" s="1"/>
      <c r="IBD79" s="1"/>
      <c r="IBE79" s="1"/>
      <c r="IBF79" s="1"/>
      <c r="IBG79" s="1"/>
      <c r="IBH79" s="1"/>
      <c r="IBI79" s="1"/>
      <c r="IBJ79" s="1"/>
      <c r="IBK79" s="1"/>
      <c r="IBL79" s="1"/>
      <c r="IBM79" s="1"/>
      <c r="IBN79" s="1"/>
      <c r="IBO79" s="1"/>
      <c r="IBP79" s="1"/>
      <c r="IBQ79" s="1"/>
      <c r="IBR79" s="1"/>
      <c r="IBS79" s="1"/>
      <c r="IBT79" s="1"/>
      <c r="IBU79" s="1"/>
      <c r="IBV79" s="1"/>
      <c r="IBW79" s="1"/>
      <c r="IBX79" s="1"/>
      <c r="IBY79" s="1"/>
      <c r="IBZ79" s="1"/>
      <c r="ICA79" s="1"/>
      <c r="ICB79" s="1"/>
      <c r="ICC79" s="1"/>
      <c r="ICD79" s="1"/>
      <c r="ICE79" s="1"/>
      <c r="ICF79" s="1"/>
      <c r="ICG79" s="1"/>
      <c r="ICH79" s="1"/>
      <c r="ICI79" s="1"/>
      <c r="ICJ79" s="1"/>
      <c r="ICK79" s="1"/>
      <c r="ICL79" s="1"/>
      <c r="ICM79" s="1"/>
      <c r="ICN79" s="1"/>
      <c r="ICO79" s="1"/>
      <c r="ICP79" s="1"/>
      <c r="ICQ79" s="1"/>
      <c r="ICR79" s="1"/>
      <c r="ICS79" s="1"/>
      <c r="ICT79" s="1"/>
      <c r="ICU79" s="1"/>
      <c r="ICV79" s="1"/>
      <c r="ICW79" s="1"/>
      <c r="ICX79" s="1"/>
      <c r="ICY79" s="1"/>
      <c r="ICZ79" s="1"/>
      <c r="IDA79" s="1"/>
      <c r="IDB79" s="1"/>
      <c r="IDC79" s="1"/>
      <c r="IDD79" s="1"/>
      <c r="IDE79" s="1"/>
      <c r="IDF79" s="1"/>
      <c r="IDG79" s="1"/>
      <c r="IDH79" s="1"/>
      <c r="IDI79" s="1"/>
      <c r="IDJ79" s="1"/>
      <c r="IDK79" s="1"/>
      <c r="IDL79" s="1"/>
      <c r="IDM79" s="1"/>
      <c r="IDN79" s="1"/>
      <c r="IDO79" s="1"/>
      <c r="IDP79" s="1"/>
      <c r="IDQ79" s="1"/>
      <c r="IDR79" s="1"/>
      <c r="IDS79" s="1"/>
      <c r="IDT79" s="1"/>
      <c r="IDU79" s="1"/>
      <c r="IDV79" s="1"/>
      <c r="IDW79" s="1"/>
      <c r="IDX79" s="1"/>
      <c r="IDY79" s="1"/>
      <c r="IDZ79" s="1"/>
      <c r="IEA79" s="1"/>
      <c r="IEB79" s="1"/>
      <c r="IEC79" s="1"/>
      <c r="IED79" s="1"/>
      <c r="IEE79" s="1"/>
      <c r="IEF79" s="1"/>
      <c r="IEG79" s="1"/>
      <c r="IEH79" s="1"/>
      <c r="IEI79" s="1"/>
      <c r="IEJ79" s="1"/>
      <c r="IEK79" s="1"/>
      <c r="IEL79" s="1"/>
      <c r="IEM79" s="1"/>
      <c r="IEN79" s="1"/>
      <c r="IEO79" s="1"/>
      <c r="IEP79" s="1"/>
      <c r="IEQ79" s="1"/>
      <c r="IER79" s="1"/>
      <c r="IES79" s="1"/>
      <c r="IET79" s="1"/>
      <c r="IEU79" s="1"/>
      <c r="IEV79" s="1"/>
      <c r="IEW79" s="1"/>
      <c r="IEX79" s="1"/>
      <c r="IEY79" s="1"/>
      <c r="IEZ79" s="1"/>
      <c r="IFA79" s="1"/>
      <c r="IFB79" s="1"/>
      <c r="IFC79" s="1"/>
      <c r="IFD79" s="1"/>
      <c r="IFE79" s="1"/>
      <c r="IFF79" s="1"/>
      <c r="IFG79" s="1"/>
      <c r="IFH79" s="1"/>
      <c r="IFI79" s="1"/>
      <c r="IFJ79" s="1"/>
      <c r="IFK79" s="1"/>
      <c r="IFL79" s="1"/>
      <c r="IFM79" s="1"/>
      <c r="IFN79" s="1"/>
      <c r="IFO79" s="1"/>
      <c r="IFP79" s="1"/>
      <c r="IFQ79" s="1"/>
      <c r="IFR79" s="1"/>
      <c r="IFS79" s="1"/>
      <c r="IFT79" s="1"/>
      <c r="IFU79" s="1"/>
      <c r="IFV79" s="1"/>
      <c r="IFW79" s="1"/>
      <c r="IFX79" s="1"/>
      <c r="IFY79" s="1"/>
      <c r="IFZ79" s="1"/>
      <c r="IGA79" s="1"/>
      <c r="IGB79" s="1"/>
      <c r="IGC79" s="1"/>
      <c r="IGD79" s="1"/>
      <c r="IGE79" s="1"/>
      <c r="IGF79" s="1"/>
      <c r="IGG79" s="1"/>
      <c r="IGH79" s="1"/>
      <c r="IGI79" s="1"/>
      <c r="IGJ79" s="1"/>
      <c r="IGK79" s="1"/>
      <c r="IGL79" s="1"/>
      <c r="IGM79" s="1"/>
      <c r="IGN79" s="1"/>
      <c r="IGO79" s="1"/>
      <c r="IGP79" s="1"/>
      <c r="IGQ79" s="1"/>
      <c r="IGR79" s="1"/>
      <c r="IGS79" s="1"/>
      <c r="IGT79" s="1"/>
      <c r="IGU79" s="1"/>
      <c r="IGV79" s="1"/>
      <c r="IGW79" s="1"/>
      <c r="IGX79" s="1"/>
      <c r="IGY79" s="1"/>
      <c r="IGZ79" s="1"/>
      <c r="IHA79" s="1"/>
      <c r="IHB79" s="1"/>
      <c r="IHC79" s="1"/>
      <c r="IHD79" s="1"/>
      <c r="IHE79" s="1"/>
      <c r="IHF79" s="1"/>
      <c r="IHG79" s="1"/>
      <c r="IHH79" s="1"/>
      <c r="IHI79" s="1"/>
      <c r="IHJ79" s="1"/>
      <c r="IHK79" s="1"/>
      <c r="IHL79" s="1"/>
      <c r="IHM79" s="1"/>
      <c r="IHN79" s="1"/>
      <c r="IHO79" s="1"/>
      <c r="IHP79" s="1"/>
      <c r="IHQ79" s="1"/>
      <c r="IHR79" s="1"/>
      <c r="IHS79" s="1"/>
      <c r="IHT79" s="1"/>
      <c r="IHU79" s="1"/>
      <c r="IHV79" s="1"/>
      <c r="IHW79" s="1"/>
      <c r="IHX79" s="1"/>
      <c r="IHY79" s="1"/>
      <c r="IHZ79" s="1"/>
      <c r="IIA79" s="1"/>
      <c r="IIB79" s="1"/>
      <c r="IIC79" s="1"/>
      <c r="IID79" s="1"/>
      <c r="IIE79" s="1"/>
      <c r="IIF79" s="1"/>
      <c r="IIG79" s="1"/>
      <c r="IIH79" s="1"/>
      <c r="III79" s="1"/>
      <c r="IIJ79" s="1"/>
      <c r="IIK79" s="1"/>
      <c r="IIL79" s="1"/>
      <c r="IIM79" s="1"/>
      <c r="IIN79" s="1"/>
      <c r="IIO79" s="1"/>
      <c r="IIP79" s="1"/>
      <c r="IIQ79" s="1"/>
      <c r="IIR79" s="1"/>
      <c r="IIS79" s="1"/>
      <c r="IIT79" s="1"/>
      <c r="IIU79" s="1"/>
      <c r="IIV79" s="1"/>
      <c r="IIW79" s="1"/>
      <c r="IIX79" s="1"/>
      <c r="IIY79" s="1"/>
      <c r="IIZ79" s="1"/>
      <c r="IJA79" s="1"/>
      <c r="IJB79" s="1"/>
      <c r="IJC79" s="1"/>
      <c r="IJD79" s="1"/>
      <c r="IJE79" s="1"/>
      <c r="IJF79" s="1"/>
      <c r="IJG79" s="1"/>
      <c r="IJH79" s="1"/>
      <c r="IJI79" s="1"/>
      <c r="IJJ79" s="1"/>
      <c r="IJK79" s="1"/>
      <c r="IJL79" s="1"/>
      <c r="IJM79" s="1"/>
      <c r="IJN79" s="1"/>
      <c r="IJO79" s="1"/>
      <c r="IJP79" s="1"/>
      <c r="IJQ79" s="1"/>
      <c r="IJR79" s="1"/>
      <c r="IJS79" s="1"/>
      <c r="IJT79" s="1"/>
      <c r="IJU79" s="1"/>
      <c r="IJV79" s="1"/>
      <c r="IJW79" s="1"/>
      <c r="IJX79" s="1"/>
      <c r="IJY79" s="1"/>
      <c r="IJZ79" s="1"/>
      <c r="IKA79" s="1"/>
      <c r="IKB79" s="1"/>
      <c r="IKC79" s="1"/>
      <c r="IKD79" s="1"/>
      <c r="IKE79" s="1"/>
      <c r="IKF79" s="1"/>
      <c r="IKG79" s="1"/>
      <c r="IKH79" s="1"/>
      <c r="IKI79" s="1"/>
      <c r="IKJ79" s="1"/>
      <c r="IKK79" s="1"/>
      <c r="IKL79" s="1"/>
      <c r="IKM79" s="1"/>
      <c r="IKN79" s="1"/>
      <c r="IKO79" s="1"/>
      <c r="IKP79" s="1"/>
      <c r="IKQ79" s="1"/>
      <c r="IKR79" s="1"/>
      <c r="IKS79" s="1"/>
      <c r="IKT79" s="1"/>
      <c r="IKU79" s="1"/>
      <c r="IKV79" s="1"/>
      <c r="IKW79" s="1"/>
      <c r="IKX79" s="1"/>
      <c r="IKY79" s="1"/>
      <c r="IKZ79" s="1"/>
      <c r="ILA79" s="1"/>
      <c r="ILB79" s="1"/>
      <c r="ILC79" s="1"/>
      <c r="ILD79" s="1"/>
      <c r="ILE79" s="1"/>
      <c r="ILF79" s="1"/>
      <c r="ILG79" s="1"/>
      <c r="ILH79" s="1"/>
      <c r="ILI79" s="1"/>
      <c r="ILJ79" s="1"/>
      <c r="ILK79" s="1"/>
      <c r="ILL79" s="1"/>
      <c r="ILM79" s="1"/>
      <c r="ILN79" s="1"/>
      <c r="ILO79" s="1"/>
      <c r="ILP79" s="1"/>
      <c r="ILQ79" s="1"/>
      <c r="ILR79" s="1"/>
      <c r="ILS79" s="1"/>
      <c r="ILT79" s="1"/>
      <c r="ILU79" s="1"/>
      <c r="ILV79" s="1"/>
      <c r="ILW79" s="1"/>
      <c r="ILX79" s="1"/>
      <c r="ILY79" s="1"/>
      <c r="ILZ79" s="1"/>
      <c r="IMA79" s="1"/>
      <c r="IMB79" s="1"/>
      <c r="IMC79" s="1"/>
      <c r="IMD79" s="1"/>
      <c r="IME79" s="1"/>
      <c r="IMF79" s="1"/>
      <c r="IMG79" s="1"/>
      <c r="IMH79" s="1"/>
      <c r="IMI79" s="1"/>
      <c r="IMJ79" s="1"/>
      <c r="IMK79" s="1"/>
      <c r="IML79" s="1"/>
      <c r="IMM79" s="1"/>
      <c r="IMN79" s="1"/>
      <c r="IMO79" s="1"/>
      <c r="IMP79" s="1"/>
      <c r="IMQ79" s="1"/>
      <c r="IMR79" s="1"/>
      <c r="IMS79" s="1"/>
      <c r="IMT79" s="1"/>
      <c r="IMU79" s="1"/>
      <c r="IMV79" s="1"/>
      <c r="IMW79" s="1"/>
      <c r="IMX79" s="1"/>
      <c r="IMY79" s="1"/>
      <c r="IMZ79" s="1"/>
      <c r="INA79" s="1"/>
      <c r="INB79" s="1"/>
      <c r="INC79" s="1"/>
      <c r="IND79" s="1"/>
      <c r="INE79" s="1"/>
      <c r="INF79" s="1"/>
      <c r="ING79" s="1"/>
      <c r="INH79" s="1"/>
      <c r="INI79" s="1"/>
      <c r="INJ79" s="1"/>
      <c r="INK79" s="1"/>
      <c r="INL79" s="1"/>
      <c r="INM79" s="1"/>
      <c r="INN79" s="1"/>
      <c r="INO79" s="1"/>
      <c r="INP79" s="1"/>
      <c r="INQ79" s="1"/>
      <c r="INR79" s="1"/>
      <c r="INS79" s="1"/>
      <c r="INT79" s="1"/>
      <c r="INU79" s="1"/>
      <c r="INV79" s="1"/>
      <c r="INW79" s="1"/>
      <c r="INX79" s="1"/>
      <c r="INY79" s="1"/>
      <c r="INZ79" s="1"/>
      <c r="IOA79" s="1"/>
      <c r="IOB79" s="1"/>
      <c r="IOC79" s="1"/>
      <c r="IOD79" s="1"/>
      <c r="IOE79" s="1"/>
      <c r="IOF79" s="1"/>
      <c r="IOG79" s="1"/>
      <c r="IOH79" s="1"/>
      <c r="IOI79" s="1"/>
      <c r="IOJ79" s="1"/>
      <c r="IOK79" s="1"/>
      <c r="IOL79" s="1"/>
      <c r="IOM79" s="1"/>
      <c r="ION79" s="1"/>
      <c r="IOO79" s="1"/>
      <c r="IOP79" s="1"/>
      <c r="IOQ79" s="1"/>
      <c r="IOR79" s="1"/>
      <c r="IOS79" s="1"/>
      <c r="IOT79" s="1"/>
      <c r="IOU79" s="1"/>
      <c r="IOV79" s="1"/>
      <c r="IOW79" s="1"/>
      <c r="IOX79" s="1"/>
      <c r="IOY79" s="1"/>
      <c r="IOZ79" s="1"/>
      <c r="IPA79" s="1"/>
      <c r="IPB79" s="1"/>
      <c r="IPC79" s="1"/>
      <c r="IPD79" s="1"/>
      <c r="IPE79" s="1"/>
      <c r="IPF79" s="1"/>
      <c r="IPG79" s="1"/>
      <c r="IPH79" s="1"/>
      <c r="IPI79" s="1"/>
      <c r="IPJ79" s="1"/>
      <c r="IPK79" s="1"/>
      <c r="IPL79" s="1"/>
      <c r="IPM79" s="1"/>
      <c r="IPN79" s="1"/>
      <c r="IPO79" s="1"/>
      <c r="IPP79" s="1"/>
      <c r="IPQ79" s="1"/>
      <c r="IPR79" s="1"/>
      <c r="IPS79" s="1"/>
      <c r="IPT79" s="1"/>
      <c r="IPU79" s="1"/>
      <c r="IPV79" s="1"/>
      <c r="IPW79" s="1"/>
      <c r="IPX79" s="1"/>
      <c r="IPY79" s="1"/>
      <c r="IPZ79" s="1"/>
      <c r="IQA79" s="1"/>
      <c r="IQB79" s="1"/>
      <c r="IQC79" s="1"/>
      <c r="IQD79" s="1"/>
      <c r="IQE79" s="1"/>
      <c r="IQF79" s="1"/>
      <c r="IQG79" s="1"/>
      <c r="IQH79" s="1"/>
      <c r="IQI79" s="1"/>
      <c r="IQJ79" s="1"/>
      <c r="IQK79" s="1"/>
      <c r="IQL79" s="1"/>
      <c r="IQM79" s="1"/>
      <c r="IQN79" s="1"/>
      <c r="IQO79" s="1"/>
      <c r="IQP79" s="1"/>
      <c r="IQQ79" s="1"/>
      <c r="IQR79" s="1"/>
      <c r="IQS79" s="1"/>
      <c r="IQT79" s="1"/>
      <c r="IQU79" s="1"/>
      <c r="IQV79" s="1"/>
      <c r="IQW79" s="1"/>
      <c r="IQX79" s="1"/>
      <c r="IQY79" s="1"/>
      <c r="IQZ79" s="1"/>
      <c r="IRA79" s="1"/>
      <c r="IRB79" s="1"/>
      <c r="IRC79" s="1"/>
      <c r="IRD79" s="1"/>
      <c r="IRE79" s="1"/>
      <c r="IRF79" s="1"/>
      <c r="IRG79" s="1"/>
      <c r="IRH79" s="1"/>
      <c r="IRI79" s="1"/>
      <c r="IRJ79" s="1"/>
      <c r="IRK79" s="1"/>
      <c r="IRL79" s="1"/>
      <c r="IRM79" s="1"/>
      <c r="IRN79" s="1"/>
      <c r="IRO79" s="1"/>
      <c r="IRP79" s="1"/>
      <c r="IRQ79" s="1"/>
      <c r="IRR79" s="1"/>
      <c r="IRS79" s="1"/>
      <c r="IRT79" s="1"/>
      <c r="IRU79" s="1"/>
      <c r="IRV79" s="1"/>
      <c r="IRW79" s="1"/>
      <c r="IRX79" s="1"/>
      <c r="IRY79" s="1"/>
      <c r="IRZ79" s="1"/>
      <c r="ISA79" s="1"/>
      <c r="ISB79" s="1"/>
      <c r="ISC79" s="1"/>
      <c r="ISD79" s="1"/>
      <c r="ISE79" s="1"/>
      <c r="ISF79" s="1"/>
      <c r="ISG79" s="1"/>
      <c r="ISH79" s="1"/>
      <c r="ISI79" s="1"/>
      <c r="ISJ79" s="1"/>
      <c r="ISK79" s="1"/>
      <c r="ISL79" s="1"/>
      <c r="ISM79" s="1"/>
      <c r="ISN79" s="1"/>
      <c r="ISO79" s="1"/>
      <c r="ISP79" s="1"/>
      <c r="ISQ79" s="1"/>
      <c r="ISR79" s="1"/>
      <c r="ISS79" s="1"/>
      <c r="IST79" s="1"/>
      <c r="ISU79" s="1"/>
      <c r="ISV79" s="1"/>
      <c r="ISW79" s="1"/>
      <c r="ISX79" s="1"/>
      <c r="ISY79" s="1"/>
      <c r="ISZ79" s="1"/>
      <c r="ITA79" s="1"/>
      <c r="ITB79" s="1"/>
      <c r="ITC79" s="1"/>
      <c r="ITD79" s="1"/>
      <c r="ITE79" s="1"/>
      <c r="ITF79" s="1"/>
      <c r="ITG79" s="1"/>
      <c r="ITH79" s="1"/>
      <c r="ITI79" s="1"/>
      <c r="ITJ79" s="1"/>
      <c r="ITK79" s="1"/>
      <c r="ITL79" s="1"/>
      <c r="ITM79" s="1"/>
      <c r="ITN79" s="1"/>
      <c r="ITO79" s="1"/>
      <c r="ITP79" s="1"/>
      <c r="ITQ79" s="1"/>
      <c r="ITR79" s="1"/>
      <c r="ITS79" s="1"/>
      <c r="ITT79" s="1"/>
      <c r="ITU79" s="1"/>
      <c r="ITV79" s="1"/>
      <c r="ITW79" s="1"/>
      <c r="ITX79" s="1"/>
      <c r="ITY79" s="1"/>
      <c r="ITZ79" s="1"/>
      <c r="IUA79" s="1"/>
      <c r="IUB79" s="1"/>
      <c r="IUC79" s="1"/>
      <c r="IUD79" s="1"/>
      <c r="IUE79" s="1"/>
      <c r="IUF79" s="1"/>
      <c r="IUG79" s="1"/>
      <c r="IUH79" s="1"/>
      <c r="IUI79" s="1"/>
      <c r="IUJ79" s="1"/>
      <c r="IUK79" s="1"/>
      <c r="IUL79" s="1"/>
      <c r="IUM79" s="1"/>
      <c r="IUN79" s="1"/>
      <c r="IUO79" s="1"/>
      <c r="IUP79" s="1"/>
      <c r="IUQ79" s="1"/>
      <c r="IUR79" s="1"/>
      <c r="IUS79" s="1"/>
      <c r="IUT79" s="1"/>
      <c r="IUU79" s="1"/>
      <c r="IUV79" s="1"/>
      <c r="IUW79" s="1"/>
      <c r="IUX79" s="1"/>
      <c r="IUY79" s="1"/>
      <c r="IUZ79" s="1"/>
      <c r="IVA79" s="1"/>
      <c r="IVB79" s="1"/>
      <c r="IVC79" s="1"/>
      <c r="IVD79" s="1"/>
      <c r="IVE79" s="1"/>
      <c r="IVF79" s="1"/>
      <c r="IVG79" s="1"/>
      <c r="IVH79" s="1"/>
      <c r="IVI79" s="1"/>
      <c r="IVJ79" s="1"/>
      <c r="IVK79" s="1"/>
      <c r="IVL79" s="1"/>
      <c r="IVM79" s="1"/>
      <c r="IVN79" s="1"/>
      <c r="IVO79" s="1"/>
      <c r="IVP79" s="1"/>
      <c r="IVQ79" s="1"/>
      <c r="IVR79" s="1"/>
      <c r="IVS79" s="1"/>
      <c r="IVT79" s="1"/>
      <c r="IVU79" s="1"/>
      <c r="IVV79" s="1"/>
      <c r="IVW79" s="1"/>
      <c r="IVX79" s="1"/>
      <c r="IVY79" s="1"/>
      <c r="IVZ79" s="1"/>
      <c r="IWA79" s="1"/>
      <c r="IWB79" s="1"/>
      <c r="IWC79" s="1"/>
      <c r="IWD79" s="1"/>
      <c r="IWE79" s="1"/>
      <c r="IWF79" s="1"/>
      <c r="IWG79" s="1"/>
      <c r="IWH79" s="1"/>
      <c r="IWI79" s="1"/>
      <c r="IWJ79" s="1"/>
      <c r="IWK79" s="1"/>
      <c r="IWL79" s="1"/>
      <c r="IWM79" s="1"/>
      <c r="IWN79" s="1"/>
      <c r="IWO79" s="1"/>
      <c r="IWP79" s="1"/>
      <c r="IWQ79" s="1"/>
      <c r="IWR79" s="1"/>
      <c r="IWS79" s="1"/>
      <c r="IWT79" s="1"/>
      <c r="IWU79" s="1"/>
      <c r="IWV79" s="1"/>
      <c r="IWW79" s="1"/>
      <c r="IWX79" s="1"/>
      <c r="IWY79" s="1"/>
      <c r="IWZ79" s="1"/>
      <c r="IXA79" s="1"/>
      <c r="IXB79" s="1"/>
      <c r="IXC79" s="1"/>
      <c r="IXD79" s="1"/>
      <c r="IXE79" s="1"/>
      <c r="IXF79" s="1"/>
      <c r="IXG79" s="1"/>
      <c r="IXH79" s="1"/>
      <c r="IXI79" s="1"/>
      <c r="IXJ79" s="1"/>
      <c r="IXK79" s="1"/>
      <c r="IXL79" s="1"/>
      <c r="IXM79" s="1"/>
      <c r="IXN79" s="1"/>
      <c r="IXO79" s="1"/>
      <c r="IXP79" s="1"/>
      <c r="IXQ79" s="1"/>
      <c r="IXR79" s="1"/>
      <c r="IXS79" s="1"/>
      <c r="IXT79" s="1"/>
      <c r="IXU79" s="1"/>
      <c r="IXV79" s="1"/>
      <c r="IXW79" s="1"/>
      <c r="IXX79" s="1"/>
      <c r="IXY79" s="1"/>
      <c r="IXZ79" s="1"/>
      <c r="IYA79" s="1"/>
      <c r="IYB79" s="1"/>
      <c r="IYC79" s="1"/>
      <c r="IYD79" s="1"/>
      <c r="IYE79" s="1"/>
      <c r="IYF79" s="1"/>
      <c r="IYG79" s="1"/>
      <c r="IYH79" s="1"/>
      <c r="IYI79" s="1"/>
      <c r="IYJ79" s="1"/>
      <c r="IYK79" s="1"/>
      <c r="IYL79" s="1"/>
      <c r="IYM79" s="1"/>
      <c r="IYN79" s="1"/>
      <c r="IYO79" s="1"/>
      <c r="IYP79" s="1"/>
      <c r="IYQ79" s="1"/>
      <c r="IYR79" s="1"/>
      <c r="IYS79" s="1"/>
      <c r="IYT79" s="1"/>
      <c r="IYU79" s="1"/>
      <c r="IYV79" s="1"/>
      <c r="IYW79" s="1"/>
      <c r="IYX79" s="1"/>
      <c r="IYY79" s="1"/>
      <c r="IYZ79" s="1"/>
      <c r="IZA79" s="1"/>
      <c r="IZB79" s="1"/>
      <c r="IZC79" s="1"/>
      <c r="IZD79" s="1"/>
      <c r="IZE79" s="1"/>
      <c r="IZF79" s="1"/>
      <c r="IZG79" s="1"/>
      <c r="IZH79" s="1"/>
      <c r="IZI79" s="1"/>
      <c r="IZJ79" s="1"/>
      <c r="IZK79" s="1"/>
      <c r="IZL79" s="1"/>
      <c r="IZM79" s="1"/>
      <c r="IZN79" s="1"/>
      <c r="IZO79" s="1"/>
      <c r="IZP79" s="1"/>
      <c r="IZQ79" s="1"/>
      <c r="IZR79" s="1"/>
      <c r="IZS79" s="1"/>
      <c r="IZT79" s="1"/>
      <c r="IZU79" s="1"/>
      <c r="IZV79" s="1"/>
      <c r="IZW79" s="1"/>
      <c r="IZX79" s="1"/>
      <c r="IZY79" s="1"/>
      <c r="IZZ79" s="1"/>
      <c r="JAA79" s="1"/>
      <c r="JAB79" s="1"/>
      <c r="JAC79" s="1"/>
      <c r="JAD79" s="1"/>
      <c r="JAE79" s="1"/>
      <c r="JAF79" s="1"/>
      <c r="JAG79" s="1"/>
      <c r="JAH79" s="1"/>
      <c r="JAI79" s="1"/>
      <c r="JAJ79" s="1"/>
      <c r="JAK79" s="1"/>
      <c r="JAL79" s="1"/>
      <c r="JAM79" s="1"/>
      <c r="JAN79" s="1"/>
      <c r="JAO79" s="1"/>
      <c r="JAP79" s="1"/>
      <c r="JAQ79" s="1"/>
      <c r="JAR79" s="1"/>
      <c r="JAS79" s="1"/>
      <c r="JAT79" s="1"/>
      <c r="JAU79" s="1"/>
      <c r="JAV79" s="1"/>
      <c r="JAW79" s="1"/>
      <c r="JAX79" s="1"/>
      <c r="JAY79" s="1"/>
      <c r="JAZ79" s="1"/>
      <c r="JBA79" s="1"/>
      <c r="JBB79" s="1"/>
      <c r="JBC79" s="1"/>
      <c r="JBD79" s="1"/>
      <c r="JBE79" s="1"/>
      <c r="JBF79" s="1"/>
      <c r="JBG79" s="1"/>
      <c r="JBH79" s="1"/>
      <c r="JBI79" s="1"/>
      <c r="JBJ79" s="1"/>
      <c r="JBK79" s="1"/>
      <c r="JBL79" s="1"/>
      <c r="JBM79" s="1"/>
      <c r="JBN79" s="1"/>
      <c r="JBO79" s="1"/>
      <c r="JBP79" s="1"/>
      <c r="JBQ79" s="1"/>
      <c r="JBR79" s="1"/>
      <c r="JBS79" s="1"/>
      <c r="JBT79" s="1"/>
      <c r="JBU79" s="1"/>
      <c r="JBV79" s="1"/>
      <c r="JBW79" s="1"/>
      <c r="JBX79" s="1"/>
      <c r="JBY79" s="1"/>
      <c r="JBZ79" s="1"/>
      <c r="JCA79" s="1"/>
      <c r="JCB79" s="1"/>
      <c r="JCC79" s="1"/>
      <c r="JCD79" s="1"/>
      <c r="JCE79" s="1"/>
      <c r="JCF79" s="1"/>
      <c r="JCG79" s="1"/>
      <c r="JCH79" s="1"/>
      <c r="JCI79" s="1"/>
      <c r="JCJ79" s="1"/>
      <c r="JCK79" s="1"/>
      <c r="JCL79" s="1"/>
      <c r="JCM79" s="1"/>
      <c r="JCN79" s="1"/>
      <c r="JCO79" s="1"/>
      <c r="JCP79" s="1"/>
      <c r="JCQ79" s="1"/>
      <c r="JCR79" s="1"/>
      <c r="JCS79" s="1"/>
      <c r="JCT79" s="1"/>
      <c r="JCU79" s="1"/>
      <c r="JCV79" s="1"/>
      <c r="JCW79" s="1"/>
      <c r="JCX79" s="1"/>
      <c r="JCY79" s="1"/>
      <c r="JCZ79" s="1"/>
      <c r="JDA79" s="1"/>
      <c r="JDB79" s="1"/>
      <c r="JDC79" s="1"/>
      <c r="JDD79" s="1"/>
      <c r="JDE79" s="1"/>
      <c r="JDF79" s="1"/>
      <c r="JDG79" s="1"/>
      <c r="JDH79" s="1"/>
      <c r="JDI79" s="1"/>
      <c r="JDJ79" s="1"/>
      <c r="JDK79" s="1"/>
      <c r="JDL79" s="1"/>
      <c r="JDM79" s="1"/>
      <c r="JDN79" s="1"/>
      <c r="JDO79" s="1"/>
      <c r="JDP79" s="1"/>
      <c r="JDQ79" s="1"/>
      <c r="JDR79" s="1"/>
      <c r="JDS79" s="1"/>
      <c r="JDT79" s="1"/>
      <c r="JDU79" s="1"/>
      <c r="JDV79" s="1"/>
      <c r="JDW79" s="1"/>
      <c r="JDX79" s="1"/>
      <c r="JDY79" s="1"/>
      <c r="JDZ79" s="1"/>
      <c r="JEA79" s="1"/>
      <c r="JEB79" s="1"/>
      <c r="JEC79" s="1"/>
      <c r="JED79" s="1"/>
      <c r="JEE79" s="1"/>
      <c r="JEF79" s="1"/>
      <c r="JEG79" s="1"/>
      <c r="JEH79" s="1"/>
      <c r="JEI79" s="1"/>
      <c r="JEJ79" s="1"/>
      <c r="JEK79" s="1"/>
      <c r="JEL79" s="1"/>
      <c r="JEM79" s="1"/>
      <c r="JEN79" s="1"/>
      <c r="JEO79" s="1"/>
      <c r="JEP79" s="1"/>
      <c r="JEQ79" s="1"/>
      <c r="JER79" s="1"/>
      <c r="JES79" s="1"/>
      <c r="JET79" s="1"/>
      <c r="JEU79" s="1"/>
      <c r="JEV79" s="1"/>
      <c r="JEW79" s="1"/>
      <c r="JEX79" s="1"/>
      <c r="JEY79" s="1"/>
      <c r="JEZ79" s="1"/>
      <c r="JFA79" s="1"/>
      <c r="JFB79" s="1"/>
      <c r="JFC79" s="1"/>
      <c r="JFD79" s="1"/>
      <c r="JFE79" s="1"/>
      <c r="JFF79" s="1"/>
      <c r="JFG79" s="1"/>
      <c r="JFH79" s="1"/>
      <c r="JFI79" s="1"/>
      <c r="JFJ79" s="1"/>
      <c r="JFK79" s="1"/>
      <c r="JFL79" s="1"/>
      <c r="JFM79" s="1"/>
      <c r="JFN79" s="1"/>
      <c r="JFO79" s="1"/>
      <c r="JFP79" s="1"/>
      <c r="JFQ79" s="1"/>
      <c r="JFR79" s="1"/>
      <c r="JFS79" s="1"/>
      <c r="JFT79" s="1"/>
      <c r="JFU79" s="1"/>
      <c r="JFV79" s="1"/>
      <c r="JFW79" s="1"/>
      <c r="JFX79" s="1"/>
      <c r="JFY79" s="1"/>
      <c r="JFZ79" s="1"/>
      <c r="JGA79" s="1"/>
      <c r="JGB79" s="1"/>
      <c r="JGC79" s="1"/>
      <c r="JGD79" s="1"/>
      <c r="JGE79" s="1"/>
      <c r="JGF79" s="1"/>
      <c r="JGG79" s="1"/>
      <c r="JGH79" s="1"/>
      <c r="JGI79" s="1"/>
      <c r="JGJ79" s="1"/>
      <c r="JGK79" s="1"/>
      <c r="JGL79" s="1"/>
      <c r="JGM79" s="1"/>
      <c r="JGN79" s="1"/>
      <c r="JGO79" s="1"/>
      <c r="JGP79" s="1"/>
      <c r="JGQ79" s="1"/>
      <c r="JGR79" s="1"/>
      <c r="JGS79" s="1"/>
      <c r="JGT79" s="1"/>
      <c r="JGU79" s="1"/>
      <c r="JGV79" s="1"/>
      <c r="JGW79" s="1"/>
      <c r="JGX79" s="1"/>
      <c r="JGY79" s="1"/>
      <c r="JGZ79" s="1"/>
      <c r="JHA79" s="1"/>
      <c r="JHB79" s="1"/>
      <c r="JHC79" s="1"/>
      <c r="JHD79" s="1"/>
      <c r="JHE79" s="1"/>
      <c r="JHF79" s="1"/>
      <c r="JHG79" s="1"/>
      <c r="JHH79" s="1"/>
      <c r="JHI79" s="1"/>
      <c r="JHJ79" s="1"/>
      <c r="JHK79" s="1"/>
      <c r="JHL79" s="1"/>
      <c r="JHM79" s="1"/>
      <c r="JHN79" s="1"/>
      <c r="JHO79" s="1"/>
      <c r="JHP79" s="1"/>
      <c r="JHQ79" s="1"/>
      <c r="JHR79" s="1"/>
      <c r="JHS79" s="1"/>
      <c r="JHT79" s="1"/>
      <c r="JHU79" s="1"/>
      <c r="JHV79" s="1"/>
      <c r="JHW79" s="1"/>
      <c r="JHX79" s="1"/>
      <c r="JHY79" s="1"/>
      <c r="JHZ79" s="1"/>
      <c r="JIA79" s="1"/>
      <c r="JIB79" s="1"/>
      <c r="JIC79" s="1"/>
      <c r="JID79" s="1"/>
      <c r="JIE79" s="1"/>
      <c r="JIF79" s="1"/>
      <c r="JIG79" s="1"/>
      <c r="JIH79" s="1"/>
      <c r="JII79" s="1"/>
      <c r="JIJ79" s="1"/>
      <c r="JIK79" s="1"/>
      <c r="JIL79" s="1"/>
      <c r="JIM79" s="1"/>
      <c r="JIN79" s="1"/>
      <c r="JIO79" s="1"/>
      <c r="JIP79" s="1"/>
      <c r="JIQ79" s="1"/>
      <c r="JIR79" s="1"/>
      <c r="JIS79" s="1"/>
      <c r="JIT79" s="1"/>
      <c r="JIU79" s="1"/>
      <c r="JIV79" s="1"/>
      <c r="JIW79" s="1"/>
      <c r="JIX79" s="1"/>
      <c r="JIY79" s="1"/>
      <c r="JIZ79" s="1"/>
      <c r="JJA79" s="1"/>
      <c r="JJB79" s="1"/>
      <c r="JJC79" s="1"/>
      <c r="JJD79" s="1"/>
      <c r="JJE79" s="1"/>
      <c r="JJF79" s="1"/>
      <c r="JJG79" s="1"/>
      <c r="JJH79" s="1"/>
      <c r="JJI79" s="1"/>
      <c r="JJJ79" s="1"/>
      <c r="JJK79" s="1"/>
      <c r="JJL79" s="1"/>
      <c r="JJM79" s="1"/>
      <c r="JJN79" s="1"/>
      <c r="JJO79" s="1"/>
      <c r="JJP79" s="1"/>
      <c r="JJQ79" s="1"/>
      <c r="JJR79" s="1"/>
      <c r="JJS79" s="1"/>
      <c r="JJT79" s="1"/>
      <c r="JJU79" s="1"/>
      <c r="JJV79" s="1"/>
      <c r="JJW79" s="1"/>
      <c r="JJX79" s="1"/>
      <c r="JJY79" s="1"/>
      <c r="JJZ79" s="1"/>
      <c r="JKA79" s="1"/>
      <c r="JKB79" s="1"/>
      <c r="JKC79" s="1"/>
      <c r="JKD79" s="1"/>
      <c r="JKE79" s="1"/>
      <c r="JKF79" s="1"/>
      <c r="JKG79" s="1"/>
      <c r="JKH79" s="1"/>
      <c r="JKI79" s="1"/>
      <c r="JKJ79" s="1"/>
      <c r="JKK79" s="1"/>
      <c r="JKL79" s="1"/>
      <c r="JKM79" s="1"/>
      <c r="JKN79" s="1"/>
      <c r="JKO79" s="1"/>
      <c r="JKP79" s="1"/>
      <c r="JKQ79" s="1"/>
      <c r="JKR79" s="1"/>
      <c r="JKS79" s="1"/>
      <c r="JKT79" s="1"/>
      <c r="JKU79" s="1"/>
      <c r="JKV79" s="1"/>
      <c r="JKW79" s="1"/>
      <c r="JKX79" s="1"/>
      <c r="JKY79" s="1"/>
      <c r="JKZ79" s="1"/>
      <c r="JLA79" s="1"/>
      <c r="JLB79" s="1"/>
      <c r="JLC79" s="1"/>
      <c r="JLD79" s="1"/>
      <c r="JLE79" s="1"/>
      <c r="JLF79" s="1"/>
      <c r="JLG79" s="1"/>
      <c r="JLH79" s="1"/>
      <c r="JLI79" s="1"/>
      <c r="JLJ79" s="1"/>
      <c r="JLK79" s="1"/>
      <c r="JLL79" s="1"/>
      <c r="JLM79" s="1"/>
      <c r="JLN79" s="1"/>
      <c r="JLO79" s="1"/>
      <c r="JLP79" s="1"/>
      <c r="JLQ79" s="1"/>
      <c r="JLR79" s="1"/>
      <c r="JLS79" s="1"/>
      <c r="JLT79" s="1"/>
      <c r="JLU79" s="1"/>
      <c r="JLV79" s="1"/>
      <c r="JLW79" s="1"/>
      <c r="JLX79" s="1"/>
      <c r="JLY79" s="1"/>
      <c r="JLZ79" s="1"/>
      <c r="JMA79" s="1"/>
      <c r="JMB79" s="1"/>
      <c r="JMC79" s="1"/>
      <c r="JMD79" s="1"/>
      <c r="JME79" s="1"/>
      <c r="JMF79" s="1"/>
      <c r="JMG79" s="1"/>
      <c r="JMH79" s="1"/>
      <c r="JMI79" s="1"/>
      <c r="JMJ79" s="1"/>
      <c r="JMK79" s="1"/>
      <c r="JML79" s="1"/>
      <c r="JMM79" s="1"/>
      <c r="JMN79" s="1"/>
      <c r="JMO79" s="1"/>
      <c r="JMP79" s="1"/>
      <c r="JMQ79" s="1"/>
      <c r="JMR79" s="1"/>
      <c r="JMS79" s="1"/>
      <c r="JMT79" s="1"/>
      <c r="JMU79" s="1"/>
      <c r="JMV79" s="1"/>
      <c r="JMW79" s="1"/>
      <c r="JMX79" s="1"/>
      <c r="JMY79" s="1"/>
      <c r="JMZ79" s="1"/>
      <c r="JNA79" s="1"/>
      <c r="JNB79" s="1"/>
      <c r="JNC79" s="1"/>
      <c r="JND79" s="1"/>
      <c r="JNE79" s="1"/>
      <c r="JNF79" s="1"/>
      <c r="JNG79" s="1"/>
      <c r="JNH79" s="1"/>
      <c r="JNI79" s="1"/>
      <c r="JNJ79" s="1"/>
      <c r="JNK79" s="1"/>
      <c r="JNL79" s="1"/>
      <c r="JNM79" s="1"/>
      <c r="JNN79" s="1"/>
      <c r="JNO79" s="1"/>
      <c r="JNP79" s="1"/>
      <c r="JNQ79" s="1"/>
      <c r="JNR79" s="1"/>
      <c r="JNS79" s="1"/>
      <c r="JNT79" s="1"/>
      <c r="JNU79" s="1"/>
      <c r="JNV79" s="1"/>
      <c r="JNW79" s="1"/>
      <c r="JNX79" s="1"/>
      <c r="JNY79" s="1"/>
      <c r="JNZ79" s="1"/>
      <c r="JOA79" s="1"/>
      <c r="JOB79" s="1"/>
      <c r="JOC79" s="1"/>
      <c r="JOD79" s="1"/>
      <c r="JOE79" s="1"/>
      <c r="JOF79" s="1"/>
      <c r="JOG79" s="1"/>
      <c r="JOH79" s="1"/>
      <c r="JOI79" s="1"/>
      <c r="JOJ79" s="1"/>
      <c r="JOK79" s="1"/>
      <c r="JOL79" s="1"/>
      <c r="JOM79" s="1"/>
      <c r="JON79" s="1"/>
      <c r="JOO79" s="1"/>
      <c r="JOP79" s="1"/>
      <c r="JOQ79" s="1"/>
      <c r="JOR79" s="1"/>
      <c r="JOS79" s="1"/>
      <c r="JOT79" s="1"/>
      <c r="JOU79" s="1"/>
      <c r="JOV79" s="1"/>
      <c r="JOW79" s="1"/>
      <c r="JOX79" s="1"/>
      <c r="JOY79" s="1"/>
      <c r="JOZ79" s="1"/>
      <c r="JPA79" s="1"/>
      <c r="JPB79" s="1"/>
      <c r="JPC79" s="1"/>
      <c r="JPD79" s="1"/>
      <c r="JPE79" s="1"/>
      <c r="JPF79" s="1"/>
      <c r="JPG79" s="1"/>
      <c r="JPH79" s="1"/>
      <c r="JPI79" s="1"/>
      <c r="JPJ79" s="1"/>
      <c r="JPK79" s="1"/>
      <c r="JPL79" s="1"/>
      <c r="JPM79" s="1"/>
      <c r="JPN79" s="1"/>
      <c r="JPO79" s="1"/>
      <c r="JPP79" s="1"/>
      <c r="JPQ79" s="1"/>
      <c r="JPR79" s="1"/>
      <c r="JPS79" s="1"/>
      <c r="JPT79" s="1"/>
      <c r="JPU79" s="1"/>
      <c r="JPV79" s="1"/>
      <c r="JPW79" s="1"/>
      <c r="JPX79" s="1"/>
      <c r="JPY79" s="1"/>
      <c r="JPZ79" s="1"/>
      <c r="JQA79" s="1"/>
      <c r="JQB79" s="1"/>
      <c r="JQC79" s="1"/>
      <c r="JQD79" s="1"/>
      <c r="JQE79" s="1"/>
      <c r="JQF79" s="1"/>
      <c r="JQG79" s="1"/>
      <c r="JQH79" s="1"/>
      <c r="JQI79" s="1"/>
      <c r="JQJ79" s="1"/>
      <c r="JQK79" s="1"/>
      <c r="JQL79" s="1"/>
      <c r="JQM79" s="1"/>
      <c r="JQN79" s="1"/>
      <c r="JQO79" s="1"/>
      <c r="JQP79" s="1"/>
      <c r="JQQ79" s="1"/>
      <c r="JQR79" s="1"/>
      <c r="JQS79" s="1"/>
      <c r="JQT79" s="1"/>
      <c r="JQU79" s="1"/>
      <c r="JQV79" s="1"/>
      <c r="JQW79" s="1"/>
      <c r="JQX79" s="1"/>
      <c r="JQY79" s="1"/>
      <c r="JQZ79" s="1"/>
      <c r="JRA79" s="1"/>
      <c r="JRB79" s="1"/>
      <c r="JRC79" s="1"/>
      <c r="JRD79" s="1"/>
      <c r="JRE79" s="1"/>
      <c r="JRF79" s="1"/>
      <c r="JRG79" s="1"/>
      <c r="JRH79" s="1"/>
      <c r="JRI79" s="1"/>
      <c r="JRJ79" s="1"/>
      <c r="JRK79" s="1"/>
      <c r="JRL79" s="1"/>
      <c r="JRM79" s="1"/>
      <c r="JRN79" s="1"/>
      <c r="JRO79" s="1"/>
      <c r="JRP79" s="1"/>
      <c r="JRQ79" s="1"/>
      <c r="JRR79" s="1"/>
      <c r="JRS79" s="1"/>
      <c r="JRT79" s="1"/>
      <c r="JRU79" s="1"/>
      <c r="JRV79" s="1"/>
      <c r="JRW79" s="1"/>
      <c r="JRX79" s="1"/>
      <c r="JRY79" s="1"/>
      <c r="JRZ79" s="1"/>
      <c r="JSA79" s="1"/>
      <c r="JSB79" s="1"/>
      <c r="JSC79" s="1"/>
      <c r="JSD79" s="1"/>
      <c r="JSE79" s="1"/>
      <c r="JSF79" s="1"/>
      <c r="JSG79" s="1"/>
      <c r="JSH79" s="1"/>
      <c r="JSI79" s="1"/>
      <c r="JSJ79" s="1"/>
      <c r="JSK79" s="1"/>
      <c r="JSL79" s="1"/>
      <c r="JSM79" s="1"/>
      <c r="JSN79" s="1"/>
      <c r="JSO79" s="1"/>
      <c r="JSP79" s="1"/>
      <c r="JSQ79" s="1"/>
      <c r="JSR79" s="1"/>
      <c r="JSS79" s="1"/>
      <c r="JST79" s="1"/>
      <c r="JSU79" s="1"/>
      <c r="JSV79" s="1"/>
      <c r="JSW79" s="1"/>
      <c r="JSX79" s="1"/>
      <c r="JSY79" s="1"/>
      <c r="JSZ79" s="1"/>
      <c r="JTA79" s="1"/>
      <c r="JTB79" s="1"/>
      <c r="JTC79" s="1"/>
      <c r="JTD79" s="1"/>
      <c r="JTE79" s="1"/>
      <c r="JTF79" s="1"/>
      <c r="JTG79" s="1"/>
      <c r="JTH79" s="1"/>
      <c r="JTI79" s="1"/>
      <c r="JTJ79" s="1"/>
      <c r="JTK79" s="1"/>
      <c r="JTL79" s="1"/>
      <c r="JTM79" s="1"/>
      <c r="JTN79" s="1"/>
      <c r="JTO79" s="1"/>
      <c r="JTP79" s="1"/>
      <c r="JTQ79" s="1"/>
      <c r="JTR79" s="1"/>
      <c r="JTS79" s="1"/>
      <c r="JTT79" s="1"/>
      <c r="JTU79" s="1"/>
      <c r="JTV79" s="1"/>
      <c r="JTW79" s="1"/>
      <c r="JTX79" s="1"/>
      <c r="JTY79" s="1"/>
      <c r="JTZ79" s="1"/>
      <c r="JUA79" s="1"/>
      <c r="JUB79" s="1"/>
      <c r="JUC79" s="1"/>
      <c r="JUD79" s="1"/>
      <c r="JUE79" s="1"/>
      <c r="JUF79" s="1"/>
      <c r="JUG79" s="1"/>
      <c r="JUH79" s="1"/>
      <c r="JUI79" s="1"/>
      <c r="JUJ79" s="1"/>
      <c r="JUK79" s="1"/>
      <c r="JUL79" s="1"/>
      <c r="JUM79" s="1"/>
      <c r="JUN79" s="1"/>
      <c r="JUO79" s="1"/>
      <c r="JUP79" s="1"/>
      <c r="JUQ79" s="1"/>
      <c r="JUR79" s="1"/>
      <c r="JUS79" s="1"/>
      <c r="JUT79" s="1"/>
      <c r="JUU79" s="1"/>
      <c r="JUV79" s="1"/>
      <c r="JUW79" s="1"/>
      <c r="JUX79" s="1"/>
      <c r="JUY79" s="1"/>
      <c r="JUZ79" s="1"/>
      <c r="JVA79" s="1"/>
      <c r="JVB79" s="1"/>
      <c r="JVC79" s="1"/>
      <c r="JVD79" s="1"/>
      <c r="JVE79" s="1"/>
      <c r="JVF79" s="1"/>
      <c r="JVG79" s="1"/>
      <c r="JVH79" s="1"/>
      <c r="JVI79" s="1"/>
      <c r="JVJ79" s="1"/>
      <c r="JVK79" s="1"/>
      <c r="JVL79" s="1"/>
      <c r="JVM79" s="1"/>
      <c r="JVN79" s="1"/>
      <c r="JVO79" s="1"/>
      <c r="JVP79" s="1"/>
      <c r="JVQ79" s="1"/>
      <c r="JVR79" s="1"/>
      <c r="JVS79" s="1"/>
      <c r="JVT79" s="1"/>
      <c r="JVU79" s="1"/>
      <c r="JVV79" s="1"/>
      <c r="JVW79" s="1"/>
      <c r="JVX79" s="1"/>
      <c r="JVY79" s="1"/>
      <c r="JVZ79" s="1"/>
      <c r="JWA79" s="1"/>
      <c r="JWB79" s="1"/>
      <c r="JWC79" s="1"/>
      <c r="JWD79" s="1"/>
      <c r="JWE79" s="1"/>
      <c r="JWF79" s="1"/>
      <c r="JWG79" s="1"/>
      <c r="JWH79" s="1"/>
      <c r="JWI79" s="1"/>
      <c r="JWJ79" s="1"/>
      <c r="JWK79" s="1"/>
      <c r="JWL79" s="1"/>
      <c r="JWM79" s="1"/>
      <c r="JWN79" s="1"/>
      <c r="JWO79" s="1"/>
      <c r="JWP79" s="1"/>
      <c r="JWQ79" s="1"/>
      <c r="JWR79" s="1"/>
      <c r="JWS79" s="1"/>
      <c r="JWT79" s="1"/>
      <c r="JWU79" s="1"/>
      <c r="JWV79" s="1"/>
      <c r="JWW79" s="1"/>
      <c r="JWX79" s="1"/>
      <c r="JWY79" s="1"/>
      <c r="JWZ79" s="1"/>
      <c r="JXA79" s="1"/>
      <c r="JXB79" s="1"/>
      <c r="JXC79" s="1"/>
      <c r="JXD79" s="1"/>
      <c r="JXE79" s="1"/>
      <c r="JXF79" s="1"/>
      <c r="JXG79" s="1"/>
      <c r="JXH79" s="1"/>
      <c r="JXI79" s="1"/>
      <c r="JXJ79" s="1"/>
      <c r="JXK79" s="1"/>
      <c r="JXL79" s="1"/>
      <c r="JXM79" s="1"/>
      <c r="JXN79" s="1"/>
      <c r="JXO79" s="1"/>
      <c r="JXP79" s="1"/>
      <c r="JXQ79" s="1"/>
      <c r="JXR79" s="1"/>
      <c r="JXS79" s="1"/>
      <c r="JXT79" s="1"/>
      <c r="JXU79" s="1"/>
      <c r="JXV79" s="1"/>
      <c r="JXW79" s="1"/>
      <c r="JXX79" s="1"/>
      <c r="JXY79" s="1"/>
      <c r="JXZ79" s="1"/>
      <c r="JYA79" s="1"/>
      <c r="JYB79" s="1"/>
      <c r="JYC79" s="1"/>
      <c r="JYD79" s="1"/>
      <c r="JYE79" s="1"/>
      <c r="JYF79" s="1"/>
      <c r="JYG79" s="1"/>
      <c r="JYH79" s="1"/>
      <c r="JYI79" s="1"/>
      <c r="JYJ79" s="1"/>
      <c r="JYK79" s="1"/>
      <c r="JYL79" s="1"/>
      <c r="JYM79" s="1"/>
      <c r="JYN79" s="1"/>
      <c r="JYO79" s="1"/>
      <c r="JYP79" s="1"/>
      <c r="JYQ79" s="1"/>
      <c r="JYR79" s="1"/>
      <c r="JYS79" s="1"/>
      <c r="JYT79" s="1"/>
      <c r="JYU79" s="1"/>
      <c r="JYV79" s="1"/>
      <c r="JYW79" s="1"/>
      <c r="JYX79" s="1"/>
      <c r="JYY79" s="1"/>
      <c r="JYZ79" s="1"/>
      <c r="JZA79" s="1"/>
      <c r="JZB79" s="1"/>
      <c r="JZC79" s="1"/>
      <c r="JZD79" s="1"/>
      <c r="JZE79" s="1"/>
      <c r="JZF79" s="1"/>
      <c r="JZG79" s="1"/>
      <c r="JZH79" s="1"/>
      <c r="JZI79" s="1"/>
      <c r="JZJ79" s="1"/>
      <c r="JZK79" s="1"/>
      <c r="JZL79" s="1"/>
      <c r="JZM79" s="1"/>
      <c r="JZN79" s="1"/>
      <c r="JZO79" s="1"/>
      <c r="JZP79" s="1"/>
      <c r="JZQ79" s="1"/>
      <c r="JZR79" s="1"/>
      <c r="JZS79" s="1"/>
      <c r="JZT79" s="1"/>
      <c r="JZU79" s="1"/>
      <c r="JZV79" s="1"/>
      <c r="JZW79" s="1"/>
      <c r="JZX79" s="1"/>
      <c r="JZY79" s="1"/>
      <c r="JZZ79" s="1"/>
      <c r="KAA79" s="1"/>
      <c r="KAB79" s="1"/>
      <c r="KAC79" s="1"/>
      <c r="KAD79" s="1"/>
      <c r="KAE79" s="1"/>
      <c r="KAF79" s="1"/>
      <c r="KAG79" s="1"/>
      <c r="KAH79" s="1"/>
      <c r="KAI79" s="1"/>
      <c r="KAJ79" s="1"/>
      <c r="KAK79" s="1"/>
      <c r="KAL79" s="1"/>
      <c r="KAM79" s="1"/>
      <c r="KAN79" s="1"/>
      <c r="KAO79" s="1"/>
      <c r="KAP79" s="1"/>
      <c r="KAQ79" s="1"/>
      <c r="KAR79" s="1"/>
      <c r="KAS79" s="1"/>
      <c r="KAT79" s="1"/>
      <c r="KAU79" s="1"/>
      <c r="KAV79" s="1"/>
      <c r="KAW79" s="1"/>
      <c r="KAX79" s="1"/>
      <c r="KAY79" s="1"/>
      <c r="KAZ79" s="1"/>
      <c r="KBA79" s="1"/>
      <c r="KBB79" s="1"/>
      <c r="KBC79" s="1"/>
      <c r="KBD79" s="1"/>
      <c r="KBE79" s="1"/>
      <c r="KBF79" s="1"/>
      <c r="KBG79" s="1"/>
      <c r="KBH79" s="1"/>
      <c r="KBI79" s="1"/>
      <c r="KBJ79" s="1"/>
      <c r="KBK79" s="1"/>
      <c r="KBL79" s="1"/>
      <c r="KBM79" s="1"/>
      <c r="KBN79" s="1"/>
      <c r="KBO79" s="1"/>
      <c r="KBP79" s="1"/>
      <c r="KBQ79" s="1"/>
      <c r="KBR79" s="1"/>
      <c r="KBS79" s="1"/>
      <c r="KBT79" s="1"/>
      <c r="KBU79" s="1"/>
      <c r="KBV79" s="1"/>
      <c r="KBW79" s="1"/>
      <c r="KBX79" s="1"/>
      <c r="KBY79" s="1"/>
      <c r="KBZ79" s="1"/>
      <c r="KCA79" s="1"/>
      <c r="KCB79" s="1"/>
      <c r="KCC79" s="1"/>
      <c r="KCD79" s="1"/>
      <c r="KCE79" s="1"/>
      <c r="KCF79" s="1"/>
      <c r="KCG79" s="1"/>
      <c r="KCH79" s="1"/>
      <c r="KCI79" s="1"/>
      <c r="KCJ79" s="1"/>
      <c r="KCK79" s="1"/>
      <c r="KCL79" s="1"/>
      <c r="KCM79" s="1"/>
      <c r="KCN79" s="1"/>
      <c r="KCO79" s="1"/>
      <c r="KCP79" s="1"/>
      <c r="KCQ79" s="1"/>
      <c r="KCR79" s="1"/>
      <c r="KCS79" s="1"/>
      <c r="KCT79" s="1"/>
      <c r="KCU79" s="1"/>
      <c r="KCV79" s="1"/>
      <c r="KCW79" s="1"/>
      <c r="KCX79" s="1"/>
      <c r="KCY79" s="1"/>
      <c r="KCZ79" s="1"/>
      <c r="KDA79" s="1"/>
      <c r="KDB79" s="1"/>
      <c r="KDC79" s="1"/>
      <c r="KDD79" s="1"/>
      <c r="KDE79" s="1"/>
      <c r="KDF79" s="1"/>
      <c r="KDG79" s="1"/>
      <c r="KDH79" s="1"/>
      <c r="KDI79" s="1"/>
      <c r="KDJ79" s="1"/>
      <c r="KDK79" s="1"/>
      <c r="KDL79" s="1"/>
      <c r="KDM79" s="1"/>
      <c r="KDN79" s="1"/>
      <c r="KDO79" s="1"/>
      <c r="KDP79" s="1"/>
      <c r="KDQ79" s="1"/>
      <c r="KDR79" s="1"/>
      <c r="KDS79" s="1"/>
      <c r="KDT79" s="1"/>
      <c r="KDU79" s="1"/>
      <c r="KDV79" s="1"/>
      <c r="KDW79" s="1"/>
      <c r="KDX79" s="1"/>
      <c r="KDY79" s="1"/>
      <c r="KDZ79" s="1"/>
      <c r="KEA79" s="1"/>
      <c r="KEB79" s="1"/>
      <c r="KEC79" s="1"/>
      <c r="KED79" s="1"/>
      <c r="KEE79" s="1"/>
      <c r="KEF79" s="1"/>
      <c r="KEG79" s="1"/>
      <c r="KEH79" s="1"/>
      <c r="KEI79" s="1"/>
      <c r="KEJ79" s="1"/>
      <c r="KEK79" s="1"/>
      <c r="KEL79" s="1"/>
      <c r="KEM79" s="1"/>
      <c r="KEN79" s="1"/>
      <c r="KEO79" s="1"/>
      <c r="KEP79" s="1"/>
      <c r="KEQ79" s="1"/>
      <c r="KER79" s="1"/>
      <c r="KES79" s="1"/>
      <c r="KET79" s="1"/>
      <c r="KEU79" s="1"/>
      <c r="KEV79" s="1"/>
      <c r="KEW79" s="1"/>
      <c r="KEX79" s="1"/>
      <c r="KEY79" s="1"/>
      <c r="KEZ79" s="1"/>
      <c r="KFA79" s="1"/>
      <c r="KFB79" s="1"/>
      <c r="KFC79" s="1"/>
      <c r="KFD79" s="1"/>
      <c r="KFE79" s="1"/>
      <c r="KFF79" s="1"/>
      <c r="KFG79" s="1"/>
      <c r="KFH79" s="1"/>
      <c r="KFI79" s="1"/>
      <c r="KFJ79" s="1"/>
      <c r="KFK79" s="1"/>
      <c r="KFL79" s="1"/>
      <c r="KFM79" s="1"/>
      <c r="KFN79" s="1"/>
      <c r="KFO79" s="1"/>
      <c r="KFP79" s="1"/>
      <c r="KFQ79" s="1"/>
      <c r="KFR79" s="1"/>
      <c r="KFS79" s="1"/>
      <c r="KFT79" s="1"/>
      <c r="KFU79" s="1"/>
      <c r="KFV79" s="1"/>
      <c r="KFW79" s="1"/>
      <c r="KFX79" s="1"/>
      <c r="KFY79" s="1"/>
      <c r="KFZ79" s="1"/>
      <c r="KGA79" s="1"/>
      <c r="KGB79" s="1"/>
      <c r="KGC79" s="1"/>
      <c r="KGD79" s="1"/>
      <c r="KGE79" s="1"/>
      <c r="KGF79" s="1"/>
      <c r="KGG79" s="1"/>
      <c r="KGH79" s="1"/>
      <c r="KGI79" s="1"/>
      <c r="KGJ79" s="1"/>
      <c r="KGK79" s="1"/>
      <c r="KGL79" s="1"/>
      <c r="KGM79" s="1"/>
      <c r="KGN79" s="1"/>
      <c r="KGO79" s="1"/>
      <c r="KGP79" s="1"/>
      <c r="KGQ79" s="1"/>
      <c r="KGR79" s="1"/>
      <c r="KGS79" s="1"/>
      <c r="KGT79" s="1"/>
      <c r="KGU79" s="1"/>
      <c r="KGV79" s="1"/>
      <c r="KGW79" s="1"/>
      <c r="KGX79" s="1"/>
      <c r="KGY79" s="1"/>
      <c r="KGZ79" s="1"/>
      <c r="KHA79" s="1"/>
      <c r="KHB79" s="1"/>
      <c r="KHC79" s="1"/>
      <c r="KHD79" s="1"/>
      <c r="KHE79" s="1"/>
      <c r="KHF79" s="1"/>
      <c r="KHG79" s="1"/>
      <c r="KHH79" s="1"/>
      <c r="KHI79" s="1"/>
      <c r="KHJ79" s="1"/>
      <c r="KHK79" s="1"/>
      <c r="KHL79" s="1"/>
      <c r="KHM79" s="1"/>
      <c r="KHN79" s="1"/>
      <c r="KHO79" s="1"/>
      <c r="KHP79" s="1"/>
      <c r="KHQ79" s="1"/>
      <c r="KHR79" s="1"/>
      <c r="KHS79" s="1"/>
      <c r="KHT79" s="1"/>
      <c r="KHU79" s="1"/>
      <c r="KHV79" s="1"/>
      <c r="KHW79" s="1"/>
      <c r="KHX79" s="1"/>
      <c r="KHY79" s="1"/>
      <c r="KHZ79" s="1"/>
      <c r="KIA79" s="1"/>
      <c r="KIB79" s="1"/>
      <c r="KIC79" s="1"/>
      <c r="KID79" s="1"/>
      <c r="KIE79" s="1"/>
      <c r="KIF79" s="1"/>
      <c r="KIG79" s="1"/>
      <c r="KIH79" s="1"/>
      <c r="KII79" s="1"/>
      <c r="KIJ79" s="1"/>
      <c r="KIK79" s="1"/>
      <c r="KIL79" s="1"/>
      <c r="KIM79" s="1"/>
      <c r="KIN79" s="1"/>
      <c r="KIO79" s="1"/>
      <c r="KIP79" s="1"/>
      <c r="KIQ79" s="1"/>
      <c r="KIR79" s="1"/>
      <c r="KIS79" s="1"/>
      <c r="KIT79" s="1"/>
      <c r="KIU79" s="1"/>
      <c r="KIV79" s="1"/>
      <c r="KIW79" s="1"/>
      <c r="KIX79" s="1"/>
      <c r="KIY79" s="1"/>
      <c r="KIZ79" s="1"/>
      <c r="KJA79" s="1"/>
      <c r="KJB79" s="1"/>
      <c r="KJC79" s="1"/>
      <c r="KJD79" s="1"/>
      <c r="KJE79" s="1"/>
      <c r="KJF79" s="1"/>
      <c r="KJG79" s="1"/>
      <c r="KJH79" s="1"/>
      <c r="KJI79" s="1"/>
      <c r="KJJ79" s="1"/>
      <c r="KJK79" s="1"/>
      <c r="KJL79" s="1"/>
      <c r="KJM79" s="1"/>
      <c r="KJN79" s="1"/>
      <c r="KJO79" s="1"/>
      <c r="KJP79" s="1"/>
      <c r="KJQ79" s="1"/>
      <c r="KJR79" s="1"/>
      <c r="KJS79" s="1"/>
      <c r="KJT79" s="1"/>
      <c r="KJU79" s="1"/>
      <c r="KJV79" s="1"/>
      <c r="KJW79" s="1"/>
      <c r="KJX79" s="1"/>
      <c r="KJY79" s="1"/>
      <c r="KJZ79" s="1"/>
      <c r="KKA79" s="1"/>
      <c r="KKB79" s="1"/>
      <c r="KKC79" s="1"/>
      <c r="KKD79" s="1"/>
      <c r="KKE79" s="1"/>
      <c r="KKF79" s="1"/>
      <c r="KKG79" s="1"/>
      <c r="KKH79" s="1"/>
      <c r="KKI79" s="1"/>
      <c r="KKJ79" s="1"/>
      <c r="KKK79" s="1"/>
      <c r="KKL79" s="1"/>
      <c r="KKM79" s="1"/>
      <c r="KKN79" s="1"/>
      <c r="KKO79" s="1"/>
      <c r="KKP79" s="1"/>
      <c r="KKQ79" s="1"/>
      <c r="KKR79" s="1"/>
      <c r="KKS79" s="1"/>
      <c r="KKT79" s="1"/>
      <c r="KKU79" s="1"/>
      <c r="KKV79" s="1"/>
      <c r="KKW79" s="1"/>
      <c r="KKX79" s="1"/>
      <c r="KKY79" s="1"/>
      <c r="KKZ79" s="1"/>
      <c r="KLA79" s="1"/>
      <c r="KLB79" s="1"/>
      <c r="KLC79" s="1"/>
      <c r="KLD79" s="1"/>
      <c r="KLE79" s="1"/>
      <c r="KLF79" s="1"/>
      <c r="KLG79" s="1"/>
      <c r="KLH79" s="1"/>
      <c r="KLI79" s="1"/>
      <c r="KLJ79" s="1"/>
      <c r="KLK79" s="1"/>
      <c r="KLL79" s="1"/>
      <c r="KLM79" s="1"/>
      <c r="KLN79" s="1"/>
      <c r="KLO79" s="1"/>
      <c r="KLP79" s="1"/>
      <c r="KLQ79" s="1"/>
      <c r="KLR79" s="1"/>
      <c r="KLS79" s="1"/>
      <c r="KLT79" s="1"/>
      <c r="KLU79" s="1"/>
      <c r="KLV79" s="1"/>
      <c r="KLW79" s="1"/>
      <c r="KLX79" s="1"/>
      <c r="KLY79" s="1"/>
      <c r="KLZ79" s="1"/>
      <c r="KMA79" s="1"/>
      <c r="KMB79" s="1"/>
      <c r="KMC79" s="1"/>
      <c r="KMD79" s="1"/>
      <c r="KME79" s="1"/>
      <c r="KMF79" s="1"/>
      <c r="KMG79" s="1"/>
      <c r="KMH79" s="1"/>
      <c r="KMI79" s="1"/>
      <c r="KMJ79" s="1"/>
      <c r="KMK79" s="1"/>
      <c r="KML79" s="1"/>
      <c r="KMM79" s="1"/>
      <c r="KMN79" s="1"/>
      <c r="KMO79" s="1"/>
      <c r="KMP79" s="1"/>
      <c r="KMQ79" s="1"/>
      <c r="KMR79" s="1"/>
      <c r="KMS79" s="1"/>
      <c r="KMT79" s="1"/>
      <c r="KMU79" s="1"/>
      <c r="KMV79" s="1"/>
      <c r="KMW79" s="1"/>
      <c r="KMX79" s="1"/>
      <c r="KMY79" s="1"/>
      <c r="KMZ79" s="1"/>
      <c r="KNA79" s="1"/>
      <c r="KNB79" s="1"/>
      <c r="KNC79" s="1"/>
      <c r="KND79" s="1"/>
      <c r="KNE79" s="1"/>
      <c r="KNF79" s="1"/>
      <c r="KNG79" s="1"/>
      <c r="KNH79" s="1"/>
      <c r="KNI79" s="1"/>
      <c r="KNJ79" s="1"/>
      <c r="KNK79" s="1"/>
      <c r="KNL79" s="1"/>
      <c r="KNM79" s="1"/>
      <c r="KNN79" s="1"/>
      <c r="KNO79" s="1"/>
      <c r="KNP79" s="1"/>
      <c r="KNQ79" s="1"/>
      <c r="KNR79" s="1"/>
      <c r="KNS79" s="1"/>
      <c r="KNT79" s="1"/>
      <c r="KNU79" s="1"/>
      <c r="KNV79" s="1"/>
      <c r="KNW79" s="1"/>
      <c r="KNX79" s="1"/>
      <c r="KNY79" s="1"/>
      <c r="KNZ79" s="1"/>
      <c r="KOA79" s="1"/>
      <c r="KOB79" s="1"/>
      <c r="KOC79" s="1"/>
      <c r="KOD79" s="1"/>
      <c r="KOE79" s="1"/>
      <c r="KOF79" s="1"/>
      <c r="KOG79" s="1"/>
      <c r="KOH79" s="1"/>
      <c r="KOI79" s="1"/>
      <c r="KOJ79" s="1"/>
      <c r="KOK79" s="1"/>
      <c r="KOL79" s="1"/>
      <c r="KOM79" s="1"/>
      <c r="KON79" s="1"/>
      <c r="KOO79" s="1"/>
      <c r="KOP79" s="1"/>
      <c r="KOQ79" s="1"/>
      <c r="KOR79" s="1"/>
      <c r="KOS79" s="1"/>
      <c r="KOT79" s="1"/>
      <c r="KOU79" s="1"/>
      <c r="KOV79" s="1"/>
      <c r="KOW79" s="1"/>
      <c r="KOX79" s="1"/>
      <c r="KOY79" s="1"/>
      <c r="KOZ79" s="1"/>
      <c r="KPA79" s="1"/>
      <c r="KPB79" s="1"/>
      <c r="KPC79" s="1"/>
      <c r="KPD79" s="1"/>
      <c r="KPE79" s="1"/>
      <c r="KPF79" s="1"/>
      <c r="KPG79" s="1"/>
      <c r="KPH79" s="1"/>
      <c r="KPI79" s="1"/>
      <c r="KPJ79" s="1"/>
      <c r="KPK79" s="1"/>
      <c r="KPL79" s="1"/>
      <c r="KPM79" s="1"/>
      <c r="KPN79" s="1"/>
      <c r="KPO79" s="1"/>
      <c r="KPP79" s="1"/>
      <c r="KPQ79" s="1"/>
      <c r="KPR79" s="1"/>
      <c r="KPS79" s="1"/>
      <c r="KPT79" s="1"/>
      <c r="KPU79" s="1"/>
      <c r="KPV79" s="1"/>
      <c r="KPW79" s="1"/>
      <c r="KPX79" s="1"/>
      <c r="KPY79" s="1"/>
      <c r="KPZ79" s="1"/>
      <c r="KQA79" s="1"/>
      <c r="KQB79" s="1"/>
      <c r="KQC79" s="1"/>
      <c r="KQD79" s="1"/>
      <c r="KQE79" s="1"/>
      <c r="KQF79" s="1"/>
      <c r="KQG79" s="1"/>
      <c r="KQH79" s="1"/>
      <c r="KQI79" s="1"/>
      <c r="KQJ79" s="1"/>
      <c r="KQK79" s="1"/>
      <c r="KQL79" s="1"/>
      <c r="KQM79" s="1"/>
      <c r="KQN79" s="1"/>
      <c r="KQO79" s="1"/>
      <c r="KQP79" s="1"/>
      <c r="KQQ79" s="1"/>
      <c r="KQR79" s="1"/>
      <c r="KQS79" s="1"/>
      <c r="KQT79" s="1"/>
      <c r="KQU79" s="1"/>
      <c r="KQV79" s="1"/>
      <c r="KQW79" s="1"/>
      <c r="KQX79" s="1"/>
      <c r="KQY79" s="1"/>
      <c r="KQZ79" s="1"/>
      <c r="KRA79" s="1"/>
      <c r="KRB79" s="1"/>
      <c r="KRC79" s="1"/>
      <c r="KRD79" s="1"/>
      <c r="KRE79" s="1"/>
      <c r="KRF79" s="1"/>
      <c r="KRG79" s="1"/>
      <c r="KRH79" s="1"/>
      <c r="KRI79" s="1"/>
      <c r="KRJ79" s="1"/>
      <c r="KRK79" s="1"/>
      <c r="KRL79" s="1"/>
      <c r="KRM79" s="1"/>
      <c r="KRN79" s="1"/>
      <c r="KRO79" s="1"/>
      <c r="KRP79" s="1"/>
      <c r="KRQ79" s="1"/>
      <c r="KRR79" s="1"/>
      <c r="KRS79" s="1"/>
      <c r="KRT79" s="1"/>
      <c r="KRU79" s="1"/>
      <c r="KRV79" s="1"/>
      <c r="KRW79" s="1"/>
      <c r="KRX79" s="1"/>
      <c r="KRY79" s="1"/>
      <c r="KRZ79" s="1"/>
      <c r="KSA79" s="1"/>
      <c r="KSB79" s="1"/>
      <c r="KSC79" s="1"/>
      <c r="KSD79" s="1"/>
      <c r="KSE79" s="1"/>
      <c r="KSF79" s="1"/>
      <c r="KSG79" s="1"/>
      <c r="KSH79" s="1"/>
      <c r="KSI79" s="1"/>
      <c r="KSJ79" s="1"/>
      <c r="KSK79" s="1"/>
      <c r="KSL79" s="1"/>
      <c r="KSM79" s="1"/>
      <c r="KSN79" s="1"/>
      <c r="KSO79" s="1"/>
      <c r="KSP79" s="1"/>
      <c r="KSQ79" s="1"/>
      <c r="KSR79" s="1"/>
      <c r="KSS79" s="1"/>
      <c r="KST79" s="1"/>
      <c r="KSU79" s="1"/>
      <c r="KSV79" s="1"/>
      <c r="KSW79" s="1"/>
      <c r="KSX79" s="1"/>
      <c r="KSY79" s="1"/>
      <c r="KSZ79" s="1"/>
      <c r="KTA79" s="1"/>
      <c r="KTB79" s="1"/>
      <c r="KTC79" s="1"/>
      <c r="KTD79" s="1"/>
      <c r="KTE79" s="1"/>
      <c r="KTF79" s="1"/>
      <c r="KTG79" s="1"/>
      <c r="KTH79" s="1"/>
      <c r="KTI79" s="1"/>
      <c r="KTJ79" s="1"/>
      <c r="KTK79" s="1"/>
      <c r="KTL79" s="1"/>
      <c r="KTM79" s="1"/>
      <c r="KTN79" s="1"/>
      <c r="KTO79" s="1"/>
      <c r="KTP79" s="1"/>
      <c r="KTQ79" s="1"/>
      <c r="KTR79" s="1"/>
      <c r="KTS79" s="1"/>
      <c r="KTT79" s="1"/>
      <c r="KTU79" s="1"/>
      <c r="KTV79" s="1"/>
      <c r="KTW79" s="1"/>
      <c r="KTX79" s="1"/>
      <c r="KTY79" s="1"/>
      <c r="KTZ79" s="1"/>
      <c r="KUA79" s="1"/>
      <c r="KUB79" s="1"/>
      <c r="KUC79" s="1"/>
      <c r="KUD79" s="1"/>
      <c r="KUE79" s="1"/>
      <c r="KUF79" s="1"/>
      <c r="KUG79" s="1"/>
      <c r="KUH79" s="1"/>
      <c r="KUI79" s="1"/>
      <c r="KUJ79" s="1"/>
      <c r="KUK79" s="1"/>
      <c r="KUL79" s="1"/>
      <c r="KUM79" s="1"/>
      <c r="KUN79" s="1"/>
      <c r="KUO79" s="1"/>
      <c r="KUP79" s="1"/>
      <c r="KUQ79" s="1"/>
      <c r="KUR79" s="1"/>
      <c r="KUS79" s="1"/>
      <c r="KUT79" s="1"/>
      <c r="KUU79" s="1"/>
      <c r="KUV79" s="1"/>
      <c r="KUW79" s="1"/>
      <c r="KUX79" s="1"/>
      <c r="KUY79" s="1"/>
      <c r="KUZ79" s="1"/>
      <c r="KVA79" s="1"/>
      <c r="KVB79" s="1"/>
      <c r="KVC79" s="1"/>
      <c r="KVD79" s="1"/>
      <c r="KVE79" s="1"/>
      <c r="KVF79" s="1"/>
      <c r="KVG79" s="1"/>
      <c r="KVH79" s="1"/>
      <c r="KVI79" s="1"/>
      <c r="KVJ79" s="1"/>
      <c r="KVK79" s="1"/>
      <c r="KVL79" s="1"/>
      <c r="KVM79" s="1"/>
      <c r="KVN79" s="1"/>
      <c r="KVO79" s="1"/>
      <c r="KVP79" s="1"/>
      <c r="KVQ79" s="1"/>
      <c r="KVR79" s="1"/>
      <c r="KVS79" s="1"/>
      <c r="KVT79" s="1"/>
      <c r="KVU79" s="1"/>
      <c r="KVV79" s="1"/>
      <c r="KVW79" s="1"/>
      <c r="KVX79" s="1"/>
      <c r="KVY79" s="1"/>
      <c r="KVZ79" s="1"/>
      <c r="KWA79" s="1"/>
      <c r="KWB79" s="1"/>
      <c r="KWC79" s="1"/>
      <c r="KWD79" s="1"/>
      <c r="KWE79" s="1"/>
      <c r="KWF79" s="1"/>
      <c r="KWG79" s="1"/>
      <c r="KWH79" s="1"/>
      <c r="KWI79" s="1"/>
      <c r="KWJ79" s="1"/>
      <c r="KWK79" s="1"/>
      <c r="KWL79" s="1"/>
      <c r="KWM79" s="1"/>
      <c r="KWN79" s="1"/>
      <c r="KWO79" s="1"/>
      <c r="KWP79" s="1"/>
      <c r="KWQ79" s="1"/>
      <c r="KWR79" s="1"/>
      <c r="KWS79" s="1"/>
      <c r="KWT79" s="1"/>
      <c r="KWU79" s="1"/>
      <c r="KWV79" s="1"/>
      <c r="KWW79" s="1"/>
      <c r="KWX79" s="1"/>
      <c r="KWY79" s="1"/>
      <c r="KWZ79" s="1"/>
      <c r="KXA79" s="1"/>
      <c r="KXB79" s="1"/>
      <c r="KXC79" s="1"/>
      <c r="KXD79" s="1"/>
      <c r="KXE79" s="1"/>
      <c r="KXF79" s="1"/>
      <c r="KXG79" s="1"/>
      <c r="KXH79" s="1"/>
      <c r="KXI79" s="1"/>
      <c r="KXJ79" s="1"/>
      <c r="KXK79" s="1"/>
      <c r="KXL79" s="1"/>
      <c r="KXM79" s="1"/>
      <c r="KXN79" s="1"/>
      <c r="KXO79" s="1"/>
      <c r="KXP79" s="1"/>
      <c r="KXQ79" s="1"/>
      <c r="KXR79" s="1"/>
      <c r="KXS79" s="1"/>
      <c r="KXT79" s="1"/>
      <c r="KXU79" s="1"/>
      <c r="KXV79" s="1"/>
      <c r="KXW79" s="1"/>
      <c r="KXX79" s="1"/>
      <c r="KXY79" s="1"/>
      <c r="KXZ79" s="1"/>
      <c r="KYA79" s="1"/>
      <c r="KYB79" s="1"/>
      <c r="KYC79" s="1"/>
      <c r="KYD79" s="1"/>
      <c r="KYE79" s="1"/>
      <c r="KYF79" s="1"/>
      <c r="KYG79" s="1"/>
      <c r="KYH79" s="1"/>
      <c r="KYI79" s="1"/>
      <c r="KYJ79" s="1"/>
      <c r="KYK79" s="1"/>
      <c r="KYL79" s="1"/>
      <c r="KYM79" s="1"/>
      <c r="KYN79" s="1"/>
      <c r="KYO79" s="1"/>
      <c r="KYP79" s="1"/>
      <c r="KYQ79" s="1"/>
      <c r="KYR79" s="1"/>
      <c r="KYS79" s="1"/>
      <c r="KYT79" s="1"/>
      <c r="KYU79" s="1"/>
      <c r="KYV79" s="1"/>
      <c r="KYW79" s="1"/>
      <c r="KYX79" s="1"/>
      <c r="KYY79" s="1"/>
      <c r="KYZ79" s="1"/>
      <c r="KZA79" s="1"/>
      <c r="KZB79" s="1"/>
      <c r="KZC79" s="1"/>
      <c r="KZD79" s="1"/>
      <c r="KZE79" s="1"/>
      <c r="KZF79" s="1"/>
      <c r="KZG79" s="1"/>
      <c r="KZH79" s="1"/>
      <c r="KZI79" s="1"/>
      <c r="KZJ79" s="1"/>
      <c r="KZK79" s="1"/>
      <c r="KZL79" s="1"/>
      <c r="KZM79" s="1"/>
      <c r="KZN79" s="1"/>
      <c r="KZO79" s="1"/>
      <c r="KZP79" s="1"/>
      <c r="KZQ79" s="1"/>
      <c r="KZR79" s="1"/>
      <c r="KZS79" s="1"/>
      <c r="KZT79" s="1"/>
      <c r="KZU79" s="1"/>
      <c r="KZV79" s="1"/>
      <c r="KZW79" s="1"/>
      <c r="KZX79" s="1"/>
      <c r="KZY79" s="1"/>
      <c r="KZZ79" s="1"/>
      <c r="LAA79" s="1"/>
      <c r="LAB79" s="1"/>
      <c r="LAC79" s="1"/>
      <c r="LAD79" s="1"/>
      <c r="LAE79" s="1"/>
      <c r="LAF79" s="1"/>
      <c r="LAG79" s="1"/>
      <c r="LAH79" s="1"/>
      <c r="LAI79" s="1"/>
      <c r="LAJ79" s="1"/>
      <c r="LAK79" s="1"/>
      <c r="LAL79" s="1"/>
      <c r="LAM79" s="1"/>
      <c r="LAN79" s="1"/>
      <c r="LAO79" s="1"/>
      <c r="LAP79" s="1"/>
      <c r="LAQ79" s="1"/>
      <c r="LAR79" s="1"/>
      <c r="LAS79" s="1"/>
      <c r="LAT79" s="1"/>
      <c r="LAU79" s="1"/>
      <c r="LAV79" s="1"/>
      <c r="LAW79" s="1"/>
      <c r="LAX79" s="1"/>
      <c r="LAY79" s="1"/>
      <c r="LAZ79" s="1"/>
      <c r="LBA79" s="1"/>
      <c r="LBB79" s="1"/>
      <c r="LBC79" s="1"/>
      <c r="LBD79" s="1"/>
      <c r="LBE79" s="1"/>
      <c r="LBF79" s="1"/>
      <c r="LBG79" s="1"/>
      <c r="LBH79" s="1"/>
      <c r="LBI79" s="1"/>
      <c r="LBJ79" s="1"/>
      <c r="LBK79" s="1"/>
      <c r="LBL79" s="1"/>
      <c r="LBM79" s="1"/>
      <c r="LBN79" s="1"/>
      <c r="LBO79" s="1"/>
      <c r="LBP79" s="1"/>
      <c r="LBQ79" s="1"/>
      <c r="LBR79" s="1"/>
      <c r="LBS79" s="1"/>
      <c r="LBT79" s="1"/>
      <c r="LBU79" s="1"/>
      <c r="LBV79" s="1"/>
      <c r="LBW79" s="1"/>
      <c r="LBX79" s="1"/>
      <c r="LBY79" s="1"/>
      <c r="LBZ79" s="1"/>
      <c r="LCA79" s="1"/>
      <c r="LCB79" s="1"/>
      <c r="LCC79" s="1"/>
      <c r="LCD79" s="1"/>
      <c r="LCE79" s="1"/>
      <c r="LCF79" s="1"/>
      <c r="LCG79" s="1"/>
      <c r="LCH79" s="1"/>
      <c r="LCI79" s="1"/>
      <c r="LCJ79" s="1"/>
      <c r="LCK79" s="1"/>
      <c r="LCL79" s="1"/>
      <c r="LCM79" s="1"/>
      <c r="LCN79" s="1"/>
      <c r="LCO79" s="1"/>
      <c r="LCP79" s="1"/>
      <c r="LCQ79" s="1"/>
      <c r="LCR79" s="1"/>
      <c r="LCS79" s="1"/>
      <c r="LCT79" s="1"/>
      <c r="LCU79" s="1"/>
      <c r="LCV79" s="1"/>
      <c r="LCW79" s="1"/>
      <c r="LCX79" s="1"/>
      <c r="LCY79" s="1"/>
      <c r="LCZ79" s="1"/>
      <c r="LDA79" s="1"/>
      <c r="LDB79" s="1"/>
      <c r="LDC79" s="1"/>
      <c r="LDD79" s="1"/>
      <c r="LDE79" s="1"/>
      <c r="LDF79" s="1"/>
      <c r="LDG79" s="1"/>
      <c r="LDH79" s="1"/>
      <c r="LDI79" s="1"/>
      <c r="LDJ79" s="1"/>
      <c r="LDK79" s="1"/>
      <c r="LDL79" s="1"/>
      <c r="LDM79" s="1"/>
      <c r="LDN79" s="1"/>
      <c r="LDO79" s="1"/>
      <c r="LDP79" s="1"/>
      <c r="LDQ79" s="1"/>
      <c r="LDR79" s="1"/>
      <c r="LDS79" s="1"/>
      <c r="LDT79" s="1"/>
      <c r="LDU79" s="1"/>
      <c r="LDV79" s="1"/>
      <c r="LDW79" s="1"/>
      <c r="LDX79" s="1"/>
      <c r="LDY79" s="1"/>
      <c r="LDZ79" s="1"/>
      <c r="LEA79" s="1"/>
      <c r="LEB79" s="1"/>
      <c r="LEC79" s="1"/>
      <c r="LED79" s="1"/>
      <c r="LEE79" s="1"/>
      <c r="LEF79" s="1"/>
      <c r="LEG79" s="1"/>
      <c r="LEH79" s="1"/>
      <c r="LEI79" s="1"/>
      <c r="LEJ79" s="1"/>
      <c r="LEK79" s="1"/>
      <c r="LEL79" s="1"/>
      <c r="LEM79" s="1"/>
      <c r="LEN79" s="1"/>
      <c r="LEO79" s="1"/>
      <c r="LEP79" s="1"/>
      <c r="LEQ79" s="1"/>
      <c r="LER79" s="1"/>
      <c r="LES79" s="1"/>
      <c r="LET79" s="1"/>
      <c r="LEU79" s="1"/>
      <c r="LEV79" s="1"/>
      <c r="LEW79" s="1"/>
      <c r="LEX79" s="1"/>
      <c r="LEY79" s="1"/>
      <c r="LEZ79" s="1"/>
      <c r="LFA79" s="1"/>
      <c r="LFB79" s="1"/>
      <c r="LFC79" s="1"/>
      <c r="LFD79" s="1"/>
      <c r="LFE79" s="1"/>
      <c r="LFF79" s="1"/>
      <c r="LFG79" s="1"/>
      <c r="LFH79" s="1"/>
      <c r="LFI79" s="1"/>
      <c r="LFJ79" s="1"/>
      <c r="LFK79" s="1"/>
      <c r="LFL79" s="1"/>
      <c r="LFM79" s="1"/>
      <c r="LFN79" s="1"/>
      <c r="LFO79" s="1"/>
      <c r="LFP79" s="1"/>
      <c r="LFQ79" s="1"/>
      <c r="LFR79" s="1"/>
      <c r="LFS79" s="1"/>
      <c r="LFT79" s="1"/>
      <c r="LFU79" s="1"/>
      <c r="LFV79" s="1"/>
      <c r="LFW79" s="1"/>
      <c r="LFX79" s="1"/>
      <c r="LFY79" s="1"/>
      <c r="LFZ79" s="1"/>
      <c r="LGA79" s="1"/>
      <c r="LGB79" s="1"/>
      <c r="LGC79" s="1"/>
      <c r="LGD79" s="1"/>
      <c r="LGE79" s="1"/>
      <c r="LGF79" s="1"/>
      <c r="LGG79" s="1"/>
      <c r="LGH79" s="1"/>
      <c r="LGI79" s="1"/>
      <c r="LGJ79" s="1"/>
      <c r="LGK79" s="1"/>
      <c r="LGL79" s="1"/>
      <c r="LGM79" s="1"/>
      <c r="LGN79" s="1"/>
      <c r="LGO79" s="1"/>
      <c r="LGP79" s="1"/>
      <c r="LGQ79" s="1"/>
      <c r="LGR79" s="1"/>
      <c r="LGS79" s="1"/>
      <c r="LGT79" s="1"/>
      <c r="LGU79" s="1"/>
      <c r="LGV79" s="1"/>
      <c r="LGW79" s="1"/>
      <c r="LGX79" s="1"/>
      <c r="LGY79" s="1"/>
      <c r="LGZ79" s="1"/>
      <c r="LHA79" s="1"/>
      <c r="LHB79" s="1"/>
      <c r="LHC79" s="1"/>
      <c r="LHD79" s="1"/>
      <c r="LHE79" s="1"/>
      <c r="LHF79" s="1"/>
      <c r="LHG79" s="1"/>
      <c r="LHH79" s="1"/>
      <c r="LHI79" s="1"/>
      <c r="LHJ79" s="1"/>
      <c r="LHK79" s="1"/>
      <c r="LHL79" s="1"/>
      <c r="LHM79" s="1"/>
      <c r="LHN79" s="1"/>
      <c r="LHO79" s="1"/>
      <c r="LHP79" s="1"/>
      <c r="LHQ79" s="1"/>
      <c r="LHR79" s="1"/>
      <c r="LHS79" s="1"/>
      <c r="LHT79" s="1"/>
      <c r="LHU79" s="1"/>
      <c r="LHV79" s="1"/>
      <c r="LHW79" s="1"/>
      <c r="LHX79" s="1"/>
      <c r="LHY79" s="1"/>
      <c r="LHZ79" s="1"/>
      <c r="LIA79" s="1"/>
      <c r="LIB79" s="1"/>
      <c r="LIC79" s="1"/>
      <c r="LID79" s="1"/>
      <c r="LIE79" s="1"/>
      <c r="LIF79" s="1"/>
      <c r="LIG79" s="1"/>
      <c r="LIH79" s="1"/>
      <c r="LII79" s="1"/>
      <c r="LIJ79" s="1"/>
      <c r="LIK79" s="1"/>
      <c r="LIL79" s="1"/>
      <c r="LIM79" s="1"/>
      <c r="LIN79" s="1"/>
      <c r="LIO79" s="1"/>
      <c r="LIP79" s="1"/>
      <c r="LIQ79" s="1"/>
      <c r="LIR79" s="1"/>
      <c r="LIS79" s="1"/>
      <c r="LIT79" s="1"/>
      <c r="LIU79" s="1"/>
      <c r="LIV79" s="1"/>
      <c r="LIW79" s="1"/>
      <c r="LIX79" s="1"/>
      <c r="LIY79" s="1"/>
      <c r="LIZ79" s="1"/>
      <c r="LJA79" s="1"/>
      <c r="LJB79" s="1"/>
      <c r="LJC79" s="1"/>
      <c r="LJD79" s="1"/>
      <c r="LJE79" s="1"/>
      <c r="LJF79" s="1"/>
      <c r="LJG79" s="1"/>
      <c r="LJH79" s="1"/>
      <c r="LJI79" s="1"/>
      <c r="LJJ79" s="1"/>
      <c r="LJK79" s="1"/>
      <c r="LJL79" s="1"/>
      <c r="LJM79" s="1"/>
      <c r="LJN79" s="1"/>
      <c r="LJO79" s="1"/>
      <c r="LJP79" s="1"/>
      <c r="LJQ79" s="1"/>
      <c r="LJR79" s="1"/>
      <c r="LJS79" s="1"/>
      <c r="LJT79" s="1"/>
      <c r="LJU79" s="1"/>
      <c r="LJV79" s="1"/>
      <c r="LJW79" s="1"/>
      <c r="LJX79" s="1"/>
      <c r="LJY79" s="1"/>
      <c r="LJZ79" s="1"/>
      <c r="LKA79" s="1"/>
      <c r="LKB79" s="1"/>
      <c r="LKC79" s="1"/>
      <c r="LKD79" s="1"/>
      <c r="LKE79" s="1"/>
      <c r="LKF79" s="1"/>
      <c r="LKG79" s="1"/>
      <c r="LKH79" s="1"/>
      <c r="LKI79" s="1"/>
      <c r="LKJ79" s="1"/>
      <c r="LKK79" s="1"/>
      <c r="LKL79" s="1"/>
      <c r="LKM79" s="1"/>
      <c r="LKN79" s="1"/>
      <c r="LKO79" s="1"/>
      <c r="LKP79" s="1"/>
      <c r="LKQ79" s="1"/>
      <c r="LKR79" s="1"/>
      <c r="LKS79" s="1"/>
      <c r="LKT79" s="1"/>
      <c r="LKU79" s="1"/>
      <c r="LKV79" s="1"/>
      <c r="LKW79" s="1"/>
      <c r="LKX79" s="1"/>
      <c r="LKY79" s="1"/>
      <c r="LKZ79" s="1"/>
      <c r="LLA79" s="1"/>
      <c r="LLB79" s="1"/>
      <c r="LLC79" s="1"/>
      <c r="LLD79" s="1"/>
      <c r="LLE79" s="1"/>
      <c r="LLF79" s="1"/>
      <c r="LLG79" s="1"/>
      <c r="LLH79" s="1"/>
      <c r="LLI79" s="1"/>
      <c r="LLJ79" s="1"/>
      <c r="LLK79" s="1"/>
      <c r="LLL79" s="1"/>
      <c r="LLM79" s="1"/>
      <c r="LLN79" s="1"/>
      <c r="LLO79" s="1"/>
      <c r="LLP79" s="1"/>
      <c r="LLQ79" s="1"/>
      <c r="LLR79" s="1"/>
      <c r="LLS79" s="1"/>
      <c r="LLT79" s="1"/>
      <c r="LLU79" s="1"/>
      <c r="LLV79" s="1"/>
      <c r="LLW79" s="1"/>
      <c r="LLX79" s="1"/>
      <c r="LLY79" s="1"/>
      <c r="LLZ79" s="1"/>
      <c r="LMA79" s="1"/>
      <c r="LMB79" s="1"/>
      <c r="LMC79" s="1"/>
      <c r="LMD79" s="1"/>
      <c r="LME79" s="1"/>
      <c r="LMF79" s="1"/>
      <c r="LMG79" s="1"/>
      <c r="LMH79" s="1"/>
      <c r="LMI79" s="1"/>
      <c r="LMJ79" s="1"/>
      <c r="LMK79" s="1"/>
      <c r="LML79" s="1"/>
      <c r="LMM79" s="1"/>
      <c r="LMN79" s="1"/>
      <c r="LMO79" s="1"/>
      <c r="LMP79" s="1"/>
      <c r="LMQ79" s="1"/>
      <c r="LMR79" s="1"/>
      <c r="LMS79" s="1"/>
      <c r="LMT79" s="1"/>
      <c r="LMU79" s="1"/>
      <c r="LMV79" s="1"/>
      <c r="LMW79" s="1"/>
      <c r="LMX79" s="1"/>
      <c r="LMY79" s="1"/>
      <c r="LMZ79" s="1"/>
      <c r="LNA79" s="1"/>
      <c r="LNB79" s="1"/>
      <c r="LNC79" s="1"/>
      <c r="LND79" s="1"/>
      <c r="LNE79" s="1"/>
      <c r="LNF79" s="1"/>
      <c r="LNG79" s="1"/>
      <c r="LNH79" s="1"/>
      <c r="LNI79" s="1"/>
      <c r="LNJ79" s="1"/>
      <c r="LNK79" s="1"/>
      <c r="LNL79" s="1"/>
      <c r="LNM79" s="1"/>
      <c r="LNN79" s="1"/>
      <c r="LNO79" s="1"/>
      <c r="LNP79" s="1"/>
      <c r="LNQ79" s="1"/>
      <c r="LNR79" s="1"/>
      <c r="LNS79" s="1"/>
      <c r="LNT79" s="1"/>
      <c r="LNU79" s="1"/>
      <c r="LNV79" s="1"/>
      <c r="LNW79" s="1"/>
      <c r="LNX79" s="1"/>
      <c r="LNY79" s="1"/>
      <c r="LNZ79" s="1"/>
      <c r="LOA79" s="1"/>
      <c r="LOB79" s="1"/>
      <c r="LOC79" s="1"/>
      <c r="LOD79" s="1"/>
      <c r="LOE79" s="1"/>
      <c r="LOF79" s="1"/>
      <c r="LOG79" s="1"/>
      <c r="LOH79" s="1"/>
      <c r="LOI79" s="1"/>
      <c r="LOJ79" s="1"/>
      <c r="LOK79" s="1"/>
      <c r="LOL79" s="1"/>
      <c r="LOM79" s="1"/>
      <c r="LON79" s="1"/>
      <c r="LOO79" s="1"/>
      <c r="LOP79" s="1"/>
      <c r="LOQ79" s="1"/>
      <c r="LOR79" s="1"/>
      <c r="LOS79" s="1"/>
      <c r="LOT79" s="1"/>
      <c r="LOU79" s="1"/>
      <c r="LOV79" s="1"/>
      <c r="LOW79" s="1"/>
      <c r="LOX79" s="1"/>
      <c r="LOY79" s="1"/>
      <c r="LOZ79" s="1"/>
      <c r="LPA79" s="1"/>
      <c r="LPB79" s="1"/>
      <c r="LPC79" s="1"/>
      <c r="LPD79" s="1"/>
      <c r="LPE79" s="1"/>
      <c r="LPF79" s="1"/>
      <c r="LPG79" s="1"/>
      <c r="LPH79" s="1"/>
      <c r="LPI79" s="1"/>
      <c r="LPJ79" s="1"/>
      <c r="LPK79" s="1"/>
      <c r="LPL79" s="1"/>
      <c r="LPM79" s="1"/>
      <c r="LPN79" s="1"/>
      <c r="LPO79" s="1"/>
      <c r="LPP79" s="1"/>
      <c r="LPQ79" s="1"/>
      <c r="LPR79" s="1"/>
      <c r="LPS79" s="1"/>
      <c r="LPT79" s="1"/>
      <c r="LPU79" s="1"/>
      <c r="LPV79" s="1"/>
      <c r="LPW79" s="1"/>
      <c r="LPX79" s="1"/>
      <c r="LPY79" s="1"/>
      <c r="LPZ79" s="1"/>
      <c r="LQA79" s="1"/>
      <c r="LQB79" s="1"/>
      <c r="LQC79" s="1"/>
      <c r="LQD79" s="1"/>
      <c r="LQE79" s="1"/>
      <c r="LQF79" s="1"/>
      <c r="LQG79" s="1"/>
      <c r="LQH79" s="1"/>
      <c r="LQI79" s="1"/>
      <c r="LQJ79" s="1"/>
      <c r="LQK79" s="1"/>
      <c r="LQL79" s="1"/>
      <c r="LQM79" s="1"/>
      <c r="LQN79" s="1"/>
      <c r="LQO79" s="1"/>
      <c r="LQP79" s="1"/>
      <c r="LQQ79" s="1"/>
      <c r="LQR79" s="1"/>
      <c r="LQS79" s="1"/>
      <c r="LQT79" s="1"/>
      <c r="LQU79" s="1"/>
      <c r="LQV79" s="1"/>
      <c r="LQW79" s="1"/>
      <c r="LQX79" s="1"/>
      <c r="LQY79" s="1"/>
      <c r="LQZ79" s="1"/>
      <c r="LRA79" s="1"/>
      <c r="LRB79" s="1"/>
      <c r="LRC79" s="1"/>
      <c r="LRD79" s="1"/>
      <c r="LRE79" s="1"/>
      <c r="LRF79" s="1"/>
      <c r="LRG79" s="1"/>
      <c r="LRH79" s="1"/>
      <c r="LRI79" s="1"/>
      <c r="LRJ79" s="1"/>
      <c r="LRK79" s="1"/>
      <c r="LRL79" s="1"/>
      <c r="LRM79" s="1"/>
      <c r="LRN79" s="1"/>
      <c r="LRO79" s="1"/>
      <c r="LRP79" s="1"/>
      <c r="LRQ79" s="1"/>
      <c r="LRR79" s="1"/>
      <c r="LRS79" s="1"/>
      <c r="LRT79" s="1"/>
      <c r="LRU79" s="1"/>
      <c r="LRV79" s="1"/>
      <c r="LRW79" s="1"/>
      <c r="LRX79" s="1"/>
      <c r="LRY79" s="1"/>
      <c r="LRZ79" s="1"/>
      <c r="LSA79" s="1"/>
      <c r="LSB79" s="1"/>
      <c r="LSC79" s="1"/>
      <c r="LSD79" s="1"/>
      <c r="LSE79" s="1"/>
      <c r="LSF79" s="1"/>
      <c r="LSG79" s="1"/>
      <c r="LSH79" s="1"/>
      <c r="LSI79" s="1"/>
      <c r="LSJ79" s="1"/>
      <c r="LSK79" s="1"/>
      <c r="LSL79" s="1"/>
      <c r="LSM79" s="1"/>
      <c r="LSN79" s="1"/>
      <c r="LSO79" s="1"/>
      <c r="LSP79" s="1"/>
      <c r="LSQ79" s="1"/>
      <c r="LSR79" s="1"/>
      <c r="LSS79" s="1"/>
      <c r="LST79" s="1"/>
      <c r="LSU79" s="1"/>
      <c r="LSV79" s="1"/>
      <c r="LSW79" s="1"/>
      <c r="LSX79" s="1"/>
      <c r="LSY79" s="1"/>
      <c r="LSZ79" s="1"/>
      <c r="LTA79" s="1"/>
      <c r="LTB79" s="1"/>
      <c r="LTC79" s="1"/>
      <c r="LTD79" s="1"/>
      <c r="LTE79" s="1"/>
      <c r="LTF79" s="1"/>
      <c r="LTG79" s="1"/>
      <c r="LTH79" s="1"/>
      <c r="LTI79" s="1"/>
      <c r="LTJ79" s="1"/>
      <c r="LTK79" s="1"/>
      <c r="LTL79" s="1"/>
      <c r="LTM79" s="1"/>
      <c r="LTN79" s="1"/>
      <c r="LTO79" s="1"/>
      <c r="LTP79" s="1"/>
      <c r="LTQ79" s="1"/>
      <c r="LTR79" s="1"/>
      <c r="LTS79" s="1"/>
      <c r="LTT79" s="1"/>
      <c r="LTU79" s="1"/>
      <c r="LTV79" s="1"/>
      <c r="LTW79" s="1"/>
      <c r="LTX79" s="1"/>
      <c r="LTY79" s="1"/>
      <c r="LTZ79" s="1"/>
      <c r="LUA79" s="1"/>
      <c r="LUB79" s="1"/>
      <c r="LUC79" s="1"/>
      <c r="LUD79" s="1"/>
      <c r="LUE79" s="1"/>
      <c r="LUF79" s="1"/>
      <c r="LUG79" s="1"/>
      <c r="LUH79" s="1"/>
      <c r="LUI79" s="1"/>
      <c r="LUJ79" s="1"/>
      <c r="LUK79" s="1"/>
      <c r="LUL79" s="1"/>
      <c r="LUM79" s="1"/>
      <c r="LUN79" s="1"/>
      <c r="LUO79" s="1"/>
      <c r="LUP79" s="1"/>
      <c r="LUQ79" s="1"/>
      <c r="LUR79" s="1"/>
      <c r="LUS79" s="1"/>
      <c r="LUT79" s="1"/>
      <c r="LUU79" s="1"/>
      <c r="LUV79" s="1"/>
      <c r="LUW79" s="1"/>
      <c r="LUX79" s="1"/>
      <c r="LUY79" s="1"/>
      <c r="LUZ79" s="1"/>
      <c r="LVA79" s="1"/>
      <c r="LVB79" s="1"/>
      <c r="LVC79" s="1"/>
      <c r="LVD79" s="1"/>
      <c r="LVE79" s="1"/>
      <c r="LVF79" s="1"/>
      <c r="LVG79" s="1"/>
      <c r="LVH79" s="1"/>
      <c r="LVI79" s="1"/>
      <c r="LVJ79" s="1"/>
      <c r="LVK79" s="1"/>
      <c r="LVL79" s="1"/>
      <c r="LVM79" s="1"/>
      <c r="LVN79" s="1"/>
      <c r="LVO79" s="1"/>
      <c r="LVP79" s="1"/>
      <c r="LVQ79" s="1"/>
      <c r="LVR79" s="1"/>
      <c r="LVS79" s="1"/>
      <c r="LVT79" s="1"/>
      <c r="LVU79" s="1"/>
      <c r="LVV79" s="1"/>
      <c r="LVW79" s="1"/>
      <c r="LVX79" s="1"/>
      <c r="LVY79" s="1"/>
      <c r="LVZ79" s="1"/>
      <c r="LWA79" s="1"/>
      <c r="LWB79" s="1"/>
      <c r="LWC79" s="1"/>
      <c r="LWD79" s="1"/>
      <c r="LWE79" s="1"/>
      <c r="LWF79" s="1"/>
      <c r="LWG79" s="1"/>
      <c r="LWH79" s="1"/>
      <c r="LWI79" s="1"/>
      <c r="LWJ79" s="1"/>
      <c r="LWK79" s="1"/>
      <c r="LWL79" s="1"/>
      <c r="LWM79" s="1"/>
      <c r="LWN79" s="1"/>
      <c r="LWO79" s="1"/>
      <c r="LWP79" s="1"/>
      <c r="LWQ79" s="1"/>
      <c r="LWR79" s="1"/>
      <c r="LWS79" s="1"/>
      <c r="LWT79" s="1"/>
      <c r="LWU79" s="1"/>
      <c r="LWV79" s="1"/>
      <c r="LWW79" s="1"/>
      <c r="LWX79" s="1"/>
      <c r="LWY79" s="1"/>
      <c r="LWZ79" s="1"/>
      <c r="LXA79" s="1"/>
      <c r="LXB79" s="1"/>
      <c r="LXC79" s="1"/>
      <c r="LXD79" s="1"/>
      <c r="LXE79" s="1"/>
      <c r="LXF79" s="1"/>
      <c r="LXG79" s="1"/>
      <c r="LXH79" s="1"/>
      <c r="LXI79" s="1"/>
      <c r="LXJ79" s="1"/>
      <c r="LXK79" s="1"/>
      <c r="LXL79" s="1"/>
      <c r="LXM79" s="1"/>
      <c r="LXN79" s="1"/>
      <c r="LXO79" s="1"/>
      <c r="LXP79" s="1"/>
      <c r="LXQ79" s="1"/>
      <c r="LXR79" s="1"/>
      <c r="LXS79" s="1"/>
      <c r="LXT79" s="1"/>
      <c r="LXU79" s="1"/>
      <c r="LXV79" s="1"/>
      <c r="LXW79" s="1"/>
      <c r="LXX79" s="1"/>
      <c r="LXY79" s="1"/>
      <c r="LXZ79" s="1"/>
      <c r="LYA79" s="1"/>
      <c r="LYB79" s="1"/>
      <c r="LYC79" s="1"/>
      <c r="LYD79" s="1"/>
      <c r="LYE79" s="1"/>
      <c r="LYF79" s="1"/>
      <c r="LYG79" s="1"/>
      <c r="LYH79" s="1"/>
      <c r="LYI79" s="1"/>
      <c r="LYJ79" s="1"/>
      <c r="LYK79" s="1"/>
      <c r="LYL79" s="1"/>
      <c r="LYM79" s="1"/>
      <c r="LYN79" s="1"/>
      <c r="LYO79" s="1"/>
      <c r="LYP79" s="1"/>
      <c r="LYQ79" s="1"/>
      <c r="LYR79" s="1"/>
      <c r="LYS79" s="1"/>
      <c r="LYT79" s="1"/>
      <c r="LYU79" s="1"/>
      <c r="LYV79" s="1"/>
      <c r="LYW79" s="1"/>
      <c r="LYX79" s="1"/>
      <c r="LYY79" s="1"/>
      <c r="LYZ79" s="1"/>
      <c r="LZA79" s="1"/>
      <c r="LZB79" s="1"/>
      <c r="LZC79" s="1"/>
      <c r="LZD79" s="1"/>
      <c r="LZE79" s="1"/>
      <c r="LZF79" s="1"/>
      <c r="LZG79" s="1"/>
      <c r="LZH79" s="1"/>
      <c r="LZI79" s="1"/>
      <c r="LZJ79" s="1"/>
      <c r="LZK79" s="1"/>
      <c r="LZL79" s="1"/>
      <c r="LZM79" s="1"/>
      <c r="LZN79" s="1"/>
      <c r="LZO79" s="1"/>
      <c r="LZP79" s="1"/>
      <c r="LZQ79" s="1"/>
      <c r="LZR79" s="1"/>
      <c r="LZS79" s="1"/>
      <c r="LZT79" s="1"/>
      <c r="LZU79" s="1"/>
      <c r="LZV79" s="1"/>
      <c r="LZW79" s="1"/>
      <c r="LZX79" s="1"/>
      <c r="LZY79" s="1"/>
      <c r="LZZ79" s="1"/>
      <c r="MAA79" s="1"/>
      <c r="MAB79" s="1"/>
      <c r="MAC79" s="1"/>
      <c r="MAD79" s="1"/>
      <c r="MAE79" s="1"/>
      <c r="MAF79" s="1"/>
      <c r="MAG79" s="1"/>
      <c r="MAH79" s="1"/>
      <c r="MAI79" s="1"/>
      <c r="MAJ79" s="1"/>
      <c r="MAK79" s="1"/>
      <c r="MAL79" s="1"/>
      <c r="MAM79" s="1"/>
      <c r="MAN79" s="1"/>
      <c r="MAO79" s="1"/>
      <c r="MAP79" s="1"/>
      <c r="MAQ79" s="1"/>
      <c r="MAR79" s="1"/>
      <c r="MAS79" s="1"/>
      <c r="MAT79" s="1"/>
      <c r="MAU79" s="1"/>
      <c r="MAV79" s="1"/>
      <c r="MAW79" s="1"/>
      <c r="MAX79" s="1"/>
      <c r="MAY79" s="1"/>
      <c r="MAZ79" s="1"/>
      <c r="MBA79" s="1"/>
      <c r="MBB79" s="1"/>
      <c r="MBC79" s="1"/>
      <c r="MBD79" s="1"/>
      <c r="MBE79" s="1"/>
      <c r="MBF79" s="1"/>
      <c r="MBG79" s="1"/>
      <c r="MBH79" s="1"/>
      <c r="MBI79" s="1"/>
      <c r="MBJ79" s="1"/>
      <c r="MBK79" s="1"/>
      <c r="MBL79" s="1"/>
      <c r="MBM79" s="1"/>
      <c r="MBN79" s="1"/>
      <c r="MBO79" s="1"/>
      <c r="MBP79" s="1"/>
      <c r="MBQ79" s="1"/>
      <c r="MBR79" s="1"/>
      <c r="MBS79" s="1"/>
      <c r="MBT79" s="1"/>
      <c r="MBU79" s="1"/>
      <c r="MBV79" s="1"/>
      <c r="MBW79" s="1"/>
      <c r="MBX79" s="1"/>
      <c r="MBY79" s="1"/>
      <c r="MBZ79" s="1"/>
      <c r="MCA79" s="1"/>
      <c r="MCB79" s="1"/>
      <c r="MCC79" s="1"/>
      <c r="MCD79" s="1"/>
      <c r="MCE79" s="1"/>
      <c r="MCF79" s="1"/>
      <c r="MCG79" s="1"/>
      <c r="MCH79" s="1"/>
      <c r="MCI79" s="1"/>
      <c r="MCJ79" s="1"/>
      <c r="MCK79" s="1"/>
      <c r="MCL79" s="1"/>
      <c r="MCM79" s="1"/>
      <c r="MCN79" s="1"/>
      <c r="MCO79" s="1"/>
      <c r="MCP79" s="1"/>
      <c r="MCQ79" s="1"/>
      <c r="MCR79" s="1"/>
      <c r="MCS79" s="1"/>
      <c r="MCT79" s="1"/>
      <c r="MCU79" s="1"/>
      <c r="MCV79" s="1"/>
      <c r="MCW79" s="1"/>
      <c r="MCX79" s="1"/>
      <c r="MCY79" s="1"/>
      <c r="MCZ79" s="1"/>
      <c r="MDA79" s="1"/>
      <c r="MDB79" s="1"/>
      <c r="MDC79" s="1"/>
      <c r="MDD79" s="1"/>
      <c r="MDE79" s="1"/>
      <c r="MDF79" s="1"/>
      <c r="MDG79" s="1"/>
      <c r="MDH79" s="1"/>
      <c r="MDI79" s="1"/>
      <c r="MDJ79" s="1"/>
      <c r="MDK79" s="1"/>
      <c r="MDL79" s="1"/>
      <c r="MDM79" s="1"/>
      <c r="MDN79" s="1"/>
      <c r="MDO79" s="1"/>
      <c r="MDP79" s="1"/>
      <c r="MDQ79" s="1"/>
      <c r="MDR79" s="1"/>
      <c r="MDS79" s="1"/>
      <c r="MDT79" s="1"/>
      <c r="MDU79" s="1"/>
      <c r="MDV79" s="1"/>
      <c r="MDW79" s="1"/>
      <c r="MDX79" s="1"/>
      <c r="MDY79" s="1"/>
      <c r="MDZ79" s="1"/>
      <c r="MEA79" s="1"/>
      <c r="MEB79" s="1"/>
      <c r="MEC79" s="1"/>
      <c r="MED79" s="1"/>
      <c r="MEE79" s="1"/>
      <c r="MEF79" s="1"/>
      <c r="MEG79" s="1"/>
      <c r="MEH79" s="1"/>
      <c r="MEI79" s="1"/>
      <c r="MEJ79" s="1"/>
      <c r="MEK79" s="1"/>
      <c r="MEL79" s="1"/>
      <c r="MEM79" s="1"/>
      <c r="MEN79" s="1"/>
      <c r="MEO79" s="1"/>
      <c r="MEP79" s="1"/>
      <c r="MEQ79" s="1"/>
      <c r="MER79" s="1"/>
      <c r="MES79" s="1"/>
      <c r="MET79" s="1"/>
      <c r="MEU79" s="1"/>
      <c r="MEV79" s="1"/>
      <c r="MEW79" s="1"/>
      <c r="MEX79" s="1"/>
      <c r="MEY79" s="1"/>
      <c r="MEZ79" s="1"/>
      <c r="MFA79" s="1"/>
      <c r="MFB79" s="1"/>
      <c r="MFC79" s="1"/>
      <c r="MFD79" s="1"/>
      <c r="MFE79" s="1"/>
      <c r="MFF79" s="1"/>
      <c r="MFG79" s="1"/>
      <c r="MFH79" s="1"/>
      <c r="MFI79" s="1"/>
      <c r="MFJ79" s="1"/>
      <c r="MFK79" s="1"/>
      <c r="MFL79" s="1"/>
      <c r="MFM79" s="1"/>
      <c r="MFN79" s="1"/>
      <c r="MFO79" s="1"/>
      <c r="MFP79" s="1"/>
      <c r="MFQ79" s="1"/>
      <c r="MFR79" s="1"/>
      <c r="MFS79" s="1"/>
      <c r="MFT79" s="1"/>
      <c r="MFU79" s="1"/>
      <c r="MFV79" s="1"/>
      <c r="MFW79" s="1"/>
      <c r="MFX79" s="1"/>
      <c r="MFY79" s="1"/>
      <c r="MFZ79" s="1"/>
      <c r="MGA79" s="1"/>
      <c r="MGB79" s="1"/>
      <c r="MGC79" s="1"/>
      <c r="MGD79" s="1"/>
      <c r="MGE79" s="1"/>
      <c r="MGF79" s="1"/>
      <c r="MGG79" s="1"/>
      <c r="MGH79" s="1"/>
      <c r="MGI79" s="1"/>
      <c r="MGJ79" s="1"/>
      <c r="MGK79" s="1"/>
      <c r="MGL79" s="1"/>
      <c r="MGM79" s="1"/>
      <c r="MGN79" s="1"/>
      <c r="MGO79" s="1"/>
      <c r="MGP79" s="1"/>
      <c r="MGQ79" s="1"/>
      <c r="MGR79" s="1"/>
      <c r="MGS79" s="1"/>
      <c r="MGT79" s="1"/>
      <c r="MGU79" s="1"/>
      <c r="MGV79" s="1"/>
      <c r="MGW79" s="1"/>
      <c r="MGX79" s="1"/>
      <c r="MGY79" s="1"/>
      <c r="MGZ79" s="1"/>
      <c r="MHA79" s="1"/>
      <c r="MHB79" s="1"/>
      <c r="MHC79" s="1"/>
      <c r="MHD79" s="1"/>
      <c r="MHE79" s="1"/>
      <c r="MHF79" s="1"/>
      <c r="MHG79" s="1"/>
      <c r="MHH79" s="1"/>
      <c r="MHI79" s="1"/>
      <c r="MHJ79" s="1"/>
      <c r="MHK79" s="1"/>
      <c r="MHL79" s="1"/>
      <c r="MHM79" s="1"/>
      <c r="MHN79" s="1"/>
      <c r="MHO79" s="1"/>
      <c r="MHP79" s="1"/>
      <c r="MHQ79" s="1"/>
      <c r="MHR79" s="1"/>
      <c r="MHS79" s="1"/>
      <c r="MHT79" s="1"/>
      <c r="MHU79" s="1"/>
      <c r="MHV79" s="1"/>
      <c r="MHW79" s="1"/>
      <c r="MHX79" s="1"/>
      <c r="MHY79" s="1"/>
      <c r="MHZ79" s="1"/>
      <c r="MIA79" s="1"/>
      <c r="MIB79" s="1"/>
      <c r="MIC79" s="1"/>
      <c r="MID79" s="1"/>
      <c r="MIE79" s="1"/>
      <c r="MIF79" s="1"/>
      <c r="MIG79" s="1"/>
      <c r="MIH79" s="1"/>
      <c r="MII79" s="1"/>
      <c r="MIJ79" s="1"/>
      <c r="MIK79" s="1"/>
      <c r="MIL79" s="1"/>
      <c r="MIM79" s="1"/>
      <c r="MIN79" s="1"/>
      <c r="MIO79" s="1"/>
      <c r="MIP79" s="1"/>
      <c r="MIQ79" s="1"/>
      <c r="MIR79" s="1"/>
      <c r="MIS79" s="1"/>
      <c r="MIT79" s="1"/>
      <c r="MIU79" s="1"/>
      <c r="MIV79" s="1"/>
      <c r="MIW79" s="1"/>
      <c r="MIX79" s="1"/>
      <c r="MIY79" s="1"/>
      <c r="MIZ79" s="1"/>
      <c r="MJA79" s="1"/>
      <c r="MJB79" s="1"/>
      <c r="MJC79" s="1"/>
      <c r="MJD79" s="1"/>
      <c r="MJE79" s="1"/>
      <c r="MJF79" s="1"/>
      <c r="MJG79" s="1"/>
      <c r="MJH79" s="1"/>
      <c r="MJI79" s="1"/>
      <c r="MJJ79" s="1"/>
      <c r="MJK79" s="1"/>
      <c r="MJL79" s="1"/>
      <c r="MJM79" s="1"/>
      <c r="MJN79" s="1"/>
      <c r="MJO79" s="1"/>
      <c r="MJP79" s="1"/>
      <c r="MJQ79" s="1"/>
      <c r="MJR79" s="1"/>
      <c r="MJS79" s="1"/>
      <c r="MJT79" s="1"/>
      <c r="MJU79" s="1"/>
      <c r="MJV79" s="1"/>
      <c r="MJW79" s="1"/>
      <c r="MJX79" s="1"/>
      <c r="MJY79" s="1"/>
      <c r="MJZ79" s="1"/>
      <c r="MKA79" s="1"/>
      <c r="MKB79" s="1"/>
      <c r="MKC79" s="1"/>
      <c r="MKD79" s="1"/>
      <c r="MKE79" s="1"/>
      <c r="MKF79" s="1"/>
      <c r="MKG79" s="1"/>
      <c r="MKH79" s="1"/>
      <c r="MKI79" s="1"/>
      <c r="MKJ79" s="1"/>
      <c r="MKK79" s="1"/>
      <c r="MKL79" s="1"/>
      <c r="MKM79" s="1"/>
      <c r="MKN79" s="1"/>
      <c r="MKO79" s="1"/>
      <c r="MKP79" s="1"/>
      <c r="MKQ79" s="1"/>
      <c r="MKR79" s="1"/>
      <c r="MKS79" s="1"/>
      <c r="MKT79" s="1"/>
      <c r="MKU79" s="1"/>
      <c r="MKV79" s="1"/>
      <c r="MKW79" s="1"/>
      <c r="MKX79" s="1"/>
      <c r="MKY79" s="1"/>
      <c r="MKZ79" s="1"/>
      <c r="MLA79" s="1"/>
      <c r="MLB79" s="1"/>
      <c r="MLC79" s="1"/>
      <c r="MLD79" s="1"/>
      <c r="MLE79" s="1"/>
      <c r="MLF79" s="1"/>
      <c r="MLG79" s="1"/>
      <c r="MLH79" s="1"/>
      <c r="MLI79" s="1"/>
      <c r="MLJ79" s="1"/>
      <c r="MLK79" s="1"/>
      <c r="MLL79" s="1"/>
      <c r="MLM79" s="1"/>
      <c r="MLN79" s="1"/>
      <c r="MLO79" s="1"/>
      <c r="MLP79" s="1"/>
      <c r="MLQ79" s="1"/>
      <c r="MLR79" s="1"/>
      <c r="MLS79" s="1"/>
      <c r="MLT79" s="1"/>
      <c r="MLU79" s="1"/>
      <c r="MLV79" s="1"/>
      <c r="MLW79" s="1"/>
      <c r="MLX79" s="1"/>
      <c r="MLY79" s="1"/>
      <c r="MLZ79" s="1"/>
      <c r="MMA79" s="1"/>
      <c r="MMB79" s="1"/>
      <c r="MMC79" s="1"/>
      <c r="MMD79" s="1"/>
      <c r="MME79" s="1"/>
      <c r="MMF79" s="1"/>
      <c r="MMG79" s="1"/>
      <c r="MMH79" s="1"/>
      <c r="MMI79" s="1"/>
      <c r="MMJ79" s="1"/>
      <c r="MMK79" s="1"/>
      <c r="MML79" s="1"/>
      <c r="MMM79" s="1"/>
      <c r="MMN79" s="1"/>
      <c r="MMO79" s="1"/>
      <c r="MMP79" s="1"/>
      <c r="MMQ79" s="1"/>
      <c r="MMR79" s="1"/>
      <c r="MMS79" s="1"/>
      <c r="MMT79" s="1"/>
      <c r="MMU79" s="1"/>
      <c r="MMV79" s="1"/>
      <c r="MMW79" s="1"/>
      <c r="MMX79" s="1"/>
      <c r="MMY79" s="1"/>
      <c r="MMZ79" s="1"/>
      <c r="MNA79" s="1"/>
      <c r="MNB79" s="1"/>
      <c r="MNC79" s="1"/>
      <c r="MND79" s="1"/>
      <c r="MNE79" s="1"/>
      <c r="MNF79" s="1"/>
      <c r="MNG79" s="1"/>
      <c r="MNH79" s="1"/>
      <c r="MNI79" s="1"/>
      <c r="MNJ79" s="1"/>
      <c r="MNK79" s="1"/>
      <c r="MNL79" s="1"/>
      <c r="MNM79" s="1"/>
      <c r="MNN79" s="1"/>
      <c r="MNO79" s="1"/>
      <c r="MNP79" s="1"/>
      <c r="MNQ79" s="1"/>
      <c r="MNR79" s="1"/>
      <c r="MNS79" s="1"/>
      <c r="MNT79" s="1"/>
      <c r="MNU79" s="1"/>
      <c r="MNV79" s="1"/>
      <c r="MNW79" s="1"/>
      <c r="MNX79" s="1"/>
      <c r="MNY79" s="1"/>
      <c r="MNZ79" s="1"/>
      <c r="MOA79" s="1"/>
      <c r="MOB79" s="1"/>
      <c r="MOC79" s="1"/>
      <c r="MOD79" s="1"/>
      <c r="MOE79" s="1"/>
      <c r="MOF79" s="1"/>
      <c r="MOG79" s="1"/>
      <c r="MOH79" s="1"/>
      <c r="MOI79" s="1"/>
      <c r="MOJ79" s="1"/>
      <c r="MOK79" s="1"/>
      <c r="MOL79" s="1"/>
      <c r="MOM79" s="1"/>
      <c r="MON79" s="1"/>
      <c r="MOO79" s="1"/>
      <c r="MOP79" s="1"/>
      <c r="MOQ79" s="1"/>
      <c r="MOR79" s="1"/>
      <c r="MOS79" s="1"/>
      <c r="MOT79" s="1"/>
      <c r="MOU79" s="1"/>
      <c r="MOV79" s="1"/>
      <c r="MOW79" s="1"/>
      <c r="MOX79" s="1"/>
      <c r="MOY79" s="1"/>
      <c r="MOZ79" s="1"/>
      <c r="MPA79" s="1"/>
      <c r="MPB79" s="1"/>
      <c r="MPC79" s="1"/>
      <c r="MPD79" s="1"/>
      <c r="MPE79" s="1"/>
      <c r="MPF79" s="1"/>
      <c r="MPG79" s="1"/>
      <c r="MPH79" s="1"/>
      <c r="MPI79" s="1"/>
      <c r="MPJ79" s="1"/>
      <c r="MPK79" s="1"/>
      <c r="MPL79" s="1"/>
      <c r="MPM79" s="1"/>
      <c r="MPN79" s="1"/>
      <c r="MPO79" s="1"/>
      <c r="MPP79" s="1"/>
      <c r="MPQ79" s="1"/>
      <c r="MPR79" s="1"/>
      <c r="MPS79" s="1"/>
      <c r="MPT79" s="1"/>
      <c r="MPU79" s="1"/>
      <c r="MPV79" s="1"/>
      <c r="MPW79" s="1"/>
      <c r="MPX79" s="1"/>
      <c r="MPY79" s="1"/>
      <c r="MPZ79" s="1"/>
      <c r="MQA79" s="1"/>
      <c r="MQB79" s="1"/>
      <c r="MQC79" s="1"/>
      <c r="MQD79" s="1"/>
      <c r="MQE79" s="1"/>
      <c r="MQF79" s="1"/>
      <c r="MQG79" s="1"/>
      <c r="MQH79" s="1"/>
      <c r="MQI79" s="1"/>
      <c r="MQJ79" s="1"/>
      <c r="MQK79" s="1"/>
      <c r="MQL79" s="1"/>
      <c r="MQM79" s="1"/>
      <c r="MQN79" s="1"/>
      <c r="MQO79" s="1"/>
      <c r="MQP79" s="1"/>
      <c r="MQQ79" s="1"/>
      <c r="MQR79" s="1"/>
      <c r="MQS79" s="1"/>
      <c r="MQT79" s="1"/>
      <c r="MQU79" s="1"/>
      <c r="MQV79" s="1"/>
      <c r="MQW79" s="1"/>
      <c r="MQX79" s="1"/>
      <c r="MQY79" s="1"/>
      <c r="MQZ79" s="1"/>
      <c r="MRA79" s="1"/>
      <c r="MRB79" s="1"/>
      <c r="MRC79" s="1"/>
      <c r="MRD79" s="1"/>
      <c r="MRE79" s="1"/>
      <c r="MRF79" s="1"/>
      <c r="MRG79" s="1"/>
      <c r="MRH79" s="1"/>
      <c r="MRI79" s="1"/>
      <c r="MRJ79" s="1"/>
      <c r="MRK79" s="1"/>
      <c r="MRL79" s="1"/>
      <c r="MRM79" s="1"/>
      <c r="MRN79" s="1"/>
      <c r="MRO79" s="1"/>
      <c r="MRP79" s="1"/>
      <c r="MRQ79" s="1"/>
      <c r="MRR79" s="1"/>
      <c r="MRS79" s="1"/>
      <c r="MRT79" s="1"/>
      <c r="MRU79" s="1"/>
      <c r="MRV79" s="1"/>
      <c r="MRW79" s="1"/>
      <c r="MRX79" s="1"/>
      <c r="MRY79" s="1"/>
      <c r="MRZ79" s="1"/>
      <c r="MSA79" s="1"/>
      <c r="MSB79" s="1"/>
      <c r="MSC79" s="1"/>
      <c r="MSD79" s="1"/>
      <c r="MSE79" s="1"/>
      <c r="MSF79" s="1"/>
      <c r="MSG79" s="1"/>
      <c r="MSH79" s="1"/>
      <c r="MSI79" s="1"/>
      <c r="MSJ79" s="1"/>
      <c r="MSK79" s="1"/>
      <c r="MSL79" s="1"/>
      <c r="MSM79" s="1"/>
      <c r="MSN79" s="1"/>
      <c r="MSO79" s="1"/>
      <c r="MSP79" s="1"/>
      <c r="MSQ79" s="1"/>
      <c r="MSR79" s="1"/>
      <c r="MSS79" s="1"/>
      <c r="MST79" s="1"/>
      <c r="MSU79" s="1"/>
      <c r="MSV79" s="1"/>
      <c r="MSW79" s="1"/>
      <c r="MSX79" s="1"/>
      <c r="MSY79" s="1"/>
      <c r="MSZ79" s="1"/>
      <c r="MTA79" s="1"/>
      <c r="MTB79" s="1"/>
      <c r="MTC79" s="1"/>
      <c r="MTD79" s="1"/>
      <c r="MTE79" s="1"/>
      <c r="MTF79" s="1"/>
      <c r="MTG79" s="1"/>
      <c r="MTH79" s="1"/>
      <c r="MTI79" s="1"/>
      <c r="MTJ79" s="1"/>
      <c r="MTK79" s="1"/>
      <c r="MTL79" s="1"/>
      <c r="MTM79" s="1"/>
      <c r="MTN79" s="1"/>
      <c r="MTO79" s="1"/>
      <c r="MTP79" s="1"/>
      <c r="MTQ79" s="1"/>
      <c r="MTR79" s="1"/>
      <c r="MTS79" s="1"/>
      <c r="MTT79" s="1"/>
      <c r="MTU79" s="1"/>
      <c r="MTV79" s="1"/>
      <c r="MTW79" s="1"/>
      <c r="MTX79" s="1"/>
      <c r="MTY79" s="1"/>
      <c r="MTZ79" s="1"/>
      <c r="MUA79" s="1"/>
      <c r="MUB79" s="1"/>
      <c r="MUC79" s="1"/>
      <c r="MUD79" s="1"/>
      <c r="MUE79" s="1"/>
      <c r="MUF79" s="1"/>
      <c r="MUG79" s="1"/>
      <c r="MUH79" s="1"/>
      <c r="MUI79" s="1"/>
      <c r="MUJ79" s="1"/>
      <c r="MUK79" s="1"/>
      <c r="MUL79" s="1"/>
      <c r="MUM79" s="1"/>
      <c r="MUN79" s="1"/>
      <c r="MUO79" s="1"/>
      <c r="MUP79" s="1"/>
      <c r="MUQ79" s="1"/>
      <c r="MUR79" s="1"/>
      <c r="MUS79" s="1"/>
      <c r="MUT79" s="1"/>
      <c r="MUU79" s="1"/>
      <c r="MUV79" s="1"/>
      <c r="MUW79" s="1"/>
      <c r="MUX79" s="1"/>
      <c r="MUY79" s="1"/>
      <c r="MUZ79" s="1"/>
      <c r="MVA79" s="1"/>
      <c r="MVB79" s="1"/>
      <c r="MVC79" s="1"/>
      <c r="MVD79" s="1"/>
      <c r="MVE79" s="1"/>
      <c r="MVF79" s="1"/>
      <c r="MVG79" s="1"/>
      <c r="MVH79" s="1"/>
      <c r="MVI79" s="1"/>
      <c r="MVJ79" s="1"/>
      <c r="MVK79" s="1"/>
      <c r="MVL79" s="1"/>
      <c r="MVM79" s="1"/>
      <c r="MVN79" s="1"/>
      <c r="MVO79" s="1"/>
      <c r="MVP79" s="1"/>
      <c r="MVQ79" s="1"/>
      <c r="MVR79" s="1"/>
      <c r="MVS79" s="1"/>
      <c r="MVT79" s="1"/>
      <c r="MVU79" s="1"/>
      <c r="MVV79" s="1"/>
      <c r="MVW79" s="1"/>
      <c r="MVX79" s="1"/>
      <c r="MVY79" s="1"/>
      <c r="MVZ79" s="1"/>
      <c r="MWA79" s="1"/>
      <c r="MWB79" s="1"/>
      <c r="MWC79" s="1"/>
      <c r="MWD79" s="1"/>
      <c r="MWE79" s="1"/>
      <c r="MWF79" s="1"/>
      <c r="MWG79" s="1"/>
      <c r="MWH79" s="1"/>
      <c r="MWI79" s="1"/>
      <c r="MWJ79" s="1"/>
      <c r="MWK79" s="1"/>
      <c r="MWL79" s="1"/>
      <c r="MWM79" s="1"/>
      <c r="MWN79" s="1"/>
      <c r="MWO79" s="1"/>
      <c r="MWP79" s="1"/>
      <c r="MWQ79" s="1"/>
      <c r="MWR79" s="1"/>
      <c r="MWS79" s="1"/>
      <c r="MWT79" s="1"/>
      <c r="MWU79" s="1"/>
      <c r="MWV79" s="1"/>
      <c r="MWW79" s="1"/>
      <c r="MWX79" s="1"/>
      <c r="MWY79" s="1"/>
      <c r="MWZ79" s="1"/>
      <c r="MXA79" s="1"/>
      <c r="MXB79" s="1"/>
      <c r="MXC79" s="1"/>
      <c r="MXD79" s="1"/>
      <c r="MXE79" s="1"/>
      <c r="MXF79" s="1"/>
      <c r="MXG79" s="1"/>
      <c r="MXH79" s="1"/>
      <c r="MXI79" s="1"/>
      <c r="MXJ79" s="1"/>
      <c r="MXK79" s="1"/>
      <c r="MXL79" s="1"/>
      <c r="MXM79" s="1"/>
      <c r="MXN79" s="1"/>
      <c r="MXO79" s="1"/>
      <c r="MXP79" s="1"/>
      <c r="MXQ79" s="1"/>
      <c r="MXR79" s="1"/>
      <c r="MXS79" s="1"/>
      <c r="MXT79" s="1"/>
      <c r="MXU79" s="1"/>
      <c r="MXV79" s="1"/>
      <c r="MXW79" s="1"/>
      <c r="MXX79" s="1"/>
      <c r="MXY79" s="1"/>
      <c r="MXZ79" s="1"/>
      <c r="MYA79" s="1"/>
      <c r="MYB79" s="1"/>
      <c r="MYC79" s="1"/>
      <c r="MYD79" s="1"/>
      <c r="MYE79" s="1"/>
      <c r="MYF79" s="1"/>
      <c r="MYG79" s="1"/>
      <c r="MYH79" s="1"/>
      <c r="MYI79" s="1"/>
      <c r="MYJ79" s="1"/>
      <c r="MYK79" s="1"/>
      <c r="MYL79" s="1"/>
      <c r="MYM79" s="1"/>
      <c r="MYN79" s="1"/>
      <c r="MYO79" s="1"/>
      <c r="MYP79" s="1"/>
      <c r="MYQ79" s="1"/>
      <c r="MYR79" s="1"/>
      <c r="MYS79" s="1"/>
      <c r="MYT79" s="1"/>
      <c r="MYU79" s="1"/>
      <c r="MYV79" s="1"/>
      <c r="MYW79" s="1"/>
      <c r="MYX79" s="1"/>
      <c r="MYY79" s="1"/>
      <c r="MYZ79" s="1"/>
      <c r="MZA79" s="1"/>
      <c r="MZB79" s="1"/>
      <c r="MZC79" s="1"/>
      <c r="MZD79" s="1"/>
      <c r="MZE79" s="1"/>
      <c r="MZF79" s="1"/>
      <c r="MZG79" s="1"/>
      <c r="MZH79" s="1"/>
      <c r="MZI79" s="1"/>
      <c r="MZJ79" s="1"/>
      <c r="MZK79" s="1"/>
      <c r="MZL79" s="1"/>
      <c r="MZM79" s="1"/>
      <c r="MZN79" s="1"/>
      <c r="MZO79" s="1"/>
      <c r="MZP79" s="1"/>
      <c r="MZQ79" s="1"/>
      <c r="MZR79" s="1"/>
      <c r="MZS79" s="1"/>
      <c r="MZT79" s="1"/>
      <c r="MZU79" s="1"/>
      <c r="MZV79" s="1"/>
      <c r="MZW79" s="1"/>
      <c r="MZX79" s="1"/>
      <c r="MZY79" s="1"/>
      <c r="MZZ79" s="1"/>
      <c r="NAA79" s="1"/>
      <c r="NAB79" s="1"/>
      <c r="NAC79" s="1"/>
      <c r="NAD79" s="1"/>
      <c r="NAE79" s="1"/>
      <c r="NAF79" s="1"/>
      <c r="NAG79" s="1"/>
      <c r="NAH79" s="1"/>
      <c r="NAI79" s="1"/>
      <c r="NAJ79" s="1"/>
      <c r="NAK79" s="1"/>
      <c r="NAL79" s="1"/>
      <c r="NAM79" s="1"/>
      <c r="NAN79" s="1"/>
      <c r="NAO79" s="1"/>
      <c r="NAP79" s="1"/>
      <c r="NAQ79" s="1"/>
      <c r="NAR79" s="1"/>
      <c r="NAS79" s="1"/>
      <c r="NAT79" s="1"/>
      <c r="NAU79" s="1"/>
      <c r="NAV79" s="1"/>
      <c r="NAW79" s="1"/>
      <c r="NAX79" s="1"/>
      <c r="NAY79" s="1"/>
      <c r="NAZ79" s="1"/>
      <c r="NBA79" s="1"/>
      <c r="NBB79" s="1"/>
      <c r="NBC79" s="1"/>
      <c r="NBD79" s="1"/>
      <c r="NBE79" s="1"/>
      <c r="NBF79" s="1"/>
      <c r="NBG79" s="1"/>
      <c r="NBH79" s="1"/>
      <c r="NBI79" s="1"/>
      <c r="NBJ79" s="1"/>
      <c r="NBK79" s="1"/>
      <c r="NBL79" s="1"/>
      <c r="NBM79" s="1"/>
      <c r="NBN79" s="1"/>
      <c r="NBO79" s="1"/>
      <c r="NBP79" s="1"/>
      <c r="NBQ79" s="1"/>
      <c r="NBR79" s="1"/>
      <c r="NBS79" s="1"/>
      <c r="NBT79" s="1"/>
      <c r="NBU79" s="1"/>
      <c r="NBV79" s="1"/>
      <c r="NBW79" s="1"/>
      <c r="NBX79" s="1"/>
      <c r="NBY79" s="1"/>
      <c r="NBZ79" s="1"/>
      <c r="NCA79" s="1"/>
      <c r="NCB79" s="1"/>
      <c r="NCC79" s="1"/>
      <c r="NCD79" s="1"/>
      <c r="NCE79" s="1"/>
      <c r="NCF79" s="1"/>
      <c r="NCG79" s="1"/>
      <c r="NCH79" s="1"/>
      <c r="NCI79" s="1"/>
      <c r="NCJ79" s="1"/>
      <c r="NCK79" s="1"/>
      <c r="NCL79" s="1"/>
      <c r="NCM79" s="1"/>
      <c r="NCN79" s="1"/>
      <c r="NCO79" s="1"/>
      <c r="NCP79" s="1"/>
      <c r="NCQ79" s="1"/>
      <c r="NCR79" s="1"/>
      <c r="NCS79" s="1"/>
      <c r="NCT79" s="1"/>
      <c r="NCU79" s="1"/>
      <c r="NCV79" s="1"/>
      <c r="NCW79" s="1"/>
      <c r="NCX79" s="1"/>
      <c r="NCY79" s="1"/>
      <c r="NCZ79" s="1"/>
      <c r="NDA79" s="1"/>
      <c r="NDB79" s="1"/>
      <c r="NDC79" s="1"/>
      <c r="NDD79" s="1"/>
      <c r="NDE79" s="1"/>
      <c r="NDF79" s="1"/>
      <c r="NDG79" s="1"/>
      <c r="NDH79" s="1"/>
      <c r="NDI79" s="1"/>
      <c r="NDJ79" s="1"/>
      <c r="NDK79" s="1"/>
      <c r="NDL79" s="1"/>
      <c r="NDM79" s="1"/>
      <c r="NDN79" s="1"/>
      <c r="NDO79" s="1"/>
      <c r="NDP79" s="1"/>
      <c r="NDQ79" s="1"/>
      <c r="NDR79" s="1"/>
      <c r="NDS79" s="1"/>
      <c r="NDT79" s="1"/>
      <c r="NDU79" s="1"/>
      <c r="NDV79" s="1"/>
      <c r="NDW79" s="1"/>
      <c r="NDX79" s="1"/>
      <c r="NDY79" s="1"/>
      <c r="NDZ79" s="1"/>
      <c r="NEA79" s="1"/>
      <c r="NEB79" s="1"/>
      <c r="NEC79" s="1"/>
      <c r="NED79" s="1"/>
      <c r="NEE79" s="1"/>
      <c r="NEF79" s="1"/>
      <c r="NEG79" s="1"/>
      <c r="NEH79" s="1"/>
      <c r="NEI79" s="1"/>
      <c r="NEJ79" s="1"/>
      <c r="NEK79" s="1"/>
      <c r="NEL79" s="1"/>
      <c r="NEM79" s="1"/>
      <c r="NEN79" s="1"/>
      <c r="NEO79" s="1"/>
      <c r="NEP79" s="1"/>
      <c r="NEQ79" s="1"/>
      <c r="NER79" s="1"/>
      <c r="NES79" s="1"/>
      <c r="NET79" s="1"/>
      <c r="NEU79" s="1"/>
      <c r="NEV79" s="1"/>
      <c r="NEW79" s="1"/>
      <c r="NEX79" s="1"/>
      <c r="NEY79" s="1"/>
      <c r="NEZ79" s="1"/>
      <c r="NFA79" s="1"/>
      <c r="NFB79" s="1"/>
      <c r="NFC79" s="1"/>
      <c r="NFD79" s="1"/>
      <c r="NFE79" s="1"/>
      <c r="NFF79" s="1"/>
      <c r="NFG79" s="1"/>
      <c r="NFH79" s="1"/>
      <c r="NFI79" s="1"/>
      <c r="NFJ79" s="1"/>
      <c r="NFK79" s="1"/>
      <c r="NFL79" s="1"/>
      <c r="NFM79" s="1"/>
      <c r="NFN79" s="1"/>
      <c r="NFO79" s="1"/>
      <c r="NFP79" s="1"/>
      <c r="NFQ79" s="1"/>
      <c r="NFR79" s="1"/>
      <c r="NFS79" s="1"/>
      <c r="NFT79" s="1"/>
      <c r="NFU79" s="1"/>
      <c r="NFV79" s="1"/>
      <c r="NFW79" s="1"/>
      <c r="NFX79" s="1"/>
      <c r="NFY79" s="1"/>
      <c r="NFZ79" s="1"/>
      <c r="NGA79" s="1"/>
      <c r="NGB79" s="1"/>
      <c r="NGC79" s="1"/>
      <c r="NGD79" s="1"/>
      <c r="NGE79" s="1"/>
      <c r="NGF79" s="1"/>
      <c r="NGG79" s="1"/>
      <c r="NGH79" s="1"/>
      <c r="NGI79" s="1"/>
      <c r="NGJ79" s="1"/>
      <c r="NGK79" s="1"/>
      <c r="NGL79" s="1"/>
      <c r="NGM79" s="1"/>
      <c r="NGN79" s="1"/>
      <c r="NGO79" s="1"/>
      <c r="NGP79" s="1"/>
      <c r="NGQ79" s="1"/>
      <c r="NGR79" s="1"/>
      <c r="NGS79" s="1"/>
      <c r="NGT79" s="1"/>
      <c r="NGU79" s="1"/>
      <c r="NGV79" s="1"/>
      <c r="NGW79" s="1"/>
      <c r="NGX79" s="1"/>
      <c r="NGY79" s="1"/>
      <c r="NGZ79" s="1"/>
      <c r="NHA79" s="1"/>
      <c r="NHB79" s="1"/>
      <c r="NHC79" s="1"/>
      <c r="NHD79" s="1"/>
      <c r="NHE79" s="1"/>
      <c r="NHF79" s="1"/>
      <c r="NHG79" s="1"/>
      <c r="NHH79" s="1"/>
      <c r="NHI79" s="1"/>
      <c r="NHJ79" s="1"/>
      <c r="NHK79" s="1"/>
      <c r="NHL79" s="1"/>
      <c r="NHM79" s="1"/>
      <c r="NHN79" s="1"/>
      <c r="NHO79" s="1"/>
      <c r="NHP79" s="1"/>
      <c r="NHQ79" s="1"/>
      <c r="NHR79" s="1"/>
      <c r="NHS79" s="1"/>
      <c r="NHT79" s="1"/>
      <c r="NHU79" s="1"/>
      <c r="NHV79" s="1"/>
      <c r="NHW79" s="1"/>
      <c r="NHX79" s="1"/>
      <c r="NHY79" s="1"/>
      <c r="NHZ79" s="1"/>
      <c r="NIA79" s="1"/>
      <c r="NIB79" s="1"/>
      <c r="NIC79" s="1"/>
      <c r="NID79" s="1"/>
      <c r="NIE79" s="1"/>
      <c r="NIF79" s="1"/>
      <c r="NIG79" s="1"/>
      <c r="NIH79" s="1"/>
      <c r="NII79" s="1"/>
      <c r="NIJ79" s="1"/>
      <c r="NIK79" s="1"/>
      <c r="NIL79" s="1"/>
      <c r="NIM79" s="1"/>
      <c r="NIN79" s="1"/>
      <c r="NIO79" s="1"/>
      <c r="NIP79" s="1"/>
      <c r="NIQ79" s="1"/>
      <c r="NIR79" s="1"/>
      <c r="NIS79" s="1"/>
      <c r="NIT79" s="1"/>
      <c r="NIU79" s="1"/>
      <c r="NIV79" s="1"/>
      <c r="NIW79" s="1"/>
      <c r="NIX79" s="1"/>
      <c r="NIY79" s="1"/>
      <c r="NIZ79" s="1"/>
      <c r="NJA79" s="1"/>
      <c r="NJB79" s="1"/>
      <c r="NJC79" s="1"/>
      <c r="NJD79" s="1"/>
      <c r="NJE79" s="1"/>
      <c r="NJF79" s="1"/>
      <c r="NJG79" s="1"/>
      <c r="NJH79" s="1"/>
      <c r="NJI79" s="1"/>
      <c r="NJJ79" s="1"/>
      <c r="NJK79" s="1"/>
      <c r="NJL79" s="1"/>
      <c r="NJM79" s="1"/>
      <c r="NJN79" s="1"/>
      <c r="NJO79" s="1"/>
      <c r="NJP79" s="1"/>
      <c r="NJQ79" s="1"/>
      <c r="NJR79" s="1"/>
      <c r="NJS79" s="1"/>
      <c r="NJT79" s="1"/>
      <c r="NJU79" s="1"/>
      <c r="NJV79" s="1"/>
      <c r="NJW79" s="1"/>
      <c r="NJX79" s="1"/>
      <c r="NJY79" s="1"/>
      <c r="NJZ79" s="1"/>
      <c r="NKA79" s="1"/>
      <c r="NKB79" s="1"/>
      <c r="NKC79" s="1"/>
      <c r="NKD79" s="1"/>
      <c r="NKE79" s="1"/>
      <c r="NKF79" s="1"/>
      <c r="NKG79" s="1"/>
      <c r="NKH79" s="1"/>
      <c r="NKI79" s="1"/>
      <c r="NKJ79" s="1"/>
      <c r="NKK79" s="1"/>
      <c r="NKL79" s="1"/>
      <c r="NKM79" s="1"/>
      <c r="NKN79" s="1"/>
      <c r="NKO79" s="1"/>
      <c r="NKP79" s="1"/>
      <c r="NKQ79" s="1"/>
      <c r="NKR79" s="1"/>
      <c r="NKS79" s="1"/>
      <c r="NKT79" s="1"/>
      <c r="NKU79" s="1"/>
      <c r="NKV79" s="1"/>
      <c r="NKW79" s="1"/>
      <c r="NKX79" s="1"/>
      <c r="NKY79" s="1"/>
      <c r="NKZ79" s="1"/>
      <c r="NLA79" s="1"/>
      <c r="NLB79" s="1"/>
      <c r="NLC79" s="1"/>
      <c r="NLD79" s="1"/>
      <c r="NLE79" s="1"/>
      <c r="NLF79" s="1"/>
      <c r="NLG79" s="1"/>
      <c r="NLH79" s="1"/>
      <c r="NLI79" s="1"/>
      <c r="NLJ79" s="1"/>
      <c r="NLK79" s="1"/>
      <c r="NLL79" s="1"/>
      <c r="NLM79" s="1"/>
      <c r="NLN79" s="1"/>
      <c r="NLO79" s="1"/>
      <c r="NLP79" s="1"/>
      <c r="NLQ79" s="1"/>
      <c r="NLR79" s="1"/>
      <c r="NLS79" s="1"/>
      <c r="NLT79" s="1"/>
      <c r="NLU79" s="1"/>
      <c r="NLV79" s="1"/>
      <c r="NLW79" s="1"/>
      <c r="NLX79" s="1"/>
      <c r="NLY79" s="1"/>
      <c r="NLZ79" s="1"/>
      <c r="NMA79" s="1"/>
      <c r="NMB79" s="1"/>
      <c r="NMC79" s="1"/>
      <c r="NMD79" s="1"/>
      <c r="NME79" s="1"/>
      <c r="NMF79" s="1"/>
      <c r="NMG79" s="1"/>
      <c r="NMH79" s="1"/>
      <c r="NMI79" s="1"/>
      <c r="NMJ79" s="1"/>
      <c r="NMK79" s="1"/>
      <c r="NML79" s="1"/>
      <c r="NMM79" s="1"/>
      <c r="NMN79" s="1"/>
      <c r="NMO79" s="1"/>
      <c r="NMP79" s="1"/>
      <c r="NMQ79" s="1"/>
      <c r="NMR79" s="1"/>
      <c r="NMS79" s="1"/>
      <c r="NMT79" s="1"/>
      <c r="NMU79" s="1"/>
      <c r="NMV79" s="1"/>
      <c r="NMW79" s="1"/>
      <c r="NMX79" s="1"/>
      <c r="NMY79" s="1"/>
      <c r="NMZ79" s="1"/>
      <c r="NNA79" s="1"/>
      <c r="NNB79" s="1"/>
      <c r="NNC79" s="1"/>
      <c r="NND79" s="1"/>
      <c r="NNE79" s="1"/>
      <c r="NNF79" s="1"/>
      <c r="NNG79" s="1"/>
      <c r="NNH79" s="1"/>
      <c r="NNI79" s="1"/>
      <c r="NNJ79" s="1"/>
      <c r="NNK79" s="1"/>
      <c r="NNL79" s="1"/>
      <c r="NNM79" s="1"/>
      <c r="NNN79" s="1"/>
      <c r="NNO79" s="1"/>
      <c r="NNP79" s="1"/>
      <c r="NNQ79" s="1"/>
      <c r="NNR79" s="1"/>
      <c r="NNS79" s="1"/>
      <c r="NNT79" s="1"/>
      <c r="NNU79" s="1"/>
      <c r="NNV79" s="1"/>
      <c r="NNW79" s="1"/>
      <c r="NNX79" s="1"/>
      <c r="NNY79" s="1"/>
      <c r="NNZ79" s="1"/>
      <c r="NOA79" s="1"/>
      <c r="NOB79" s="1"/>
      <c r="NOC79" s="1"/>
      <c r="NOD79" s="1"/>
      <c r="NOE79" s="1"/>
      <c r="NOF79" s="1"/>
      <c r="NOG79" s="1"/>
      <c r="NOH79" s="1"/>
      <c r="NOI79" s="1"/>
      <c r="NOJ79" s="1"/>
      <c r="NOK79" s="1"/>
      <c r="NOL79" s="1"/>
      <c r="NOM79" s="1"/>
      <c r="NON79" s="1"/>
      <c r="NOO79" s="1"/>
      <c r="NOP79" s="1"/>
      <c r="NOQ79" s="1"/>
      <c r="NOR79" s="1"/>
      <c r="NOS79" s="1"/>
      <c r="NOT79" s="1"/>
      <c r="NOU79" s="1"/>
      <c r="NOV79" s="1"/>
      <c r="NOW79" s="1"/>
      <c r="NOX79" s="1"/>
      <c r="NOY79" s="1"/>
      <c r="NOZ79" s="1"/>
      <c r="NPA79" s="1"/>
      <c r="NPB79" s="1"/>
      <c r="NPC79" s="1"/>
      <c r="NPD79" s="1"/>
      <c r="NPE79" s="1"/>
      <c r="NPF79" s="1"/>
      <c r="NPG79" s="1"/>
      <c r="NPH79" s="1"/>
      <c r="NPI79" s="1"/>
      <c r="NPJ79" s="1"/>
      <c r="NPK79" s="1"/>
      <c r="NPL79" s="1"/>
      <c r="NPM79" s="1"/>
      <c r="NPN79" s="1"/>
      <c r="NPO79" s="1"/>
      <c r="NPP79" s="1"/>
      <c r="NPQ79" s="1"/>
      <c r="NPR79" s="1"/>
      <c r="NPS79" s="1"/>
      <c r="NPT79" s="1"/>
      <c r="NPU79" s="1"/>
      <c r="NPV79" s="1"/>
      <c r="NPW79" s="1"/>
      <c r="NPX79" s="1"/>
      <c r="NPY79" s="1"/>
      <c r="NPZ79" s="1"/>
      <c r="NQA79" s="1"/>
      <c r="NQB79" s="1"/>
      <c r="NQC79" s="1"/>
      <c r="NQD79" s="1"/>
      <c r="NQE79" s="1"/>
      <c r="NQF79" s="1"/>
      <c r="NQG79" s="1"/>
      <c r="NQH79" s="1"/>
      <c r="NQI79" s="1"/>
      <c r="NQJ79" s="1"/>
      <c r="NQK79" s="1"/>
      <c r="NQL79" s="1"/>
      <c r="NQM79" s="1"/>
      <c r="NQN79" s="1"/>
      <c r="NQO79" s="1"/>
      <c r="NQP79" s="1"/>
      <c r="NQQ79" s="1"/>
      <c r="NQR79" s="1"/>
      <c r="NQS79" s="1"/>
      <c r="NQT79" s="1"/>
      <c r="NQU79" s="1"/>
      <c r="NQV79" s="1"/>
      <c r="NQW79" s="1"/>
      <c r="NQX79" s="1"/>
      <c r="NQY79" s="1"/>
      <c r="NQZ79" s="1"/>
      <c r="NRA79" s="1"/>
      <c r="NRB79" s="1"/>
      <c r="NRC79" s="1"/>
      <c r="NRD79" s="1"/>
      <c r="NRE79" s="1"/>
      <c r="NRF79" s="1"/>
      <c r="NRG79" s="1"/>
      <c r="NRH79" s="1"/>
      <c r="NRI79" s="1"/>
      <c r="NRJ79" s="1"/>
      <c r="NRK79" s="1"/>
      <c r="NRL79" s="1"/>
      <c r="NRM79" s="1"/>
      <c r="NRN79" s="1"/>
      <c r="NRO79" s="1"/>
      <c r="NRP79" s="1"/>
      <c r="NRQ79" s="1"/>
      <c r="NRR79" s="1"/>
      <c r="NRS79" s="1"/>
      <c r="NRT79" s="1"/>
      <c r="NRU79" s="1"/>
      <c r="NRV79" s="1"/>
      <c r="NRW79" s="1"/>
      <c r="NRX79" s="1"/>
      <c r="NRY79" s="1"/>
      <c r="NRZ79" s="1"/>
      <c r="NSA79" s="1"/>
      <c r="NSB79" s="1"/>
      <c r="NSC79" s="1"/>
      <c r="NSD79" s="1"/>
      <c r="NSE79" s="1"/>
      <c r="NSF79" s="1"/>
      <c r="NSG79" s="1"/>
      <c r="NSH79" s="1"/>
      <c r="NSI79" s="1"/>
      <c r="NSJ79" s="1"/>
      <c r="NSK79" s="1"/>
      <c r="NSL79" s="1"/>
      <c r="NSM79" s="1"/>
      <c r="NSN79" s="1"/>
      <c r="NSO79" s="1"/>
      <c r="NSP79" s="1"/>
      <c r="NSQ79" s="1"/>
      <c r="NSR79" s="1"/>
      <c r="NSS79" s="1"/>
      <c r="NST79" s="1"/>
      <c r="NSU79" s="1"/>
      <c r="NSV79" s="1"/>
      <c r="NSW79" s="1"/>
      <c r="NSX79" s="1"/>
      <c r="NSY79" s="1"/>
      <c r="NSZ79" s="1"/>
      <c r="NTA79" s="1"/>
      <c r="NTB79" s="1"/>
      <c r="NTC79" s="1"/>
      <c r="NTD79" s="1"/>
      <c r="NTE79" s="1"/>
      <c r="NTF79" s="1"/>
      <c r="NTG79" s="1"/>
      <c r="NTH79" s="1"/>
      <c r="NTI79" s="1"/>
      <c r="NTJ79" s="1"/>
      <c r="NTK79" s="1"/>
      <c r="NTL79" s="1"/>
      <c r="NTM79" s="1"/>
      <c r="NTN79" s="1"/>
      <c r="NTO79" s="1"/>
      <c r="NTP79" s="1"/>
      <c r="NTQ79" s="1"/>
      <c r="NTR79" s="1"/>
      <c r="NTS79" s="1"/>
      <c r="NTT79" s="1"/>
      <c r="NTU79" s="1"/>
      <c r="NTV79" s="1"/>
      <c r="NTW79" s="1"/>
      <c r="NTX79" s="1"/>
      <c r="NTY79" s="1"/>
      <c r="NTZ79" s="1"/>
      <c r="NUA79" s="1"/>
      <c r="NUB79" s="1"/>
      <c r="NUC79" s="1"/>
      <c r="NUD79" s="1"/>
      <c r="NUE79" s="1"/>
      <c r="NUF79" s="1"/>
      <c r="NUG79" s="1"/>
      <c r="NUH79" s="1"/>
      <c r="NUI79" s="1"/>
      <c r="NUJ79" s="1"/>
      <c r="NUK79" s="1"/>
      <c r="NUL79" s="1"/>
      <c r="NUM79" s="1"/>
      <c r="NUN79" s="1"/>
      <c r="NUO79" s="1"/>
      <c r="NUP79" s="1"/>
      <c r="NUQ79" s="1"/>
      <c r="NUR79" s="1"/>
      <c r="NUS79" s="1"/>
      <c r="NUT79" s="1"/>
      <c r="NUU79" s="1"/>
      <c r="NUV79" s="1"/>
      <c r="NUW79" s="1"/>
      <c r="NUX79" s="1"/>
      <c r="NUY79" s="1"/>
      <c r="NUZ79" s="1"/>
      <c r="NVA79" s="1"/>
      <c r="NVB79" s="1"/>
      <c r="NVC79" s="1"/>
      <c r="NVD79" s="1"/>
      <c r="NVE79" s="1"/>
      <c r="NVF79" s="1"/>
      <c r="NVG79" s="1"/>
      <c r="NVH79" s="1"/>
      <c r="NVI79" s="1"/>
      <c r="NVJ79" s="1"/>
      <c r="NVK79" s="1"/>
      <c r="NVL79" s="1"/>
      <c r="NVM79" s="1"/>
      <c r="NVN79" s="1"/>
      <c r="NVO79" s="1"/>
      <c r="NVP79" s="1"/>
      <c r="NVQ79" s="1"/>
      <c r="NVR79" s="1"/>
      <c r="NVS79" s="1"/>
      <c r="NVT79" s="1"/>
      <c r="NVU79" s="1"/>
      <c r="NVV79" s="1"/>
      <c r="NVW79" s="1"/>
      <c r="NVX79" s="1"/>
      <c r="NVY79" s="1"/>
      <c r="NVZ79" s="1"/>
      <c r="NWA79" s="1"/>
      <c r="NWB79" s="1"/>
      <c r="NWC79" s="1"/>
      <c r="NWD79" s="1"/>
      <c r="NWE79" s="1"/>
      <c r="NWF79" s="1"/>
      <c r="NWG79" s="1"/>
      <c r="NWH79" s="1"/>
      <c r="NWI79" s="1"/>
      <c r="NWJ79" s="1"/>
      <c r="NWK79" s="1"/>
      <c r="NWL79" s="1"/>
      <c r="NWM79" s="1"/>
      <c r="NWN79" s="1"/>
      <c r="NWO79" s="1"/>
      <c r="NWP79" s="1"/>
      <c r="NWQ79" s="1"/>
      <c r="NWR79" s="1"/>
      <c r="NWS79" s="1"/>
      <c r="NWT79" s="1"/>
      <c r="NWU79" s="1"/>
      <c r="NWV79" s="1"/>
      <c r="NWW79" s="1"/>
      <c r="NWX79" s="1"/>
      <c r="NWY79" s="1"/>
      <c r="NWZ79" s="1"/>
      <c r="NXA79" s="1"/>
      <c r="NXB79" s="1"/>
      <c r="NXC79" s="1"/>
      <c r="NXD79" s="1"/>
      <c r="NXE79" s="1"/>
      <c r="NXF79" s="1"/>
      <c r="NXG79" s="1"/>
      <c r="NXH79" s="1"/>
      <c r="NXI79" s="1"/>
      <c r="NXJ79" s="1"/>
      <c r="NXK79" s="1"/>
      <c r="NXL79" s="1"/>
      <c r="NXM79" s="1"/>
      <c r="NXN79" s="1"/>
      <c r="NXO79" s="1"/>
      <c r="NXP79" s="1"/>
      <c r="NXQ79" s="1"/>
      <c r="NXR79" s="1"/>
      <c r="NXS79" s="1"/>
      <c r="NXT79" s="1"/>
      <c r="NXU79" s="1"/>
      <c r="NXV79" s="1"/>
      <c r="NXW79" s="1"/>
      <c r="NXX79" s="1"/>
      <c r="NXY79" s="1"/>
      <c r="NXZ79" s="1"/>
      <c r="NYA79" s="1"/>
      <c r="NYB79" s="1"/>
      <c r="NYC79" s="1"/>
      <c r="NYD79" s="1"/>
      <c r="NYE79" s="1"/>
      <c r="NYF79" s="1"/>
      <c r="NYG79" s="1"/>
      <c r="NYH79" s="1"/>
      <c r="NYI79" s="1"/>
      <c r="NYJ79" s="1"/>
      <c r="NYK79" s="1"/>
      <c r="NYL79" s="1"/>
      <c r="NYM79" s="1"/>
      <c r="NYN79" s="1"/>
      <c r="NYO79" s="1"/>
      <c r="NYP79" s="1"/>
      <c r="NYQ79" s="1"/>
      <c r="NYR79" s="1"/>
      <c r="NYS79" s="1"/>
      <c r="NYT79" s="1"/>
      <c r="NYU79" s="1"/>
      <c r="NYV79" s="1"/>
      <c r="NYW79" s="1"/>
      <c r="NYX79" s="1"/>
      <c r="NYY79" s="1"/>
      <c r="NYZ79" s="1"/>
      <c r="NZA79" s="1"/>
      <c r="NZB79" s="1"/>
      <c r="NZC79" s="1"/>
      <c r="NZD79" s="1"/>
      <c r="NZE79" s="1"/>
      <c r="NZF79" s="1"/>
      <c r="NZG79" s="1"/>
      <c r="NZH79" s="1"/>
      <c r="NZI79" s="1"/>
      <c r="NZJ79" s="1"/>
      <c r="NZK79" s="1"/>
      <c r="NZL79" s="1"/>
      <c r="NZM79" s="1"/>
      <c r="NZN79" s="1"/>
      <c r="NZO79" s="1"/>
      <c r="NZP79" s="1"/>
      <c r="NZQ79" s="1"/>
      <c r="NZR79" s="1"/>
      <c r="NZS79" s="1"/>
      <c r="NZT79" s="1"/>
      <c r="NZU79" s="1"/>
      <c r="NZV79" s="1"/>
      <c r="NZW79" s="1"/>
      <c r="NZX79" s="1"/>
      <c r="NZY79" s="1"/>
      <c r="NZZ79" s="1"/>
      <c r="OAA79" s="1"/>
      <c r="OAB79" s="1"/>
      <c r="OAC79" s="1"/>
      <c r="OAD79" s="1"/>
      <c r="OAE79" s="1"/>
      <c r="OAF79" s="1"/>
      <c r="OAG79" s="1"/>
      <c r="OAH79" s="1"/>
      <c r="OAI79" s="1"/>
      <c r="OAJ79" s="1"/>
      <c r="OAK79" s="1"/>
      <c r="OAL79" s="1"/>
      <c r="OAM79" s="1"/>
      <c r="OAN79" s="1"/>
      <c r="OAO79" s="1"/>
      <c r="OAP79" s="1"/>
      <c r="OAQ79" s="1"/>
      <c r="OAR79" s="1"/>
      <c r="OAS79" s="1"/>
      <c r="OAT79" s="1"/>
      <c r="OAU79" s="1"/>
      <c r="OAV79" s="1"/>
      <c r="OAW79" s="1"/>
      <c r="OAX79" s="1"/>
      <c r="OAY79" s="1"/>
      <c r="OAZ79" s="1"/>
      <c r="OBA79" s="1"/>
      <c r="OBB79" s="1"/>
      <c r="OBC79" s="1"/>
      <c r="OBD79" s="1"/>
      <c r="OBE79" s="1"/>
      <c r="OBF79" s="1"/>
      <c r="OBG79" s="1"/>
      <c r="OBH79" s="1"/>
      <c r="OBI79" s="1"/>
      <c r="OBJ79" s="1"/>
      <c r="OBK79" s="1"/>
      <c r="OBL79" s="1"/>
      <c r="OBM79" s="1"/>
      <c r="OBN79" s="1"/>
      <c r="OBO79" s="1"/>
      <c r="OBP79" s="1"/>
      <c r="OBQ79" s="1"/>
      <c r="OBR79" s="1"/>
      <c r="OBS79" s="1"/>
      <c r="OBT79" s="1"/>
      <c r="OBU79" s="1"/>
      <c r="OBV79" s="1"/>
      <c r="OBW79" s="1"/>
      <c r="OBX79" s="1"/>
      <c r="OBY79" s="1"/>
      <c r="OBZ79" s="1"/>
      <c r="OCA79" s="1"/>
      <c r="OCB79" s="1"/>
      <c r="OCC79" s="1"/>
      <c r="OCD79" s="1"/>
      <c r="OCE79" s="1"/>
      <c r="OCF79" s="1"/>
      <c r="OCG79" s="1"/>
      <c r="OCH79" s="1"/>
      <c r="OCI79" s="1"/>
      <c r="OCJ79" s="1"/>
      <c r="OCK79" s="1"/>
      <c r="OCL79" s="1"/>
      <c r="OCM79" s="1"/>
      <c r="OCN79" s="1"/>
      <c r="OCO79" s="1"/>
      <c r="OCP79" s="1"/>
      <c r="OCQ79" s="1"/>
      <c r="OCR79" s="1"/>
      <c r="OCS79" s="1"/>
      <c r="OCT79" s="1"/>
      <c r="OCU79" s="1"/>
      <c r="OCV79" s="1"/>
      <c r="OCW79" s="1"/>
      <c r="OCX79" s="1"/>
      <c r="OCY79" s="1"/>
      <c r="OCZ79" s="1"/>
      <c r="ODA79" s="1"/>
      <c r="ODB79" s="1"/>
      <c r="ODC79" s="1"/>
      <c r="ODD79" s="1"/>
      <c r="ODE79" s="1"/>
      <c r="ODF79" s="1"/>
      <c r="ODG79" s="1"/>
      <c r="ODH79" s="1"/>
      <c r="ODI79" s="1"/>
      <c r="ODJ79" s="1"/>
      <c r="ODK79" s="1"/>
      <c r="ODL79" s="1"/>
      <c r="ODM79" s="1"/>
      <c r="ODN79" s="1"/>
      <c r="ODO79" s="1"/>
      <c r="ODP79" s="1"/>
      <c r="ODQ79" s="1"/>
      <c r="ODR79" s="1"/>
      <c r="ODS79" s="1"/>
      <c r="ODT79" s="1"/>
      <c r="ODU79" s="1"/>
      <c r="ODV79" s="1"/>
      <c r="ODW79" s="1"/>
      <c r="ODX79" s="1"/>
      <c r="ODY79" s="1"/>
      <c r="ODZ79" s="1"/>
      <c r="OEA79" s="1"/>
      <c r="OEB79" s="1"/>
      <c r="OEC79" s="1"/>
      <c r="OED79" s="1"/>
      <c r="OEE79" s="1"/>
      <c r="OEF79" s="1"/>
      <c r="OEG79" s="1"/>
      <c r="OEH79" s="1"/>
      <c r="OEI79" s="1"/>
      <c r="OEJ79" s="1"/>
      <c r="OEK79" s="1"/>
      <c r="OEL79" s="1"/>
      <c r="OEM79" s="1"/>
      <c r="OEN79" s="1"/>
      <c r="OEO79" s="1"/>
      <c r="OEP79" s="1"/>
      <c r="OEQ79" s="1"/>
      <c r="OER79" s="1"/>
      <c r="OES79" s="1"/>
      <c r="OET79" s="1"/>
      <c r="OEU79" s="1"/>
      <c r="OEV79" s="1"/>
      <c r="OEW79" s="1"/>
      <c r="OEX79" s="1"/>
      <c r="OEY79" s="1"/>
      <c r="OEZ79" s="1"/>
      <c r="OFA79" s="1"/>
      <c r="OFB79" s="1"/>
      <c r="OFC79" s="1"/>
      <c r="OFD79" s="1"/>
      <c r="OFE79" s="1"/>
      <c r="OFF79" s="1"/>
      <c r="OFG79" s="1"/>
      <c r="OFH79" s="1"/>
      <c r="OFI79" s="1"/>
      <c r="OFJ79" s="1"/>
      <c r="OFK79" s="1"/>
      <c r="OFL79" s="1"/>
      <c r="OFM79" s="1"/>
      <c r="OFN79" s="1"/>
      <c r="OFO79" s="1"/>
      <c r="OFP79" s="1"/>
      <c r="OFQ79" s="1"/>
      <c r="OFR79" s="1"/>
      <c r="OFS79" s="1"/>
      <c r="OFT79" s="1"/>
      <c r="OFU79" s="1"/>
      <c r="OFV79" s="1"/>
      <c r="OFW79" s="1"/>
      <c r="OFX79" s="1"/>
      <c r="OFY79" s="1"/>
      <c r="OFZ79" s="1"/>
      <c r="OGA79" s="1"/>
      <c r="OGB79" s="1"/>
      <c r="OGC79" s="1"/>
      <c r="OGD79" s="1"/>
      <c r="OGE79" s="1"/>
      <c r="OGF79" s="1"/>
      <c r="OGG79" s="1"/>
      <c r="OGH79" s="1"/>
      <c r="OGI79" s="1"/>
      <c r="OGJ79" s="1"/>
      <c r="OGK79" s="1"/>
      <c r="OGL79" s="1"/>
      <c r="OGM79" s="1"/>
      <c r="OGN79" s="1"/>
      <c r="OGO79" s="1"/>
      <c r="OGP79" s="1"/>
      <c r="OGQ79" s="1"/>
      <c r="OGR79" s="1"/>
      <c r="OGS79" s="1"/>
      <c r="OGT79" s="1"/>
      <c r="OGU79" s="1"/>
      <c r="OGV79" s="1"/>
      <c r="OGW79" s="1"/>
      <c r="OGX79" s="1"/>
      <c r="OGY79" s="1"/>
      <c r="OGZ79" s="1"/>
      <c r="OHA79" s="1"/>
      <c r="OHB79" s="1"/>
      <c r="OHC79" s="1"/>
      <c r="OHD79" s="1"/>
      <c r="OHE79" s="1"/>
      <c r="OHF79" s="1"/>
      <c r="OHG79" s="1"/>
      <c r="OHH79" s="1"/>
      <c r="OHI79" s="1"/>
      <c r="OHJ79" s="1"/>
      <c r="OHK79" s="1"/>
      <c r="OHL79" s="1"/>
      <c r="OHM79" s="1"/>
      <c r="OHN79" s="1"/>
      <c r="OHO79" s="1"/>
      <c r="OHP79" s="1"/>
      <c r="OHQ79" s="1"/>
      <c r="OHR79" s="1"/>
      <c r="OHS79" s="1"/>
      <c r="OHT79" s="1"/>
      <c r="OHU79" s="1"/>
      <c r="OHV79" s="1"/>
      <c r="OHW79" s="1"/>
      <c r="OHX79" s="1"/>
      <c r="OHY79" s="1"/>
      <c r="OHZ79" s="1"/>
      <c r="OIA79" s="1"/>
      <c r="OIB79" s="1"/>
      <c r="OIC79" s="1"/>
      <c r="OID79" s="1"/>
      <c r="OIE79" s="1"/>
      <c r="OIF79" s="1"/>
      <c r="OIG79" s="1"/>
      <c r="OIH79" s="1"/>
      <c r="OII79" s="1"/>
      <c r="OIJ79" s="1"/>
      <c r="OIK79" s="1"/>
      <c r="OIL79" s="1"/>
      <c r="OIM79" s="1"/>
      <c r="OIN79" s="1"/>
      <c r="OIO79" s="1"/>
      <c r="OIP79" s="1"/>
      <c r="OIQ79" s="1"/>
      <c r="OIR79" s="1"/>
      <c r="OIS79" s="1"/>
      <c r="OIT79" s="1"/>
      <c r="OIU79" s="1"/>
      <c r="OIV79" s="1"/>
      <c r="OIW79" s="1"/>
      <c r="OIX79" s="1"/>
      <c r="OIY79" s="1"/>
      <c r="OIZ79" s="1"/>
      <c r="OJA79" s="1"/>
      <c r="OJB79" s="1"/>
      <c r="OJC79" s="1"/>
      <c r="OJD79" s="1"/>
      <c r="OJE79" s="1"/>
      <c r="OJF79" s="1"/>
      <c r="OJG79" s="1"/>
      <c r="OJH79" s="1"/>
      <c r="OJI79" s="1"/>
      <c r="OJJ79" s="1"/>
      <c r="OJK79" s="1"/>
      <c r="OJL79" s="1"/>
      <c r="OJM79" s="1"/>
      <c r="OJN79" s="1"/>
      <c r="OJO79" s="1"/>
      <c r="OJP79" s="1"/>
      <c r="OJQ79" s="1"/>
      <c r="OJR79" s="1"/>
      <c r="OJS79" s="1"/>
      <c r="OJT79" s="1"/>
      <c r="OJU79" s="1"/>
      <c r="OJV79" s="1"/>
      <c r="OJW79" s="1"/>
      <c r="OJX79" s="1"/>
      <c r="OJY79" s="1"/>
      <c r="OJZ79" s="1"/>
      <c r="OKA79" s="1"/>
      <c r="OKB79" s="1"/>
      <c r="OKC79" s="1"/>
      <c r="OKD79" s="1"/>
      <c r="OKE79" s="1"/>
      <c r="OKF79" s="1"/>
      <c r="OKG79" s="1"/>
      <c r="OKH79" s="1"/>
      <c r="OKI79" s="1"/>
      <c r="OKJ79" s="1"/>
      <c r="OKK79" s="1"/>
      <c r="OKL79" s="1"/>
      <c r="OKM79" s="1"/>
      <c r="OKN79" s="1"/>
      <c r="OKO79" s="1"/>
      <c r="OKP79" s="1"/>
      <c r="OKQ79" s="1"/>
      <c r="OKR79" s="1"/>
      <c r="OKS79" s="1"/>
      <c r="OKT79" s="1"/>
      <c r="OKU79" s="1"/>
      <c r="OKV79" s="1"/>
      <c r="OKW79" s="1"/>
      <c r="OKX79" s="1"/>
      <c r="OKY79" s="1"/>
      <c r="OKZ79" s="1"/>
      <c r="OLA79" s="1"/>
      <c r="OLB79" s="1"/>
      <c r="OLC79" s="1"/>
      <c r="OLD79" s="1"/>
      <c r="OLE79" s="1"/>
      <c r="OLF79" s="1"/>
      <c r="OLG79" s="1"/>
      <c r="OLH79" s="1"/>
      <c r="OLI79" s="1"/>
      <c r="OLJ79" s="1"/>
      <c r="OLK79" s="1"/>
      <c r="OLL79" s="1"/>
      <c r="OLM79" s="1"/>
      <c r="OLN79" s="1"/>
      <c r="OLO79" s="1"/>
      <c r="OLP79" s="1"/>
      <c r="OLQ79" s="1"/>
      <c r="OLR79" s="1"/>
      <c r="OLS79" s="1"/>
      <c r="OLT79" s="1"/>
      <c r="OLU79" s="1"/>
      <c r="OLV79" s="1"/>
      <c r="OLW79" s="1"/>
      <c r="OLX79" s="1"/>
      <c r="OLY79" s="1"/>
      <c r="OLZ79" s="1"/>
      <c r="OMA79" s="1"/>
      <c r="OMB79" s="1"/>
      <c r="OMC79" s="1"/>
      <c r="OMD79" s="1"/>
      <c r="OME79" s="1"/>
      <c r="OMF79" s="1"/>
      <c r="OMG79" s="1"/>
      <c r="OMH79" s="1"/>
      <c r="OMI79" s="1"/>
      <c r="OMJ79" s="1"/>
      <c r="OMK79" s="1"/>
      <c r="OML79" s="1"/>
      <c r="OMM79" s="1"/>
      <c r="OMN79" s="1"/>
      <c r="OMO79" s="1"/>
      <c r="OMP79" s="1"/>
      <c r="OMQ79" s="1"/>
      <c r="OMR79" s="1"/>
      <c r="OMS79" s="1"/>
      <c r="OMT79" s="1"/>
      <c r="OMU79" s="1"/>
      <c r="OMV79" s="1"/>
      <c r="OMW79" s="1"/>
      <c r="OMX79" s="1"/>
      <c r="OMY79" s="1"/>
      <c r="OMZ79" s="1"/>
      <c r="ONA79" s="1"/>
      <c r="ONB79" s="1"/>
      <c r="ONC79" s="1"/>
      <c r="OND79" s="1"/>
      <c r="ONE79" s="1"/>
      <c r="ONF79" s="1"/>
      <c r="ONG79" s="1"/>
      <c r="ONH79" s="1"/>
      <c r="ONI79" s="1"/>
      <c r="ONJ79" s="1"/>
      <c r="ONK79" s="1"/>
      <c r="ONL79" s="1"/>
      <c r="ONM79" s="1"/>
      <c r="ONN79" s="1"/>
      <c r="ONO79" s="1"/>
      <c r="ONP79" s="1"/>
      <c r="ONQ79" s="1"/>
      <c r="ONR79" s="1"/>
      <c r="ONS79" s="1"/>
      <c r="ONT79" s="1"/>
      <c r="ONU79" s="1"/>
      <c r="ONV79" s="1"/>
      <c r="ONW79" s="1"/>
      <c r="ONX79" s="1"/>
      <c r="ONY79" s="1"/>
      <c r="ONZ79" s="1"/>
      <c r="OOA79" s="1"/>
      <c r="OOB79" s="1"/>
      <c r="OOC79" s="1"/>
      <c r="OOD79" s="1"/>
      <c r="OOE79" s="1"/>
      <c r="OOF79" s="1"/>
      <c r="OOG79" s="1"/>
      <c r="OOH79" s="1"/>
      <c r="OOI79" s="1"/>
      <c r="OOJ79" s="1"/>
      <c r="OOK79" s="1"/>
      <c r="OOL79" s="1"/>
      <c r="OOM79" s="1"/>
      <c r="OON79" s="1"/>
      <c r="OOO79" s="1"/>
      <c r="OOP79" s="1"/>
      <c r="OOQ79" s="1"/>
      <c r="OOR79" s="1"/>
      <c r="OOS79" s="1"/>
      <c r="OOT79" s="1"/>
      <c r="OOU79" s="1"/>
      <c r="OOV79" s="1"/>
      <c r="OOW79" s="1"/>
      <c r="OOX79" s="1"/>
      <c r="OOY79" s="1"/>
      <c r="OOZ79" s="1"/>
      <c r="OPA79" s="1"/>
      <c r="OPB79" s="1"/>
      <c r="OPC79" s="1"/>
      <c r="OPD79" s="1"/>
      <c r="OPE79" s="1"/>
      <c r="OPF79" s="1"/>
      <c r="OPG79" s="1"/>
      <c r="OPH79" s="1"/>
      <c r="OPI79" s="1"/>
      <c r="OPJ79" s="1"/>
      <c r="OPK79" s="1"/>
      <c r="OPL79" s="1"/>
      <c r="OPM79" s="1"/>
      <c r="OPN79" s="1"/>
      <c r="OPO79" s="1"/>
      <c r="OPP79" s="1"/>
      <c r="OPQ79" s="1"/>
      <c r="OPR79" s="1"/>
      <c r="OPS79" s="1"/>
      <c r="OPT79" s="1"/>
      <c r="OPU79" s="1"/>
      <c r="OPV79" s="1"/>
      <c r="OPW79" s="1"/>
      <c r="OPX79" s="1"/>
      <c r="OPY79" s="1"/>
      <c r="OPZ79" s="1"/>
      <c r="OQA79" s="1"/>
      <c r="OQB79" s="1"/>
      <c r="OQC79" s="1"/>
      <c r="OQD79" s="1"/>
      <c r="OQE79" s="1"/>
      <c r="OQF79" s="1"/>
      <c r="OQG79" s="1"/>
      <c r="OQH79" s="1"/>
      <c r="OQI79" s="1"/>
      <c r="OQJ79" s="1"/>
      <c r="OQK79" s="1"/>
      <c r="OQL79" s="1"/>
      <c r="OQM79" s="1"/>
      <c r="OQN79" s="1"/>
      <c r="OQO79" s="1"/>
      <c r="OQP79" s="1"/>
      <c r="OQQ79" s="1"/>
      <c r="OQR79" s="1"/>
      <c r="OQS79" s="1"/>
      <c r="OQT79" s="1"/>
      <c r="OQU79" s="1"/>
      <c r="OQV79" s="1"/>
      <c r="OQW79" s="1"/>
      <c r="OQX79" s="1"/>
      <c r="OQY79" s="1"/>
      <c r="OQZ79" s="1"/>
      <c r="ORA79" s="1"/>
      <c r="ORB79" s="1"/>
      <c r="ORC79" s="1"/>
      <c r="ORD79" s="1"/>
      <c r="ORE79" s="1"/>
      <c r="ORF79" s="1"/>
      <c r="ORG79" s="1"/>
      <c r="ORH79" s="1"/>
      <c r="ORI79" s="1"/>
      <c r="ORJ79" s="1"/>
      <c r="ORK79" s="1"/>
      <c r="ORL79" s="1"/>
      <c r="ORM79" s="1"/>
      <c r="ORN79" s="1"/>
      <c r="ORO79" s="1"/>
      <c r="ORP79" s="1"/>
      <c r="ORQ79" s="1"/>
      <c r="ORR79" s="1"/>
      <c r="ORS79" s="1"/>
      <c r="ORT79" s="1"/>
      <c r="ORU79" s="1"/>
      <c r="ORV79" s="1"/>
      <c r="ORW79" s="1"/>
      <c r="ORX79" s="1"/>
      <c r="ORY79" s="1"/>
      <c r="ORZ79" s="1"/>
      <c r="OSA79" s="1"/>
      <c r="OSB79" s="1"/>
      <c r="OSC79" s="1"/>
      <c r="OSD79" s="1"/>
      <c r="OSE79" s="1"/>
      <c r="OSF79" s="1"/>
      <c r="OSG79" s="1"/>
      <c r="OSH79" s="1"/>
      <c r="OSI79" s="1"/>
      <c r="OSJ79" s="1"/>
      <c r="OSK79" s="1"/>
      <c r="OSL79" s="1"/>
      <c r="OSM79" s="1"/>
      <c r="OSN79" s="1"/>
      <c r="OSO79" s="1"/>
      <c r="OSP79" s="1"/>
      <c r="OSQ79" s="1"/>
      <c r="OSR79" s="1"/>
      <c r="OSS79" s="1"/>
      <c r="OST79" s="1"/>
      <c r="OSU79" s="1"/>
      <c r="OSV79" s="1"/>
      <c r="OSW79" s="1"/>
      <c r="OSX79" s="1"/>
      <c r="OSY79" s="1"/>
      <c r="OSZ79" s="1"/>
      <c r="OTA79" s="1"/>
      <c r="OTB79" s="1"/>
      <c r="OTC79" s="1"/>
      <c r="OTD79" s="1"/>
      <c r="OTE79" s="1"/>
      <c r="OTF79" s="1"/>
      <c r="OTG79" s="1"/>
      <c r="OTH79" s="1"/>
      <c r="OTI79" s="1"/>
      <c r="OTJ79" s="1"/>
      <c r="OTK79" s="1"/>
      <c r="OTL79" s="1"/>
      <c r="OTM79" s="1"/>
      <c r="OTN79" s="1"/>
      <c r="OTO79" s="1"/>
      <c r="OTP79" s="1"/>
      <c r="OTQ79" s="1"/>
      <c r="OTR79" s="1"/>
      <c r="OTS79" s="1"/>
      <c r="OTT79" s="1"/>
      <c r="OTU79" s="1"/>
      <c r="OTV79" s="1"/>
      <c r="OTW79" s="1"/>
      <c r="OTX79" s="1"/>
      <c r="OTY79" s="1"/>
      <c r="OTZ79" s="1"/>
      <c r="OUA79" s="1"/>
      <c r="OUB79" s="1"/>
      <c r="OUC79" s="1"/>
      <c r="OUD79" s="1"/>
      <c r="OUE79" s="1"/>
      <c r="OUF79" s="1"/>
      <c r="OUG79" s="1"/>
      <c r="OUH79" s="1"/>
      <c r="OUI79" s="1"/>
      <c r="OUJ79" s="1"/>
      <c r="OUK79" s="1"/>
      <c r="OUL79" s="1"/>
      <c r="OUM79" s="1"/>
      <c r="OUN79" s="1"/>
      <c r="OUO79" s="1"/>
      <c r="OUP79" s="1"/>
      <c r="OUQ79" s="1"/>
      <c r="OUR79" s="1"/>
      <c r="OUS79" s="1"/>
      <c r="OUT79" s="1"/>
      <c r="OUU79" s="1"/>
      <c r="OUV79" s="1"/>
      <c r="OUW79" s="1"/>
      <c r="OUX79" s="1"/>
      <c r="OUY79" s="1"/>
      <c r="OUZ79" s="1"/>
      <c r="OVA79" s="1"/>
      <c r="OVB79" s="1"/>
      <c r="OVC79" s="1"/>
      <c r="OVD79" s="1"/>
      <c r="OVE79" s="1"/>
      <c r="OVF79" s="1"/>
      <c r="OVG79" s="1"/>
      <c r="OVH79" s="1"/>
      <c r="OVI79" s="1"/>
      <c r="OVJ79" s="1"/>
      <c r="OVK79" s="1"/>
      <c r="OVL79" s="1"/>
      <c r="OVM79" s="1"/>
      <c r="OVN79" s="1"/>
      <c r="OVO79" s="1"/>
      <c r="OVP79" s="1"/>
      <c r="OVQ79" s="1"/>
      <c r="OVR79" s="1"/>
      <c r="OVS79" s="1"/>
      <c r="OVT79" s="1"/>
      <c r="OVU79" s="1"/>
      <c r="OVV79" s="1"/>
      <c r="OVW79" s="1"/>
      <c r="OVX79" s="1"/>
      <c r="OVY79" s="1"/>
      <c r="OVZ79" s="1"/>
      <c r="OWA79" s="1"/>
      <c r="OWB79" s="1"/>
      <c r="OWC79" s="1"/>
      <c r="OWD79" s="1"/>
      <c r="OWE79" s="1"/>
      <c r="OWF79" s="1"/>
      <c r="OWG79" s="1"/>
      <c r="OWH79" s="1"/>
      <c r="OWI79" s="1"/>
      <c r="OWJ79" s="1"/>
      <c r="OWK79" s="1"/>
      <c r="OWL79" s="1"/>
      <c r="OWM79" s="1"/>
      <c r="OWN79" s="1"/>
      <c r="OWO79" s="1"/>
      <c r="OWP79" s="1"/>
      <c r="OWQ79" s="1"/>
      <c r="OWR79" s="1"/>
      <c r="OWS79" s="1"/>
      <c r="OWT79" s="1"/>
      <c r="OWU79" s="1"/>
      <c r="OWV79" s="1"/>
      <c r="OWW79" s="1"/>
      <c r="OWX79" s="1"/>
      <c r="OWY79" s="1"/>
      <c r="OWZ79" s="1"/>
      <c r="OXA79" s="1"/>
      <c r="OXB79" s="1"/>
      <c r="OXC79" s="1"/>
      <c r="OXD79" s="1"/>
      <c r="OXE79" s="1"/>
      <c r="OXF79" s="1"/>
      <c r="OXG79" s="1"/>
      <c r="OXH79" s="1"/>
      <c r="OXI79" s="1"/>
      <c r="OXJ79" s="1"/>
      <c r="OXK79" s="1"/>
      <c r="OXL79" s="1"/>
      <c r="OXM79" s="1"/>
      <c r="OXN79" s="1"/>
      <c r="OXO79" s="1"/>
      <c r="OXP79" s="1"/>
      <c r="OXQ79" s="1"/>
      <c r="OXR79" s="1"/>
      <c r="OXS79" s="1"/>
      <c r="OXT79" s="1"/>
      <c r="OXU79" s="1"/>
      <c r="OXV79" s="1"/>
      <c r="OXW79" s="1"/>
      <c r="OXX79" s="1"/>
      <c r="OXY79" s="1"/>
      <c r="OXZ79" s="1"/>
      <c r="OYA79" s="1"/>
      <c r="OYB79" s="1"/>
      <c r="OYC79" s="1"/>
      <c r="OYD79" s="1"/>
      <c r="OYE79" s="1"/>
      <c r="OYF79" s="1"/>
      <c r="OYG79" s="1"/>
      <c r="OYH79" s="1"/>
      <c r="OYI79" s="1"/>
      <c r="OYJ79" s="1"/>
      <c r="OYK79" s="1"/>
      <c r="OYL79" s="1"/>
      <c r="OYM79" s="1"/>
      <c r="OYN79" s="1"/>
      <c r="OYO79" s="1"/>
      <c r="OYP79" s="1"/>
      <c r="OYQ79" s="1"/>
      <c r="OYR79" s="1"/>
      <c r="OYS79" s="1"/>
      <c r="OYT79" s="1"/>
      <c r="OYU79" s="1"/>
      <c r="OYV79" s="1"/>
      <c r="OYW79" s="1"/>
      <c r="OYX79" s="1"/>
      <c r="OYY79" s="1"/>
      <c r="OYZ79" s="1"/>
      <c r="OZA79" s="1"/>
      <c r="OZB79" s="1"/>
      <c r="OZC79" s="1"/>
      <c r="OZD79" s="1"/>
      <c r="OZE79" s="1"/>
      <c r="OZF79" s="1"/>
      <c r="OZG79" s="1"/>
      <c r="OZH79" s="1"/>
      <c r="OZI79" s="1"/>
      <c r="OZJ79" s="1"/>
      <c r="OZK79" s="1"/>
      <c r="OZL79" s="1"/>
      <c r="OZM79" s="1"/>
      <c r="OZN79" s="1"/>
      <c r="OZO79" s="1"/>
      <c r="OZP79" s="1"/>
      <c r="OZQ79" s="1"/>
      <c r="OZR79" s="1"/>
      <c r="OZS79" s="1"/>
      <c r="OZT79" s="1"/>
      <c r="OZU79" s="1"/>
      <c r="OZV79" s="1"/>
      <c r="OZW79" s="1"/>
      <c r="OZX79" s="1"/>
      <c r="OZY79" s="1"/>
      <c r="OZZ79" s="1"/>
      <c r="PAA79" s="1"/>
      <c r="PAB79" s="1"/>
      <c r="PAC79" s="1"/>
      <c r="PAD79" s="1"/>
      <c r="PAE79" s="1"/>
      <c r="PAF79" s="1"/>
      <c r="PAG79" s="1"/>
      <c r="PAH79" s="1"/>
      <c r="PAI79" s="1"/>
      <c r="PAJ79" s="1"/>
      <c r="PAK79" s="1"/>
      <c r="PAL79" s="1"/>
      <c r="PAM79" s="1"/>
      <c r="PAN79" s="1"/>
      <c r="PAO79" s="1"/>
      <c r="PAP79" s="1"/>
      <c r="PAQ79" s="1"/>
      <c r="PAR79" s="1"/>
      <c r="PAS79" s="1"/>
      <c r="PAT79" s="1"/>
      <c r="PAU79" s="1"/>
      <c r="PAV79" s="1"/>
      <c r="PAW79" s="1"/>
      <c r="PAX79" s="1"/>
      <c r="PAY79" s="1"/>
      <c r="PAZ79" s="1"/>
      <c r="PBA79" s="1"/>
      <c r="PBB79" s="1"/>
      <c r="PBC79" s="1"/>
      <c r="PBD79" s="1"/>
      <c r="PBE79" s="1"/>
      <c r="PBF79" s="1"/>
      <c r="PBG79" s="1"/>
      <c r="PBH79" s="1"/>
      <c r="PBI79" s="1"/>
      <c r="PBJ79" s="1"/>
      <c r="PBK79" s="1"/>
      <c r="PBL79" s="1"/>
      <c r="PBM79" s="1"/>
      <c r="PBN79" s="1"/>
      <c r="PBO79" s="1"/>
      <c r="PBP79" s="1"/>
      <c r="PBQ79" s="1"/>
      <c r="PBR79" s="1"/>
      <c r="PBS79" s="1"/>
      <c r="PBT79" s="1"/>
      <c r="PBU79" s="1"/>
      <c r="PBV79" s="1"/>
      <c r="PBW79" s="1"/>
      <c r="PBX79" s="1"/>
      <c r="PBY79" s="1"/>
      <c r="PBZ79" s="1"/>
      <c r="PCA79" s="1"/>
      <c r="PCB79" s="1"/>
      <c r="PCC79" s="1"/>
      <c r="PCD79" s="1"/>
      <c r="PCE79" s="1"/>
      <c r="PCF79" s="1"/>
      <c r="PCG79" s="1"/>
      <c r="PCH79" s="1"/>
      <c r="PCI79" s="1"/>
      <c r="PCJ79" s="1"/>
      <c r="PCK79" s="1"/>
      <c r="PCL79" s="1"/>
      <c r="PCM79" s="1"/>
      <c r="PCN79" s="1"/>
      <c r="PCO79" s="1"/>
      <c r="PCP79" s="1"/>
      <c r="PCQ79" s="1"/>
      <c r="PCR79" s="1"/>
      <c r="PCS79" s="1"/>
      <c r="PCT79" s="1"/>
      <c r="PCU79" s="1"/>
      <c r="PCV79" s="1"/>
      <c r="PCW79" s="1"/>
      <c r="PCX79" s="1"/>
      <c r="PCY79" s="1"/>
      <c r="PCZ79" s="1"/>
      <c r="PDA79" s="1"/>
      <c r="PDB79" s="1"/>
      <c r="PDC79" s="1"/>
      <c r="PDD79" s="1"/>
      <c r="PDE79" s="1"/>
      <c r="PDF79" s="1"/>
      <c r="PDG79" s="1"/>
      <c r="PDH79" s="1"/>
      <c r="PDI79" s="1"/>
      <c r="PDJ79" s="1"/>
      <c r="PDK79" s="1"/>
      <c r="PDL79" s="1"/>
      <c r="PDM79" s="1"/>
      <c r="PDN79" s="1"/>
      <c r="PDO79" s="1"/>
      <c r="PDP79" s="1"/>
      <c r="PDQ79" s="1"/>
      <c r="PDR79" s="1"/>
      <c r="PDS79" s="1"/>
      <c r="PDT79" s="1"/>
      <c r="PDU79" s="1"/>
      <c r="PDV79" s="1"/>
      <c r="PDW79" s="1"/>
      <c r="PDX79" s="1"/>
      <c r="PDY79" s="1"/>
      <c r="PDZ79" s="1"/>
      <c r="PEA79" s="1"/>
      <c r="PEB79" s="1"/>
      <c r="PEC79" s="1"/>
      <c r="PED79" s="1"/>
      <c r="PEE79" s="1"/>
      <c r="PEF79" s="1"/>
      <c r="PEG79" s="1"/>
      <c r="PEH79" s="1"/>
      <c r="PEI79" s="1"/>
      <c r="PEJ79" s="1"/>
      <c r="PEK79" s="1"/>
      <c r="PEL79" s="1"/>
      <c r="PEM79" s="1"/>
      <c r="PEN79" s="1"/>
      <c r="PEO79" s="1"/>
      <c r="PEP79" s="1"/>
      <c r="PEQ79" s="1"/>
      <c r="PER79" s="1"/>
      <c r="PES79" s="1"/>
      <c r="PET79" s="1"/>
      <c r="PEU79" s="1"/>
      <c r="PEV79" s="1"/>
      <c r="PEW79" s="1"/>
      <c r="PEX79" s="1"/>
      <c r="PEY79" s="1"/>
      <c r="PEZ79" s="1"/>
      <c r="PFA79" s="1"/>
      <c r="PFB79" s="1"/>
      <c r="PFC79" s="1"/>
      <c r="PFD79" s="1"/>
      <c r="PFE79" s="1"/>
      <c r="PFF79" s="1"/>
      <c r="PFG79" s="1"/>
      <c r="PFH79" s="1"/>
      <c r="PFI79" s="1"/>
      <c r="PFJ79" s="1"/>
      <c r="PFK79" s="1"/>
      <c r="PFL79" s="1"/>
      <c r="PFM79" s="1"/>
      <c r="PFN79" s="1"/>
      <c r="PFO79" s="1"/>
      <c r="PFP79" s="1"/>
      <c r="PFQ79" s="1"/>
      <c r="PFR79" s="1"/>
      <c r="PFS79" s="1"/>
      <c r="PFT79" s="1"/>
      <c r="PFU79" s="1"/>
      <c r="PFV79" s="1"/>
      <c r="PFW79" s="1"/>
      <c r="PFX79" s="1"/>
      <c r="PFY79" s="1"/>
      <c r="PFZ79" s="1"/>
      <c r="PGA79" s="1"/>
      <c r="PGB79" s="1"/>
      <c r="PGC79" s="1"/>
      <c r="PGD79" s="1"/>
      <c r="PGE79" s="1"/>
      <c r="PGF79" s="1"/>
      <c r="PGG79" s="1"/>
      <c r="PGH79" s="1"/>
      <c r="PGI79" s="1"/>
      <c r="PGJ79" s="1"/>
      <c r="PGK79" s="1"/>
      <c r="PGL79" s="1"/>
      <c r="PGM79" s="1"/>
      <c r="PGN79" s="1"/>
      <c r="PGO79" s="1"/>
      <c r="PGP79" s="1"/>
      <c r="PGQ79" s="1"/>
      <c r="PGR79" s="1"/>
      <c r="PGS79" s="1"/>
      <c r="PGT79" s="1"/>
      <c r="PGU79" s="1"/>
      <c r="PGV79" s="1"/>
      <c r="PGW79" s="1"/>
      <c r="PGX79" s="1"/>
      <c r="PGY79" s="1"/>
      <c r="PGZ79" s="1"/>
      <c r="PHA79" s="1"/>
      <c r="PHB79" s="1"/>
      <c r="PHC79" s="1"/>
      <c r="PHD79" s="1"/>
      <c r="PHE79" s="1"/>
      <c r="PHF79" s="1"/>
      <c r="PHG79" s="1"/>
      <c r="PHH79" s="1"/>
      <c r="PHI79" s="1"/>
      <c r="PHJ79" s="1"/>
      <c r="PHK79" s="1"/>
      <c r="PHL79" s="1"/>
      <c r="PHM79" s="1"/>
      <c r="PHN79" s="1"/>
      <c r="PHO79" s="1"/>
      <c r="PHP79" s="1"/>
      <c r="PHQ79" s="1"/>
      <c r="PHR79" s="1"/>
      <c r="PHS79" s="1"/>
      <c r="PHT79" s="1"/>
      <c r="PHU79" s="1"/>
      <c r="PHV79" s="1"/>
      <c r="PHW79" s="1"/>
      <c r="PHX79" s="1"/>
      <c r="PHY79" s="1"/>
      <c r="PHZ79" s="1"/>
      <c r="PIA79" s="1"/>
      <c r="PIB79" s="1"/>
      <c r="PIC79" s="1"/>
      <c r="PID79" s="1"/>
      <c r="PIE79" s="1"/>
      <c r="PIF79" s="1"/>
      <c r="PIG79" s="1"/>
      <c r="PIH79" s="1"/>
      <c r="PII79" s="1"/>
      <c r="PIJ79" s="1"/>
      <c r="PIK79" s="1"/>
      <c r="PIL79" s="1"/>
      <c r="PIM79" s="1"/>
      <c r="PIN79" s="1"/>
      <c r="PIO79" s="1"/>
      <c r="PIP79" s="1"/>
      <c r="PIQ79" s="1"/>
      <c r="PIR79" s="1"/>
      <c r="PIS79" s="1"/>
      <c r="PIT79" s="1"/>
      <c r="PIU79" s="1"/>
      <c r="PIV79" s="1"/>
      <c r="PIW79" s="1"/>
      <c r="PIX79" s="1"/>
      <c r="PIY79" s="1"/>
      <c r="PIZ79" s="1"/>
      <c r="PJA79" s="1"/>
      <c r="PJB79" s="1"/>
      <c r="PJC79" s="1"/>
      <c r="PJD79" s="1"/>
      <c r="PJE79" s="1"/>
      <c r="PJF79" s="1"/>
      <c r="PJG79" s="1"/>
      <c r="PJH79" s="1"/>
      <c r="PJI79" s="1"/>
      <c r="PJJ79" s="1"/>
      <c r="PJK79" s="1"/>
      <c r="PJL79" s="1"/>
      <c r="PJM79" s="1"/>
      <c r="PJN79" s="1"/>
      <c r="PJO79" s="1"/>
      <c r="PJP79" s="1"/>
      <c r="PJQ79" s="1"/>
      <c r="PJR79" s="1"/>
      <c r="PJS79" s="1"/>
      <c r="PJT79" s="1"/>
      <c r="PJU79" s="1"/>
      <c r="PJV79" s="1"/>
      <c r="PJW79" s="1"/>
      <c r="PJX79" s="1"/>
      <c r="PJY79" s="1"/>
      <c r="PJZ79" s="1"/>
      <c r="PKA79" s="1"/>
      <c r="PKB79" s="1"/>
      <c r="PKC79" s="1"/>
      <c r="PKD79" s="1"/>
      <c r="PKE79" s="1"/>
      <c r="PKF79" s="1"/>
      <c r="PKG79" s="1"/>
      <c r="PKH79" s="1"/>
      <c r="PKI79" s="1"/>
      <c r="PKJ79" s="1"/>
      <c r="PKK79" s="1"/>
      <c r="PKL79" s="1"/>
      <c r="PKM79" s="1"/>
      <c r="PKN79" s="1"/>
      <c r="PKO79" s="1"/>
      <c r="PKP79" s="1"/>
      <c r="PKQ79" s="1"/>
      <c r="PKR79" s="1"/>
      <c r="PKS79" s="1"/>
      <c r="PKT79" s="1"/>
      <c r="PKU79" s="1"/>
      <c r="PKV79" s="1"/>
      <c r="PKW79" s="1"/>
      <c r="PKX79" s="1"/>
      <c r="PKY79" s="1"/>
      <c r="PKZ79" s="1"/>
      <c r="PLA79" s="1"/>
      <c r="PLB79" s="1"/>
      <c r="PLC79" s="1"/>
      <c r="PLD79" s="1"/>
      <c r="PLE79" s="1"/>
      <c r="PLF79" s="1"/>
      <c r="PLG79" s="1"/>
      <c r="PLH79" s="1"/>
      <c r="PLI79" s="1"/>
      <c r="PLJ79" s="1"/>
      <c r="PLK79" s="1"/>
      <c r="PLL79" s="1"/>
      <c r="PLM79" s="1"/>
      <c r="PLN79" s="1"/>
      <c r="PLO79" s="1"/>
      <c r="PLP79" s="1"/>
      <c r="PLQ79" s="1"/>
      <c r="PLR79" s="1"/>
      <c r="PLS79" s="1"/>
      <c r="PLT79" s="1"/>
      <c r="PLU79" s="1"/>
      <c r="PLV79" s="1"/>
      <c r="PLW79" s="1"/>
      <c r="PLX79" s="1"/>
      <c r="PLY79" s="1"/>
      <c r="PLZ79" s="1"/>
      <c r="PMA79" s="1"/>
      <c r="PMB79" s="1"/>
      <c r="PMC79" s="1"/>
      <c r="PMD79" s="1"/>
      <c r="PME79" s="1"/>
      <c r="PMF79" s="1"/>
      <c r="PMG79" s="1"/>
      <c r="PMH79" s="1"/>
      <c r="PMI79" s="1"/>
      <c r="PMJ79" s="1"/>
      <c r="PMK79" s="1"/>
      <c r="PML79" s="1"/>
      <c r="PMM79" s="1"/>
      <c r="PMN79" s="1"/>
      <c r="PMO79" s="1"/>
      <c r="PMP79" s="1"/>
      <c r="PMQ79" s="1"/>
      <c r="PMR79" s="1"/>
      <c r="PMS79" s="1"/>
      <c r="PMT79" s="1"/>
      <c r="PMU79" s="1"/>
      <c r="PMV79" s="1"/>
      <c r="PMW79" s="1"/>
      <c r="PMX79" s="1"/>
      <c r="PMY79" s="1"/>
      <c r="PMZ79" s="1"/>
      <c r="PNA79" s="1"/>
      <c r="PNB79" s="1"/>
      <c r="PNC79" s="1"/>
      <c r="PND79" s="1"/>
      <c r="PNE79" s="1"/>
      <c r="PNF79" s="1"/>
      <c r="PNG79" s="1"/>
      <c r="PNH79" s="1"/>
      <c r="PNI79" s="1"/>
      <c r="PNJ79" s="1"/>
      <c r="PNK79" s="1"/>
      <c r="PNL79" s="1"/>
      <c r="PNM79" s="1"/>
      <c r="PNN79" s="1"/>
      <c r="PNO79" s="1"/>
      <c r="PNP79" s="1"/>
      <c r="PNQ79" s="1"/>
      <c r="PNR79" s="1"/>
      <c r="PNS79" s="1"/>
      <c r="PNT79" s="1"/>
      <c r="PNU79" s="1"/>
      <c r="PNV79" s="1"/>
      <c r="PNW79" s="1"/>
      <c r="PNX79" s="1"/>
      <c r="PNY79" s="1"/>
      <c r="PNZ79" s="1"/>
      <c r="POA79" s="1"/>
      <c r="POB79" s="1"/>
      <c r="POC79" s="1"/>
      <c r="POD79" s="1"/>
      <c r="POE79" s="1"/>
      <c r="POF79" s="1"/>
      <c r="POG79" s="1"/>
      <c r="POH79" s="1"/>
      <c r="POI79" s="1"/>
      <c r="POJ79" s="1"/>
      <c r="POK79" s="1"/>
      <c r="POL79" s="1"/>
      <c r="POM79" s="1"/>
      <c r="PON79" s="1"/>
      <c r="POO79" s="1"/>
      <c r="POP79" s="1"/>
      <c r="POQ79" s="1"/>
      <c r="POR79" s="1"/>
      <c r="POS79" s="1"/>
      <c r="POT79" s="1"/>
      <c r="POU79" s="1"/>
      <c r="POV79" s="1"/>
      <c r="POW79" s="1"/>
      <c r="POX79" s="1"/>
      <c r="POY79" s="1"/>
      <c r="POZ79" s="1"/>
      <c r="PPA79" s="1"/>
      <c r="PPB79" s="1"/>
      <c r="PPC79" s="1"/>
      <c r="PPD79" s="1"/>
      <c r="PPE79" s="1"/>
      <c r="PPF79" s="1"/>
      <c r="PPG79" s="1"/>
      <c r="PPH79" s="1"/>
      <c r="PPI79" s="1"/>
      <c r="PPJ79" s="1"/>
      <c r="PPK79" s="1"/>
      <c r="PPL79" s="1"/>
      <c r="PPM79" s="1"/>
      <c r="PPN79" s="1"/>
      <c r="PPO79" s="1"/>
      <c r="PPP79" s="1"/>
      <c r="PPQ79" s="1"/>
      <c r="PPR79" s="1"/>
      <c r="PPS79" s="1"/>
      <c r="PPT79" s="1"/>
      <c r="PPU79" s="1"/>
      <c r="PPV79" s="1"/>
      <c r="PPW79" s="1"/>
      <c r="PPX79" s="1"/>
      <c r="PPY79" s="1"/>
      <c r="PPZ79" s="1"/>
      <c r="PQA79" s="1"/>
      <c r="PQB79" s="1"/>
      <c r="PQC79" s="1"/>
      <c r="PQD79" s="1"/>
      <c r="PQE79" s="1"/>
      <c r="PQF79" s="1"/>
      <c r="PQG79" s="1"/>
      <c r="PQH79" s="1"/>
      <c r="PQI79" s="1"/>
      <c r="PQJ79" s="1"/>
      <c r="PQK79" s="1"/>
      <c r="PQL79" s="1"/>
      <c r="PQM79" s="1"/>
      <c r="PQN79" s="1"/>
      <c r="PQO79" s="1"/>
      <c r="PQP79" s="1"/>
      <c r="PQQ79" s="1"/>
      <c r="PQR79" s="1"/>
      <c r="PQS79" s="1"/>
      <c r="PQT79" s="1"/>
      <c r="PQU79" s="1"/>
      <c r="PQV79" s="1"/>
      <c r="PQW79" s="1"/>
      <c r="PQX79" s="1"/>
      <c r="PQY79" s="1"/>
      <c r="PQZ79" s="1"/>
      <c r="PRA79" s="1"/>
      <c r="PRB79" s="1"/>
      <c r="PRC79" s="1"/>
      <c r="PRD79" s="1"/>
      <c r="PRE79" s="1"/>
      <c r="PRF79" s="1"/>
      <c r="PRG79" s="1"/>
      <c r="PRH79" s="1"/>
      <c r="PRI79" s="1"/>
      <c r="PRJ79" s="1"/>
      <c r="PRK79" s="1"/>
      <c r="PRL79" s="1"/>
      <c r="PRM79" s="1"/>
      <c r="PRN79" s="1"/>
      <c r="PRO79" s="1"/>
      <c r="PRP79" s="1"/>
      <c r="PRQ79" s="1"/>
      <c r="PRR79" s="1"/>
      <c r="PRS79" s="1"/>
      <c r="PRT79" s="1"/>
      <c r="PRU79" s="1"/>
      <c r="PRV79" s="1"/>
      <c r="PRW79" s="1"/>
      <c r="PRX79" s="1"/>
      <c r="PRY79" s="1"/>
      <c r="PRZ79" s="1"/>
      <c r="PSA79" s="1"/>
      <c r="PSB79" s="1"/>
      <c r="PSC79" s="1"/>
      <c r="PSD79" s="1"/>
      <c r="PSE79" s="1"/>
      <c r="PSF79" s="1"/>
      <c r="PSG79" s="1"/>
      <c r="PSH79" s="1"/>
      <c r="PSI79" s="1"/>
      <c r="PSJ79" s="1"/>
      <c r="PSK79" s="1"/>
      <c r="PSL79" s="1"/>
      <c r="PSM79" s="1"/>
      <c r="PSN79" s="1"/>
      <c r="PSO79" s="1"/>
      <c r="PSP79" s="1"/>
      <c r="PSQ79" s="1"/>
      <c r="PSR79" s="1"/>
      <c r="PSS79" s="1"/>
      <c r="PST79" s="1"/>
      <c r="PSU79" s="1"/>
      <c r="PSV79" s="1"/>
      <c r="PSW79" s="1"/>
      <c r="PSX79" s="1"/>
      <c r="PSY79" s="1"/>
      <c r="PSZ79" s="1"/>
      <c r="PTA79" s="1"/>
      <c r="PTB79" s="1"/>
      <c r="PTC79" s="1"/>
      <c r="PTD79" s="1"/>
      <c r="PTE79" s="1"/>
      <c r="PTF79" s="1"/>
      <c r="PTG79" s="1"/>
      <c r="PTH79" s="1"/>
      <c r="PTI79" s="1"/>
      <c r="PTJ79" s="1"/>
      <c r="PTK79" s="1"/>
      <c r="PTL79" s="1"/>
      <c r="PTM79" s="1"/>
      <c r="PTN79" s="1"/>
      <c r="PTO79" s="1"/>
      <c r="PTP79" s="1"/>
      <c r="PTQ79" s="1"/>
      <c r="PTR79" s="1"/>
      <c r="PTS79" s="1"/>
      <c r="PTT79" s="1"/>
      <c r="PTU79" s="1"/>
      <c r="PTV79" s="1"/>
      <c r="PTW79" s="1"/>
      <c r="PTX79" s="1"/>
      <c r="PTY79" s="1"/>
      <c r="PTZ79" s="1"/>
      <c r="PUA79" s="1"/>
      <c r="PUB79" s="1"/>
      <c r="PUC79" s="1"/>
      <c r="PUD79" s="1"/>
      <c r="PUE79" s="1"/>
      <c r="PUF79" s="1"/>
      <c r="PUG79" s="1"/>
      <c r="PUH79" s="1"/>
      <c r="PUI79" s="1"/>
      <c r="PUJ79" s="1"/>
      <c r="PUK79" s="1"/>
      <c r="PUL79" s="1"/>
      <c r="PUM79" s="1"/>
      <c r="PUN79" s="1"/>
      <c r="PUO79" s="1"/>
      <c r="PUP79" s="1"/>
      <c r="PUQ79" s="1"/>
      <c r="PUR79" s="1"/>
      <c r="PUS79" s="1"/>
      <c r="PUT79" s="1"/>
      <c r="PUU79" s="1"/>
      <c r="PUV79" s="1"/>
      <c r="PUW79" s="1"/>
      <c r="PUX79" s="1"/>
      <c r="PUY79" s="1"/>
      <c r="PUZ79" s="1"/>
      <c r="PVA79" s="1"/>
      <c r="PVB79" s="1"/>
      <c r="PVC79" s="1"/>
      <c r="PVD79" s="1"/>
      <c r="PVE79" s="1"/>
      <c r="PVF79" s="1"/>
      <c r="PVG79" s="1"/>
      <c r="PVH79" s="1"/>
      <c r="PVI79" s="1"/>
      <c r="PVJ79" s="1"/>
      <c r="PVK79" s="1"/>
      <c r="PVL79" s="1"/>
      <c r="PVM79" s="1"/>
      <c r="PVN79" s="1"/>
      <c r="PVO79" s="1"/>
      <c r="PVP79" s="1"/>
      <c r="PVQ79" s="1"/>
      <c r="PVR79" s="1"/>
      <c r="PVS79" s="1"/>
      <c r="PVT79" s="1"/>
      <c r="PVU79" s="1"/>
      <c r="PVV79" s="1"/>
      <c r="PVW79" s="1"/>
      <c r="PVX79" s="1"/>
      <c r="PVY79" s="1"/>
      <c r="PVZ79" s="1"/>
      <c r="PWA79" s="1"/>
      <c r="PWB79" s="1"/>
      <c r="PWC79" s="1"/>
      <c r="PWD79" s="1"/>
      <c r="PWE79" s="1"/>
      <c r="PWF79" s="1"/>
      <c r="PWG79" s="1"/>
      <c r="PWH79" s="1"/>
      <c r="PWI79" s="1"/>
      <c r="PWJ79" s="1"/>
      <c r="PWK79" s="1"/>
      <c r="PWL79" s="1"/>
      <c r="PWM79" s="1"/>
      <c r="PWN79" s="1"/>
      <c r="PWO79" s="1"/>
      <c r="PWP79" s="1"/>
      <c r="PWQ79" s="1"/>
      <c r="PWR79" s="1"/>
      <c r="PWS79" s="1"/>
      <c r="PWT79" s="1"/>
      <c r="PWU79" s="1"/>
      <c r="PWV79" s="1"/>
      <c r="PWW79" s="1"/>
      <c r="PWX79" s="1"/>
      <c r="PWY79" s="1"/>
      <c r="PWZ79" s="1"/>
      <c r="PXA79" s="1"/>
      <c r="PXB79" s="1"/>
      <c r="PXC79" s="1"/>
      <c r="PXD79" s="1"/>
      <c r="PXE79" s="1"/>
      <c r="PXF79" s="1"/>
      <c r="PXG79" s="1"/>
      <c r="PXH79" s="1"/>
      <c r="PXI79" s="1"/>
      <c r="PXJ79" s="1"/>
      <c r="PXK79" s="1"/>
      <c r="PXL79" s="1"/>
      <c r="PXM79" s="1"/>
      <c r="PXN79" s="1"/>
      <c r="PXO79" s="1"/>
      <c r="PXP79" s="1"/>
      <c r="PXQ79" s="1"/>
      <c r="PXR79" s="1"/>
      <c r="PXS79" s="1"/>
      <c r="PXT79" s="1"/>
      <c r="PXU79" s="1"/>
      <c r="PXV79" s="1"/>
      <c r="PXW79" s="1"/>
      <c r="PXX79" s="1"/>
      <c r="PXY79" s="1"/>
      <c r="PXZ79" s="1"/>
      <c r="PYA79" s="1"/>
      <c r="PYB79" s="1"/>
      <c r="PYC79" s="1"/>
      <c r="PYD79" s="1"/>
      <c r="PYE79" s="1"/>
      <c r="PYF79" s="1"/>
      <c r="PYG79" s="1"/>
      <c r="PYH79" s="1"/>
      <c r="PYI79" s="1"/>
      <c r="PYJ79" s="1"/>
      <c r="PYK79" s="1"/>
      <c r="PYL79" s="1"/>
      <c r="PYM79" s="1"/>
      <c r="PYN79" s="1"/>
      <c r="PYO79" s="1"/>
      <c r="PYP79" s="1"/>
      <c r="PYQ79" s="1"/>
      <c r="PYR79" s="1"/>
      <c r="PYS79" s="1"/>
      <c r="PYT79" s="1"/>
      <c r="PYU79" s="1"/>
      <c r="PYV79" s="1"/>
      <c r="PYW79" s="1"/>
      <c r="PYX79" s="1"/>
      <c r="PYY79" s="1"/>
      <c r="PYZ79" s="1"/>
      <c r="PZA79" s="1"/>
      <c r="PZB79" s="1"/>
      <c r="PZC79" s="1"/>
      <c r="PZD79" s="1"/>
      <c r="PZE79" s="1"/>
      <c r="PZF79" s="1"/>
      <c r="PZG79" s="1"/>
      <c r="PZH79" s="1"/>
      <c r="PZI79" s="1"/>
      <c r="PZJ79" s="1"/>
      <c r="PZK79" s="1"/>
      <c r="PZL79" s="1"/>
      <c r="PZM79" s="1"/>
      <c r="PZN79" s="1"/>
      <c r="PZO79" s="1"/>
      <c r="PZP79" s="1"/>
      <c r="PZQ79" s="1"/>
      <c r="PZR79" s="1"/>
      <c r="PZS79" s="1"/>
      <c r="PZT79" s="1"/>
      <c r="PZU79" s="1"/>
      <c r="PZV79" s="1"/>
      <c r="PZW79" s="1"/>
      <c r="PZX79" s="1"/>
      <c r="PZY79" s="1"/>
      <c r="PZZ79" s="1"/>
      <c r="QAA79" s="1"/>
      <c r="QAB79" s="1"/>
      <c r="QAC79" s="1"/>
      <c r="QAD79" s="1"/>
      <c r="QAE79" s="1"/>
      <c r="QAF79" s="1"/>
      <c r="QAG79" s="1"/>
      <c r="QAH79" s="1"/>
      <c r="QAI79" s="1"/>
      <c r="QAJ79" s="1"/>
      <c r="QAK79" s="1"/>
      <c r="QAL79" s="1"/>
      <c r="QAM79" s="1"/>
      <c r="QAN79" s="1"/>
      <c r="QAO79" s="1"/>
      <c r="QAP79" s="1"/>
      <c r="QAQ79" s="1"/>
      <c r="QAR79" s="1"/>
      <c r="QAS79" s="1"/>
      <c r="QAT79" s="1"/>
      <c r="QAU79" s="1"/>
      <c r="QAV79" s="1"/>
      <c r="QAW79" s="1"/>
      <c r="QAX79" s="1"/>
      <c r="QAY79" s="1"/>
      <c r="QAZ79" s="1"/>
      <c r="QBA79" s="1"/>
      <c r="QBB79" s="1"/>
      <c r="QBC79" s="1"/>
      <c r="QBD79" s="1"/>
      <c r="QBE79" s="1"/>
      <c r="QBF79" s="1"/>
      <c r="QBG79" s="1"/>
      <c r="QBH79" s="1"/>
      <c r="QBI79" s="1"/>
      <c r="QBJ79" s="1"/>
      <c r="QBK79" s="1"/>
      <c r="QBL79" s="1"/>
      <c r="QBM79" s="1"/>
      <c r="QBN79" s="1"/>
      <c r="QBO79" s="1"/>
      <c r="QBP79" s="1"/>
      <c r="QBQ79" s="1"/>
      <c r="QBR79" s="1"/>
      <c r="QBS79" s="1"/>
      <c r="QBT79" s="1"/>
      <c r="QBU79" s="1"/>
      <c r="QBV79" s="1"/>
      <c r="QBW79" s="1"/>
      <c r="QBX79" s="1"/>
      <c r="QBY79" s="1"/>
      <c r="QBZ79" s="1"/>
      <c r="QCA79" s="1"/>
      <c r="QCB79" s="1"/>
      <c r="QCC79" s="1"/>
      <c r="QCD79" s="1"/>
      <c r="QCE79" s="1"/>
      <c r="QCF79" s="1"/>
      <c r="QCG79" s="1"/>
      <c r="QCH79" s="1"/>
      <c r="QCI79" s="1"/>
      <c r="QCJ79" s="1"/>
      <c r="QCK79" s="1"/>
      <c r="QCL79" s="1"/>
      <c r="QCM79" s="1"/>
      <c r="QCN79" s="1"/>
      <c r="QCO79" s="1"/>
      <c r="QCP79" s="1"/>
      <c r="QCQ79" s="1"/>
      <c r="QCR79" s="1"/>
      <c r="QCS79" s="1"/>
      <c r="QCT79" s="1"/>
      <c r="QCU79" s="1"/>
      <c r="QCV79" s="1"/>
      <c r="QCW79" s="1"/>
      <c r="QCX79" s="1"/>
      <c r="QCY79" s="1"/>
      <c r="QCZ79" s="1"/>
      <c r="QDA79" s="1"/>
      <c r="QDB79" s="1"/>
      <c r="QDC79" s="1"/>
      <c r="QDD79" s="1"/>
      <c r="QDE79" s="1"/>
      <c r="QDF79" s="1"/>
      <c r="QDG79" s="1"/>
      <c r="QDH79" s="1"/>
      <c r="QDI79" s="1"/>
      <c r="QDJ79" s="1"/>
      <c r="QDK79" s="1"/>
      <c r="QDL79" s="1"/>
      <c r="QDM79" s="1"/>
      <c r="QDN79" s="1"/>
      <c r="QDO79" s="1"/>
      <c r="QDP79" s="1"/>
      <c r="QDQ79" s="1"/>
      <c r="QDR79" s="1"/>
      <c r="QDS79" s="1"/>
      <c r="QDT79" s="1"/>
      <c r="QDU79" s="1"/>
      <c r="QDV79" s="1"/>
      <c r="QDW79" s="1"/>
      <c r="QDX79" s="1"/>
      <c r="QDY79" s="1"/>
      <c r="QDZ79" s="1"/>
      <c r="QEA79" s="1"/>
      <c r="QEB79" s="1"/>
      <c r="QEC79" s="1"/>
      <c r="QED79" s="1"/>
      <c r="QEE79" s="1"/>
      <c r="QEF79" s="1"/>
      <c r="QEG79" s="1"/>
      <c r="QEH79" s="1"/>
      <c r="QEI79" s="1"/>
      <c r="QEJ79" s="1"/>
      <c r="QEK79" s="1"/>
      <c r="QEL79" s="1"/>
      <c r="QEM79" s="1"/>
      <c r="QEN79" s="1"/>
      <c r="QEO79" s="1"/>
      <c r="QEP79" s="1"/>
      <c r="QEQ79" s="1"/>
      <c r="QER79" s="1"/>
      <c r="QES79" s="1"/>
      <c r="QET79" s="1"/>
      <c r="QEU79" s="1"/>
      <c r="QEV79" s="1"/>
      <c r="QEW79" s="1"/>
      <c r="QEX79" s="1"/>
      <c r="QEY79" s="1"/>
      <c r="QEZ79" s="1"/>
      <c r="QFA79" s="1"/>
      <c r="QFB79" s="1"/>
      <c r="QFC79" s="1"/>
      <c r="QFD79" s="1"/>
      <c r="QFE79" s="1"/>
      <c r="QFF79" s="1"/>
      <c r="QFG79" s="1"/>
      <c r="QFH79" s="1"/>
      <c r="QFI79" s="1"/>
      <c r="QFJ79" s="1"/>
      <c r="QFK79" s="1"/>
      <c r="QFL79" s="1"/>
      <c r="QFM79" s="1"/>
      <c r="QFN79" s="1"/>
      <c r="QFO79" s="1"/>
      <c r="QFP79" s="1"/>
      <c r="QFQ79" s="1"/>
      <c r="QFR79" s="1"/>
      <c r="QFS79" s="1"/>
      <c r="QFT79" s="1"/>
      <c r="QFU79" s="1"/>
      <c r="QFV79" s="1"/>
      <c r="QFW79" s="1"/>
      <c r="QFX79" s="1"/>
      <c r="QFY79" s="1"/>
      <c r="QFZ79" s="1"/>
      <c r="QGA79" s="1"/>
      <c r="QGB79" s="1"/>
      <c r="QGC79" s="1"/>
      <c r="QGD79" s="1"/>
      <c r="QGE79" s="1"/>
      <c r="QGF79" s="1"/>
      <c r="QGG79" s="1"/>
      <c r="QGH79" s="1"/>
      <c r="QGI79" s="1"/>
      <c r="QGJ79" s="1"/>
      <c r="QGK79" s="1"/>
      <c r="QGL79" s="1"/>
      <c r="QGM79" s="1"/>
      <c r="QGN79" s="1"/>
      <c r="QGO79" s="1"/>
      <c r="QGP79" s="1"/>
      <c r="QGQ79" s="1"/>
      <c r="QGR79" s="1"/>
      <c r="QGS79" s="1"/>
      <c r="QGT79" s="1"/>
      <c r="QGU79" s="1"/>
      <c r="QGV79" s="1"/>
      <c r="QGW79" s="1"/>
      <c r="QGX79" s="1"/>
      <c r="QGY79" s="1"/>
      <c r="QGZ79" s="1"/>
      <c r="QHA79" s="1"/>
      <c r="QHB79" s="1"/>
      <c r="QHC79" s="1"/>
      <c r="QHD79" s="1"/>
      <c r="QHE79" s="1"/>
      <c r="QHF79" s="1"/>
      <c r="QHG79" s="1"/>
      <c r="QHH79" s="1"/>
      <c r="QHI79" s="1"/>
      <c r="QHJ79" s="1"/>
      <c r="QHK79" s="1"/>
      <c r="QHL79" s="1"/>
      <c r="QHM79" s="1"/>
      <c r="QHN79" s="1"/>
      <c r="QHO79" s="1"/>
      <c r="QHP79" s="1"/>
      <c r="QHQ79" s="1"/>
      <c r="QHR79" s="1"/>
      <c r="QHS79" s="1"/>
      <c r="QHT79" s="1"/>
      <c r="QHU79" s="1"/>
      <c r="QHV79" s="1"/>
      <c r="QHW79" s="1"/>
      <c r="QHX79" s="1"/>
      <c r="QHY79" s="1"/>
      <c r="QHZ79" s="1"/>
      <c r="QIA79" s="1"/>
      <c r="QIB79" s="1"/>
      <c r="QIC79" s="1"/>
      <c r="QID79" s="1"/>
      <c r="QIE79" s="1"/>
      <c r="QIF79" s="1"/>
      <c r="QIG79" s="1"/>
      <c r="QIH79" s="1"/>
      <c r="QII79" s="1"/>
      <c r="QIJ79" s="1"/>
      <c r="QIK79" s="1"/>
      <c r="QIL79" s="1"/>
      <c r="QIM79" s="1"/>
      <c r="QIN79" s="1"/>
      <c r="QIO79" s="1"/>
      <c r="QIP79" s="1"/>
      <c r="QIQ79" s="1"/>
      <c r="QIR79" s="1"/>
      <c r="QIS79" s="1"/>
      <c r="QIT79" s="1"/>
      <c r="QIU79" s="1"/>
      <c r="QIV79" s="1"/>
      <c r="QIW79" s="1"/>
      <c r="QIX79" s="1"/>
      <c r="QIY79" s="1"/>
      <c r="QIZ79" s="1"/>
      <c r="QJA79" s="1"/>
      <c r="QJB79" s="1"/>
      <c r="QJC79" s="1"/>
      <c r="QJD79" s="1"/>
      <c r="QJE79" s="1"/>
      <c r="QJF79" s="1"/>
      <c r="QJG79" s="1"/>
      <c r="QJH79" s="1"/>
      <c r="QJI79" s="1"/>
      <c r="QJJ79" s="1"/>
      <c r="QJK79" s="1"/>
      <c r="QJL79" s="1"/>
      <c r="QJM79" s="1"/>
      <c r="QJN79" s="1"/>
      <c r="QJO79" s="1"/>
      <c r="QJP79" s="1"/>
      <c r="QJQ79" s="1"/>
      <c r="QJR79" s="1"/>
      <c r="QJS79" s="1"/>
      <c r="QJT79" s="1"/>
      <c r="QJU79" s="1"/>
      <c r="QJV79" s="1"/>
      <c r="QJW79" s="1"/>
      <c r="QJX79" s="1"/>
      <c r="QJY79" s="1"/>
      <c r="QJZ79" s="1"/>
      <c r="QKA79" s="1"/>
      <c r="QKB79" s="1"/>
      <c r="QKC79" s="1"/>
      <c r="QKD79" s="1"/>
      <c r="QKE79" s="1"/>
      <c r="QKF79" s="1"/>
      <c r="QKG79" s="1"/>
      <c r="QKH79" s="1"/>
      <c r="QKI79" s="1"/>
      <c r="QKJ79" s="1"/>
      <c r="QKK79" s="1"/>
      <c r="QKL79" s="1"/>
      <c r="QKM79" s="1"/>
      <c r="QKN79" s="1"/>
      <c r="QKO79" s="1"/>
      <c r="QKP79" s="1"/>
      <c r="QKQ79" s="1"/>
      <c r="QKR79" s="1"/>
      <c r="QKS79" s="1"/>
      <c r="QKT79" s="1"/>
      <c r="QKU79" s="1"/>
      <c r="QKV79" s="1"/>
      <c r="QKW79" s="1"/>
      <c r="QKX79" s="1"/>
      <c r="QKY79" s="1"/>
      <c r="QKZ79" s="1"/>
      <c r="QLA79" s="1"/>
      <c r="QLB79" s="1"/>
      <c r="QLC79" s="1"/>
      <c r="QLD79" s="1"/>
      <c r="QLE79" s="1"/>
      <c r="QLF79" s="1"/>
      <c r="QLG79" s="1"/>
      <c r="QLH79" s="1"/>
      <c r="QLI79" s="1"/>
      <c r="QLJ79" s="1"/>
      <c r="QLK79" s="1"/>
      <c r="QLL79" s="1"/>
      <c r="QLM79" s="1"/>
      <c r="QLN79" s="1"/>
      <c r="QLO79" s="1"/>
      <c r="QLP79" s="1"/>
      <c r="QLQ79" s="1"/>
      <c r="QLR79" s="1"/>
      <c r="QLS79" s="1"/>
      <c r="QLT79" s="1"/>
      <c r="QLU79" s="1"/>
      <c r="QLV79" s="1"/>
      <c r="QLW79" s="1"/>
      <c r="QLX79" s="1"/>
      <c r="QLY79" s="1"/>
      <c r="QLZ79" s="1"/>
      <c r="QMA79" s="1"/>
      <c r="QMB79" s="1"/>
      <c r="QMC79" s="1"/>
      <c r="QMD79" s="1"/>
      <c r="QME79" s="1"/>
      <c r="QMF79" s="1"/>
      <c r="QMG79" s="1"/>
      <c r="QMH79" s="1"/>
      <c r="QMI79" s="1"/>
      <c r="QMJ79" s="1"/>
      <c r="QMK79" s="1"/>
      <c r="QML79" s="1"/>
      <c r="QMM79" s="1"/>
      <c r="QMN79" s="1"/>
      <c r="QMO79" s="1"/>
      <c r="QMP79" s="1"/>
      <c r="QMQ79" s="1"/>
      <c r="QMR79" s="1"/>
      <c r="QMS79" s="1"/>
      <c r="QMT79" s="1"/>
      <c r="QMU79" s="1"/>
      <c r="QMV79" s="1"/>
      <c r="QMW79" s="1"/>
      <c r="QMX79" s="1"/>
      <c r="QMY79" s="1"/>
      <c r="QMZ79" s="1"/>
      <c r="QNA79" s="1"/>
      <c r="QNB79" s="1"/>
      <c r="QNC79" s="1"/>
      <c r="QND79" s="1"/>
      <c r="QNE79" s="1"/>
      <c r="QNF79" s="1"/>
      <c r="QNG79" s="1"/>
      <c r="QNH79" s="1"/>
      <c r="QNI79" s="1"/>
      <c r="QNJ79" s="1"/>
      <c r="QNK79" s="1"/>
      <c r="QNL79" s="1"/>
      <c r="QNM79" s="1"/>
      <c r="QNN79" s="1"/>
      <c r="QNO79" s="1"/>
      <c r="QNP79" s="1"/>
      <c r="QNQ79" s="1"/>
      <c r="QNR79" s="1"/>
      <c r="QNS79" s="1"/>
      <c r="QNT79" s="1"/>
      <c r="QNU79" s="1"/>
      <c r="QNV79" s="1"/>
      <c r="QNW79" s="1"/>
      <c r="QNX79" s="1"/>
      <c r="QNY79" s="1"/>
      <c r="QNZ79" s="1"/>
      <c r="QOA79" s="1"/>
      <c r="QOB79" s="1"/>
      <c r="QOC79" s="1"/>
      <c r="QOD79" s="1"/>
      <c r="QOE79" s="1"/>
      <c r="QOF79" s="1"/>
      <c r="QOG79" s="1"/>
      <c r="QOH79" s="1"/>
      <c r="QOI79" s="1"/>
      <c r="QOJ79" s="1"/>
      <c r="QOK79" s="1"/>
      <c r="QOL79" s="1"/>
      <c r="QOM79" s="1"/>
      <c r="QON79" s="1"/>
      <c r="QOO79" s="1"/>
      <c r="QOP79" s="1"/>
      <c r="QOQ79" s="1"/>
      <c r="QOR79" s="1"/>
      <c r="QOS79" s="1"/>
      <c r="QOT79" s="1"/>
      <c r="QOU79" s="1"/>
      <c r="QOV79" s="1"/>
      <c r="QOW79" s="1"/>
      <c r="QOX79" s="1"/>
      <c r="QOY79" s="1"/>
      <c r="QOZ79" s="1"/>
      <c r="QPA79" s="1"/>
      <c r="QPB79" s="1"/>
      <c r="QPC79" s="1"/>
      <c r="QPD79" s="1"/>
      <c r="QPE79" s="1"/>
      <c r="QPF79" s="1"/>
      <c r="QPG79" s="1"/>
      <c r="QPH79" s="1"/>
      <c r="QPI79" s="1"/>
      <c r="QPJ79" s="1"/>
      <c r="QPK79" s="1"/>
      <c r="QPL79" s="1"/>
      <c r="QPM79" s="1"/>
      <c r="QPN79" s="1"/>
      <c r="QPO79" s="1"/>
      <c r="QPP79" s="1"/>
      <c r="QPQ79" s="1"/>
      <c r="QPR79" s="1"/>
      <c r="QPS79" s="1"/>
      <c r="QPT79" s="1"/>
      <c r="QPU79" s="1"/>
      <c r="QPV79" s="1"/>
      <c r="QPW79" s="1"/>
      <c r="QPX79" s="1"/>
      <c r="QPY79" s="1"/>
      <c r="QPZ79" s="1"/>
      <c r="QQA79" s="1"/>
      <c r="QQB79" s="1"/>
      <c r="QQC79" s="1"/>
      <c r="QQD79" s="1"/>
      <c r="QQE79" s="1"/>
      <c r="QQF79" s="1"/>
      <c r="QQG79" s="1"/>
      <c r="QQH79" s="1"/>
      <c r="QQI79" s="1"/>
      <c r="QQJ79" s="1"/>
      <c r="QQK79" s="1"/>
      <c r="QQL79" s="1"/>
      <c r="QQM79" s="1"/>
      <c r="QQN79" s="1"/>
      <c r="QQO79" s="1"/>
      <c r="QQP79" s="1"/>
      <c r="QQQ79" s="1"/>
      <c r="QQR79" s="1"/>
      <c r="QQS79" s="1"/>
      <c r="QQT79" s="1"/>
      <c r="QQU79" s="1"/>
      <c r="QQV79" s="1"/>
      <c r="QQW79" s="1"/>
      <c r="QQX79" s="1"/>
      <c r="QQY79" s="1"/>
      <c r="QQZ79" s="1"/>
      <c r="QRA79" s="1"/>
      <c r="QRB79" s="1"/>
      <c r="QRC79" s="1"/>
      <c r="QRD79" s="1"/>
      <c r="QRE79" s="1"/>
      <c r="QRF79" s="1"/>
      <c r="QRG79" s="1"/>
      <c r="QRH79" s="1"/>
      <c r="QRI79" s="1"/>
      <c r="QRJ79" s="1"/>
      <c r="QRK79" s="1"/>
      <c r="QRL79" s="1"/>
      <c r="QRM79" s="1"/>
      <c r="QRN79" s="1"/>
      <c r="QRO79" s="1"/>
      <c r="QRP79" s="1"/>
      <c r="QRQ79" s="1"/>
      <c r="QRR79" s="1"/>
      <c r="QRS79" s="1"/>
      <c r="QRT79" s="1"/>
      <c r="QRU79" s="1"/>
      <c r="QRV79" s="1"/>
      <c r="QRW79" s="1"/>
      <c r="QRX79" s="1"/>
      <c r="QRY79" s="1"/>
      <c r="QRZ79" s="1"/>
      <c r="QSA79" s="1"/>
      <c r="QSB79" s="1"/>
      <c r="QSC79" s="1"/>
      <c r="QSD79" s="1"/>
      <c r="QSE79" s="1"/>
      <c r="QSF79" s="1"/>
      <c r="QSG79" s="1"/>
      <c r="QSH79" s="1"/>
      <c r="QSI79" s="1"/>
      <c r="QSJ79" s="1"/>
      <c r="QSK79" s="1"/>
      <c r="QSL79" s="1"/>
      <c r="QSM79" s="1"/>
      <c r="QSN79" s="1"/>
      <c r="QSO79" s="1"/>
      <c r="QSP79" s="1"/>
      <c r="QSQ79" s="1"/>
      <c r="QSR79" s="1"/>
      <c r="QSS79" s="1"/>
      <c r="QST79" s="1"/>
      <c r="QSU79" s="1"/>
      <c r="QSV79" s="1"/>
      <c r="QSW79" s="1"/>
      <c r="QSX79" s="1"/>
      <c r="QSY79" s="1"/>
      <c r="QSZ79" s="1"/>
      <c r="QTA79" s="1"/>
      <c r="QTB79" s="1"/>
      <c r="QTC79" s="1"/>
      <c r="QTD79" s="1"/>
      <c r="QTE79" s="1"/>
      <c r="QTF79" s="1"/>
      <c r="QTG79" s="1"/>
      <c r="QTH79" s="1"/>
      <c r="QTI79" s="1"/>
      <c r="QTJ79" s="1"/>
      <c r="QTK79" s="1"/>
      <c r="QTL79" s="1"/>
      <c r="QTM79" s="1"/>
      <c r="QTN79" s="1"/>
      <c r="QTO79" s="1"/>
      <c r="QTP79" s="1"/>
      <c r="QTQ79" s="1"/>
      <c r="QTR79" s="1"/>
      <c r="QTS79" s="1"/>
      <c r="QTT79" s="1"/>
      <c r="QTU79" s="1"/>
      <c r="QTV79" s="1"/>
      <c r="QTW79" s="1"/>
      <c r="QTX79" s="1"/>
      <c r="QTY79" s="1"/>
      <c r="QTZ79" s="1"/>
      <c r="QUA79" s="1"/>
      <c r="QUB79" s="1"/>
      <c r="QUC79" s="1"/>
      <c r="QUD79" s="1"/>
      <c r="QUE79" s="1"/>
      <c r="QUF79" s="1"/>
      <c r="QUG79" s="1"/>
      <c r="QUH79" s="1"/>
      <c r="QUI79" s="1"/>
      <c r="QUJ79" s="1"/>
      <c r="QUK79" s="1"/>
      <c r="QUL79" s="1"/>
      <c r="QUM79" s="1"/>
      <c r="QUN79" s="1"/>
      <c r="QUO79" s="1"/>
      <c r="QUP79" s="1"/>
      <c r="QUQ79" s="1"/>
      <c r="QUR79" s="1"/>
      <c r="QUS79" s="1"/>
      <c r="QUT79" s="1"/>
      <c r="QUU79" s="1"/>
      <c r="QUV79" s="1"/>
      <c r="QUW79" s="1"/>
      <c r="QUX79" s="1"/>
      <c r="QUY79" s="1"/>
      <c r="QUZ79" s="1"/>
      <c r="QVA79" s="1"/>
      <c r="QVB79" s="1"/>
      <c r="QVC79" s="1"/>
      <c r="QVD79" s="1"/>
      <c r="QVE79" s="1"/>
      <c r="QVF79" s="1"/>
      <c r="QVG79" s="1"/>
      <c r="QVH79" s="1"/>
      <c r="QVI79" s="1"/>
      <c r="QVJ79" s="1"/>
      <c r="QVK79" s="1"/>
      <c r="QVL79" s="1"/>
      <c r="QVM79" s="1"/>
      <c r="QVN79" s="1"/>
      <c r="QVO79" s="1"/>
      <c r="QVP79" s="1"/>
      <c r="QVQ79" s="1"/>
      <c r="QVR79" s="1"/>
      <c r="QVS79" s="1"/>
      <c r="QVT79" s="1"/>
      <c r="QVU79" s="1"/>
      <c r="QVV79" s="1"/>
      <c r="QVW79" s="1"/>
      <c r="QVX79" s="1"/>
      <c r="QVY79" s="1"/>
      <c r="QVZ79" s="1"/>
      <c r="QWA79" s="1"/>
      <c r="QWB79" s="1"/>
      <c r="QWC79" s="1"/>
      <c r="QWD79" s="1"/>
      <c r="QWE79" s="1"/>
      <c r="QWF79" s="1"/>
      <c r="QWG79" s="1"/>
      <c r="QWH79" s="1"/>
      <c r="QWI79" s="1"/>
      <c r="QWJ79" s="1"/>
      <c r="QWK79" s="1"/>
      <c r="QWL79" s="1"/>
      <c r="QWM79" s="1"/>
      <c r="QWN79" s="1"/>
      <c r="QWO79" s="1"/>
      <c r="QWP79" s="1"/>
      <c r="QWQ79" s="1"/>
      <c r="QWR79" s="1"/>
      <c r="QWS79" s="1"/>
      <c r="QWT79" s="1"/>
      <c r="QWU79" s="1"/>
      <c r="QWV79" s="1"/>
      <c r="QWW79" s="1"/>
      <c r="QWX79" s="1"/>
      <c r="QWY79" s="1"/>
      <c r="QWZ79" s="1"/>
      <c r="QXA79" s="1"/>
      <c r="QXB79" s="1"/>
      <c r="QXC79" s="1"/>
      <c r="QXD79" s="1"/>
      <c r="QXE79" s="1"/>
      <c r="QXF79" s="1"/>
      <c r="QXG79" s="1"/>
      <c r="QXH79" s="1"/>
      <c r="QXI79" s="1"/>
      <c r="QXJ79" s="1"/>
      <c r="QXK79" s="1"/>
      <c r="QXL79" s="1"/>
      <c r="QXM79" s="1"/>
      <c r="QXN79" s="1"/>
      <c r="QXO79" s="1"/>
      <c r="QXP79" s="1"/>
      <c r="QXQ79" s="1"/>
      <c r="QXR79" s="1"/>
      <c r="QXS79" s="1"/>
      <c r="QXT79" s="1"/>
      <c r="QXU79" s="1"/>
      <c r="QXV79" s="1"/>
      <c r="QXW79" s="1"/>
      <c r="QXX79" s="1"/>
      <c r="QXY79" s="1"/>
      <c r="QXZ79" s="1"/>
      <c r="QYA79" s="1"/>
      <c r="QYB79" s="1"/>
      <c r="QYC79" s="1"/>
      <c r="QYD79" s="1"/>
      <c r="QYE79" s="1"/>
      <c r="QYF79" s="1"/>
      <c r="QYG79" s="1"/>
      <c r="QYH79" s="1"/>
      <c r="QYI79" s="1"/>
      <c r="QYJ79" s="1"/>
      <c r="QYK79" s="1"/>
      <c r="QYL79" s="1"/>
      <c r="QYM79" s="1"/>
      <c r="QYN79" s="1"/>
      <c r="QYO79" s="1"/>
      <c r="QYP79" s="1"/>
      <c r="QYQ79" s="1"/>
      <c r="QYR79" s="1"/>
      <c r="QYS79" s="1"/>
      <c r="QYT79" s="1"/>
      <c r="QYU79" s="1"/>
      <c r="QYV79" s="1"/>
      <c r="QYW79" s="1"/>
      <c r="QYX79" s="1"/>
      <c r="QYY79" s="1"/>
      <c r="QYZ79" s="1"/>
      <c r="QZA79" s="1"/>
      <c r="QZB79" s="1"/>
      <c r="QZC79" s="1"/>
      <c r="QZD79" s="1"/>
      <c r="QZE79" s="1"/>
      <c r="QZF79" s="1"/>
      <c r="QZG79" s="1"/>
      <c r="QZH79" s="1"/>
      <c r="QZI79" s="1"/>
      <c r="QZJ79" s="1"/>
      <c r="QZK79" s="1"/>
      <c r="QZL79" s="1"/>
      <c r="QZM79" s="1"/>
      <c r="QZN79" s="1"/>
      <c r="QZO79" s="1"/>
      <c r="QZP79" s="1"/>
      <c r="QZQ79" s="1"/>
      <c r="QZR79" s="1"/>
      <c r="QZS79" s="1"/>
      <c r="QZT79" s="1"/>
      <c r="QZU79" s="1"/>
      <c r="QZV79" s="1"/>
      <c r="QZW79" s="1"/>
      <c r="QZX79" s="1"/>
      <c r="QZY79" s="1"/>
      <c r="QZZ79" s="1"/>
      <c r="RAA79" s="1"/>
      <c r="RAB79" s="1"/>
      <c r="RAC79" s="1"/>
      <c r="RAD79" s="1"/>
      <c r="RAE79" s="1"/>
      <c r="RAF79" s="1"/>
      <c r="RAG79" s="1"/>
      <c r="RAH79" s="1"/>
      <c r="RAI79" s="1"/>
      <c r="RAJ79" s="1"/>
      <c r="RAK79" s="1"/>
      <c r="RAL79" s="1"/>
      <c r="RAM79" s="1"/>
      <c r="RAN79" s="1"/>
      <c r="RAO79" s="1"/>
      <c r="RAP79" s="1"/>
      <c r="RAQ79" s="1"/>
      <c r="RAR79" s="1"/>
      <c r="RAS79" s="1"/>
      <c r="RAT79" s="1"/>
      <c r="RAU79" s="1"/>
      <c r="RAV79" s="1"/>
      <c r="RAW79" s="1"/>
      <c r="RAX79" s="1"/>
      <c r="RAY79" s="1"/>
      <c r="RAZ79" s="1"/>
      <c r="RBA79" s="1"/>
      <c r="RBB79" s="1"/>
      <c r="RBC79" s="1"/>
      <c r="RBD79" s="1"/>
      <c r="RBE79" s="1"/>
      <c r="RBF79" s="1"/>
      <c r="RBG79" s="1"/>
      <c r="RBH79" s="1"/>
      <c r="RBI79" s="1"/>
      <c r="RBJ79" s="1"/>
      <c r="RBK79" s="1"/>
      <c r="RBL79" s="1"/>
      <c r="RBM79" s="1"/>
      <c r="RBN79" s="1"/>
      <c r="RBO79" s="1"/>
      <c r="RBP79" s="1"/>
      <c r="RBQ79" s="1"/>
      <c r="RBR79" s="1"/>
      <c r="RBS79" s="1"/>
      <c r="RBT79" s="1"/>
      <c r="RBU79" s="1"/>
      <c r="RBV79" s="1"/>
      <c r="RBW79" s="1"/>
      <c r="RBX79" s="1"/>
      <c r="RBY79" s="1"/>
      <c r="RBZ79" s="1"/>
      <c r="RCA79" s="1"/>
      <c r="RCB79" s="1"/>
      <c r="RCC79" s="1"/>
      <c r="RCD79" s="1"/>
      <c r="RCE79" s="1"/>
      <c r="RCF79" s="1"/>
      <c r="RCG79" s="1"/>
      <c r="RCH79" s="1"/>
      <c r="RCI79" s="1"/>
      <c r="RCJ79" s="1"/>
      <c r="RCK79" s="1"/>
      <c r="RCL79" s="1"/>
      <c r="RCM79" s="1"/>
      <c r="RCN79" s="1"/>
      <c r="RCO79" s="1"/>
      <c r="RCP79" s="1"/>
      <c r="RCQ79" s="1"/>
      <c r="RCR79" s="1"/>
      <c r="RCS79" s="1"/>
      <c r="RCT79" s="1"/>
      <c r="RCU79" s="1"/>
      <c r="RCV79" s="1"/>
      <c r="RCW79" s="1"/>
      <c r="RCX79" s="1"/>
      <c r="RCY79" s="1"/>
      <c r="RCZ79" s="1"/>
      <c r="RDA79" s="1"/>
      <c r="RDB79" s="1"/>
      <c r="RDC79" s="1"/>
      <c r="RDD79" s="1"/>
      <c r="RDE79" s="1"/>
      <c r="RDF79" s="1"/>
      <c r="RDG79" s="1"/>
      <c r="RDH79" s="1"/>
      <c r="RDI79" s="1"/>
      <c r="RDJ79" s="1"/>
      <c r="RDK79" s="1"/>
      <c r="RDL79" s="1"/>
      <c r="RDM79" s="1"/>
      <c r="RDN79" s="1"/>
      <c r="RDO79" s="1"/>
      <c r="RDP79" s="1"/>
      <c r="RDQ79" s="1"/>
      <c r="RDR79" s="1"/>
      <c r="RDS79" s="1"/>
      <c r="RDT79" s="1"/>
      <c r="RDU79" s="1"/>
      <c r="RDV79" s="1"/>
      <c r="RDW79" s="1"/>
      <c r="RDX79" s="1"/>
      <c r="RDY79" s="1"/>
      <c r="RDZ79" s="1"/>
      <c r="REA79" s="1"/>
      <c r="REB79" s="1"/>
      <c r="REC79" s="1"/>
      <c r="RED79" s="1"/>
      <c r="REE79" s="1"/>
      <c r="REF79" s="1"/>
      <c r="REG79" s="1"/>
      <c r="REH79" s="1"/>
      <c r="REI79" s="1"/>
      <c r="REJ79" s="1"/>
      <c r="REK79" s="1"/>
      <c r="REL79" s="1"/>
      <c r="REM79" s="1"/>
      <c r="REN79" s="1"/>
      <c r="REO79" s="1"/>
      <c r="REP79" s="1"/>
      <c r="REQ79" s="1"/>
      <c r="RER79" s="1"/>
      <c r="RES79" s="1"/>
      <c r="RET79" s="1"/>
      <c r="REU79" s="1"/>
      <c r="REV79" s="1"/>
      <c r="REW79" s="1"/>
      <c r="REX79" s="1"/>
      <c r="REY79" s="1"/>
      <c r="REZ79" s="1"/>
      <c r="RFA79" s="1"/>
      <c r="RFB79" s="1"/>
      <c r="RFC79" s="1"/>
      <c r="RFD79" s="1"/>
      <c r="RFE79" s="1"/>
      <c r="RFF79" s="1"/>
      <c r="RFG79" s="1"/>
      <c r="RFH79" s="1"/>
      <c r="RFI79" s="1"/>
      <c r="RFJ79" s="1"/>
      <c r="RFK79" s="1"/>
      <c r="RFL79" s="1"/>
      <c r="RFM79" s="1"/>
      <c r="RFN79" s="1"/>
      <c r="RFO79" s="1"/>
      <c r="RFP79" s="1"/>
      <c r="RFQ79" s="1"/>
      <c r="RFR79" s="1"/>
      <c r="RFS79" s="1"/>
      <c r="RFT79" s="1"/>
      <c r="RFU79" s="1"/>
      <c r="RFV79" s="1"/>
      <c r="RFW79" s="1"/>
      <c r="RFX79" s="1"/>
      <c r="RFY79" s="1"/>
      <c r="RFZ79" s="1"/>
      <c r="RGA79" s="1"/>
      <c r="RGB79" s="1"/>
      <c r="RGC79" s="1"/>
      <c r="RGD79" s="1"/>
      <c r="RGE79" s="1"/>
      <c r="RGF79" s="1"/>
      <c r="RGG79" s="1"/>
      <c r="RGH79" s="1"/>
      <c r="RGI79" s="1"/>
      <c r="RGJ79" s="1"/>
      <c r="RGK79" s="1"/>
      <c r="RGL79" s="1"/>
      <c r="RGM79" s="1"/>
      <c r="RGN79" s="1"/>
      <c r="RGO79" s="1"/>
      <c r="RGP79" s="1"/>
      <c r="RGQ79" s="1"/>
      <c r="RGR79" s="1"/>
      <c r="RGS79" s="1"/>
      <c r="RGT79" s="1"/>
      <c r="RGU79" s="1"/>
      <c r="RGV79" s="1"/>
      <c r="RGW79" s="1"/>
      <c r="RGX79" s="1"/>
      <c r="RGY79" s="1"/>
      <c r="RGZ79" s="1"/>
      <c r="RHA79" s="1"/>
      <c r="RHB79" s="1"/>
      <c r="RHC79" s="1"/>
      <c r="RHD79" s="1"/>
      <c r="RHE79" s="1"/>
      <c r="RHF79" s="1"/>
      <c r="RHG79" s="1"/>
      <c r="RHH79" s="1"/>
      <c r="RHI79" s="1"/>
      <c r="RHJ79" s="1"/>
      <c r="RHK79" s="1"/>
      <c r="RHL79" s="1"/>
      <c r="RHM79" s="1"/>
      <c r="RHN79" s="1"/>
      <c r="RHO79" s="1"/>
      <c r="RHP79" s="1"/>
      <c r="RHQ79" s="1"/>
      <c r="RHR79" s="1"/>
      <c r="RHS79" s="1"/>
      <c r="RHT79" s="1"/>
      <c r="RHU79" s="1"/>
      <c r="RHV79" s="1"/>
      <c r="RHW79" s="1"/>
      <c r="RHX79" s="1"/>
      <c r="RHY79" s="1"/>
      <c r="RHZ79" s="1"/>
      <c r="RIA79" s="1"/>
      <c r="RIB79" s="1"/>
      <c r="RIC79" s="1"/>
      <c r="RID79" s="1"/>
      <c r="RIE79" s="1"/>
      <c r="RIF79" s="1"/>
      <c r="RIG79" s="1"/>
      <c r="RIH79" s="1"/>
      <c r="RII79" s="1"/>
      <c r="RIJ79" s="1"/>
      <c r="RIK79" s="1"/>
      <c r="RIL79" s="1"/>
      <c r="RIM79" s="1"/>
      <c r="RIN79" s="1"/>
      <c r="RIO79" s="1"/>
      <c r="RIP79" s="1"/>
      <c r="RIQ79" s="1"/>
      <c r="RIR79" s="1"/>
      <c r="RIS79" s="1"/>
      <c r="RIT79" s="1"/>
      <c r="RIU79" s="1"/>
      <c r="RIV79" s="1"/>
      <c r="RIW79" s="1"/>
      <c r="RIX79" s="1"/>
      <c r="RIY79" s="1"/>
      <c r="RIZ79" s="1"/>
      <c r="RJA79" s="1"/>
      <c r="RJB79" s="1"/>
      <c r="RJC79" s="1"/>
      <c r="RJD79" s="1"/>
      <c r="RJE79" s="1"/>
      <c r="RJF79" s="1"/>
      <c r="RJG79" s="1"/>
      <c r="RJH79" s="1"/>
      <c r="RJI79" s="1"/>
      <c r="RJJ79" s="1"/>
      <c r="RJK79" s="1"/>
      <c r="RJL79" s="1"/>
      <c r="RJM79" s="1"/>
      <c r="RJN79" s="1"/>
      <c r="RJO79" s="1"/>
      <c r="RJP79" s="1"/>
      <c r="RJQ79" s="1"/>
      <c r="RJR79" s="1"/>
      <c r="RJS79" s="1"/>
      <c r="RJT79" s="1"/>
      <c r="RJU79" s="1"/>
      <c r="RJV79" s="1"/>
      <c r="RJW79" s="1"/>
      <c r="RJX79" s="1"/>
      <c r="RJY79" s="1"/>
      <c r="RJZ79" s="1"/>
      <c r="RKA79" s="1"/>
      <c r="RKB79" s="1"/>
      <c r="RKC79" s="1"/>
      <c r="RKD79" s="1"/>
      <c r="RKE79" s="1"/>
      <c r="RKF79" s="1"/>
      <c r="RKG79" s="1"/>
      <c r="RKH79" s="1"/>
      <c r="RKI79" s="1"/>
      <c r="RKJ79" s="1"/>
      <c r="RKK79" s="1"/>
      <c r="RKL79" s="1"/>
      <c r="RKM79" s="1"/>
      <c r="RKN79" s="1"/>
      <c r="RKO79" s="1"/>
      <c r="RKP79" s="1"/>
      <c r="RKQ79" s="1"/>
      <c r="RKR79" s="1"/>
      <c r="RKS79" s="1"/>
      <c r="RKT79" s="1"/>
      <c r="RKU79" s="1"/>
      <c r="RKV79" s="1"/>
      <c r="RKW79" s="1"/>
      <c r="RKX79" s="1"/>
      <c r="RKY79" s="1"/>
      <c r="RKZ79" s="1"/>
      <c r="RLA79" s="1"/>
      <c r="RLB79" s="1"/>
      <c r="RLC79" s="1"/>
      <c r="RLD79" s="1"/>
      <c r="RLE79" s="1"/>
      <c r="RLF79" s="1"/>
      <c r="RLG79" s="1"/>
      <c r="RLH79" s="1"/>
      <c r="RLI79" s="1"/>
      <c r="RLJ79" s="1"/>
      <c r="RLK79" s="1"/>
      <c r="RLL79" s="1"/>
      <c r="RLM79" s="1"/>
      <c r="RLN79" s="1"/>
      <c r="RLO79" s="1"/>
      <c r="RLP79" s="1"/>
      <c r="RLQ79" s="1"/>
      <c r="RLR79" s="1"/>
      <c r="RLS79" s="1"/>
      <c r="RLT79" s="1"/>
      <c r="RLU79" s="1"/>
      <c r="RLV79" s="1"/>
      <c r="RLW79" s="1"/>
      <c r="RLX79" s="1"/>
      <c r="RLY79" s="1"/>
      <c r="RLZ79" s="1"/>
      <c r="RMA79" s="1"/>
      <c r="RMB79" s="1"/>
      <c r="RMC79" s="1"/>
      <c r="RMD79" s="1"/>
      <c r="RME79" s="1"/>
      <c r="RMF79" s="1"/>
      <c r="RMG79" s="1"/>
      <c r="RMH79" s="1"/>
      <c r="RMI79" s="1"/>
      <c r="RMJ79" s="1"/>
      <c r="RMK79" s="1"/>
      <c r="RML79" s="1"/>
      <c r="RMM79" s="1"/>
      <c r="RMN79" s="1"/>
      <c r="RMO79" s="1"/>
      <c r="RMP79" s="1"/>
      <c r="RMQ79" s="1"/>
      <c r="RMR79" s="1"/>
      <c r="RMS79" s="1"/>
      <c r="RMT79" s="1"/>
      <c r="RMU79" s="1"/>
      <c r="RMV79" s="1"/>
      <c r="RMW79" s="1"/>
      <c r="RMX79" s="1"/>
      <c r="RMY79" s="1"/>
      <c r="RMZ79" s="1"/>
      <c r="RNA79" s="1"/>
      <c r="RNB79" s="1"/>
      <c r="RNC79" s="1"/>
      <c r="RND79" s="1"/>
      <c r="RNE79" s="1"/>
      <c r="RNF79" s="1"/>
      <c r="RNG79" s="1"/>
      <c r="RNH79" s="1"/>
      <c r="RNI79" s="1"/>
      <c r="RNJ79" s="1"/>
      <c r="RNK79" s="1"/>
      <c r="RNL79" s="1"/>
      <c r="RNM79" s="1"/>
      <c r="RNN79" s="1"/>
      <c r="RNO79" s="1"/>
      <c r="RNP79" s="1"/>
      <c r="RNQ79" s="1"/>
      <c r="RNR79" s="1"/>
      <c r="RNS79" s="1"/>
      <c r="RNT79" s="1"/>
      <c r="RNU79" s="1"/>
      <c r="RNV79" s="1"/>
      <c r="RNW79" s="1"/>
      <c r="RNX79" s="1"/>
      <c r="RNY79" s="1"/>
      <c r="RNZ79" s="1"/>
      <c r="ROA79" s="1"/>
      <c r="ROB79" s="1"/>
      <c r="ROC79" s="1"/>
      <c r="ROD79" s="1"/>
      <c r="ROE79" s="1"/>
      <c r="ROF79" s="1"/>
      <c r="ROG79" s="1"/>
      <c r="ROH79" s="1"/>
      <c r="ROI79" s="1"/>
      <c r="ROJ79" s="1"/>
      <c r="ROK79" s="1"/>
      <c r="ROL79" s="1"/>
      <c r="ROM79" s="1"/>
      <c r="RON79" s="1"/>
      <c r="ROO79" s="1"/>
      <c r="ROP79" s="1"/>
      <c r="ROQ79" s="1"/>
      <c r="ROR79" s="1"/>
      <c r="ROS79" s="1"/>
      <c r="ROT79" s="1"/>
      <c r="ROU79" s="1"/>
      <c r="ROV79" s="1"/>
      <c r="ROW79" s="1"/>
      <c r="ROX79" s="1"/>
      <c r="ROY79" s="1"/>
      <c r="ROZ79" s="1"/>
      <c r="RPA79" s="1"/>
      <c r="RPB79" s="1"/>
      <c r="RPC79" s="1"/>
      <c r="RPD79" s="1"/>
      <c r="RPE79" s="1"/>
      <c r="RPF79" s="1"/>
      <c r="RPG79" s="1"/>
      <c r="RPH79" s="1"/>
      <c r="RPI79" s="1"/>
      <c r="RPJ79" s="1"/>
      <c r="RPK79" s="1"/>
      <c r="RPL79" s="1"/>
      <c r="RPM79" s="1"/>
      <c r="RPN79" s="1"/>
      <c r="RPO79" s="1"/>
      <c r="RPP79" s="1"/>
      <c r="RPQ79" s="1"/>
      <c r="RPR79" s="1"/>
      <c r="RPS79" s="1"/>
      <c r="RPT79" s="1"/>
      <c r="RPU79" s="1"/>
      <c r="RPV79" s="1"/>
      <c r="RPW79" s="1"/>
      <c r="RPX79" s="1"/>
      <c r="RPY79" s="1"/>
      <c r="RPZ79" s="1"/>
      <c r="RQA79" s="1"/>
      <c r="RQB79" s="1"/>
      <c r="RQC79" s="1"/>
      <c r="RQD79" s="1"/>
      <c r="RQE79" s="1"/>
      <c r="RQF79" s="1"/>
      <c r="RQG79" s="1"/>
      <c r="RQH79" s="1"/>
      <c r="RQI79" s="1"/>
      <c r="RQJ79" s="1"/>
      <c r="RQK79" s="1"/>
      <c r="RQL79" s="1"/>
      <c r="RQM79" s="1"/>
      <c r="RQN79" s="1"/>
      <c r="RQO79" s="1"/>
      <c r="RQP79" s="1"/>
      <c r="RQQ79" s="1"/>
      <c r="RQR79" s="1"/>
      <c r="RQS79" s="1"/>
      <c r="RQT79" s="1"/>
      <c r="RQU79" s="1"/>
      <c r="RQV79" s="1"/>
      <c r="RQW79" s="1"/>
      <c r="RQX79" s="1"/>
      <c r="RQY79" s="1"/>
      <c r="RQZ79" s="1"/>
      <c r="RRA79" s="1"/>
      <c r="RRB79" s="1"/>
      <c r="RRC79" s="1"/>
      <c r="RRD79" s="1"/>
      <c r="RRE79" s="1"/>
      <c r="RRF79" s="1"/>
      <c r="RRG79" s="1"/>
      <c r="RRH79" s="1"/>
      <c r="RRI79" s="1"/>
      <c r="RRJ79" s="1"/>
      <c r="RRK79" s="1"/>
      <c r="RRL79" s="1"/>
      <c r="RRM79" s="1"/>
      <c r="RRN79" s="1"/>
      <c r="RRO79" s="1"/>
      <c r="RRP79" s="1"/>
      <c r="RRQ79" s="1"/>
      <c r="RRR79" s="1"/>
      <c r="RRS79" s="1"/>
      <c r="RRT79" s="1"/>
      <c r="RRU79" s="1"/>
      <c r="RRV79" s="1"/>
      <c r="RRW79" s="1"/>
      <c r="RRX79" s="1"/>
      <c r="RRY79" s="1"/>
      <c r="RRZ79" s="1"/>
      <c r="RSA79" s="1"/>
      <c r="RSB79" s="1"/>
      <c r="RSC79" s="1"/>
      <c r="RSD79" s="1"/>
      <c r="RSE79" s="1"/>
      <c r="RSF79" s="1"/>
      <c r="RSG79" s="1"/>
      <c r="RSH79" s="1"/>
      <c r="RSI79" s="1"/>
      <c r="RSJ79" s="1"/>
      <c r="RSK79" s="1"/>
      <c r="RSL79" s="1"/>
      <c r="RSM79" s="1"/>
      <c r="RSN79" s="1"/>
      <c r="RSO79" s="1"/>
      <c r="RSP79" s="1"/>
      <c r="RSQ79" s="1"/>
      <c r="RSR79" s="1"/>
      <c r="RSS79" s="1"/>
      <c r="RST79" s="1"/>
      <c r="RSU79" s="1"/>
      <c r="RSV79" s="1"/>
      <c r="RSW79" s="1"/>
      <c r="RSX79" s="1"/>
      <c r="RSY79" s="1"/>
      <c r="RSZ79" s="1"/>
      <c r="RTA79" s="1"/>
      <c r="RTB79" s="1"/>
      <c r="RTC79" s="1"/>
      <c r="RTD79" s="1"/>
      <c r="RTE79" s="1"/>
      <c r="RTF79" s="1"/>
      <c r="RTG79" s="1"/>
      <c r="RTH79" s="1"/>
      <c r="RTI79" s="1"/>
      <c r="RTJ79" s="1"/>
      <c r="RTK79" s="1"/>
      <c r="RTL79" s="1"/>
      <c r="RTM79" s="1"/>
      <c r="RTN79" s="1"/>
      <c r="RTO79" s="1"/>
      <c r="RTP79" s="1"/>
      <c r="RTQ79" s="1"/>
      <c r="RTR79" s="1"/>
      <c r="RTS79" s="1"/>
      <c r="RTT79" s="1"/>
      <c r="RTU79" s="1"/>
      <c r="RTV79" s="1"/>
      <c r="RTW79" s="1"/>
      <c r="RTX79" s="1"/>
      <c r="RTY79" s="1"/>
      <c r="RTZ79" s="1"/>
      <c r="RUA79" s="1"/>
      <c r="RUB79" s="1"/>
      <c r="RUC79" s="1"/>
      <c r="RUD79" s="1"/>
      <c r="RUE79" s="1"/>
      <c r="RUF79" s="1"/>
      <c r="RUG79" s="1"/>
      <c r="RUH79" s="1"/>
      <c r="RUI79" s="1"/>
      <c r="RUJ79" s="1"/>
      <c r="RUK79" s="1"/>
      <c r="RUL79" s="1"/>
      <c r="RUM79" s="1"/>
      <c r="RUN79" s="1"/>
      <c r="RUO79" s="1"/>
      <c r="RUP79" s="1"/>
      <c r="RUQ79" s="1"/>
      <c r="RUR79" s="1"/>
      <c r="RUS79" s="1"/>
      <c r="RUT79" s="1"/>
      <c r="RUU79" s="1"/>
      <c r="RUV79" s="1"/>
      <c r="RUW79" s="1"/>
      <c r="RUX79" s="1"/>
      <c r="RUY79" s="1"/>
      <c r="RUZ79" s="1"/>
      <c r="RVA79" s="1"/>
      <c r="RVB79" s="1"/>
      <c r="RVC79" s="1"/>
      <c r="RVD79" s="1"/>
      <c r="RVE79" s="1"/>
      <c r="RVF79" s="1"/>
      <c r="RVG79" s="1"/>
      <c r="RVH79" s="1"/>
      <c r="RVI79" s="1"/>
      <c r="RVJ79" s="1"/>
      <c r="RVK79" s="1"/>
      <c r="RVL79" s="1"/>
      <c r="RVM79" s="1"/>
      <c r="RVN79" s="1"/>
      <c r="RVO79" s="1"/>
      <c r="RVP79" s="1"/>
      <c r="RVQ79" s="1"/>
      <c r="RVR79" s="1"/>
      <c r="RVS79" s="1"/>
      <c r="RVT79" s="1"/>
      <c r="RVU79" s="1"/>
      <c r="RVV79" s="1"/>
      <c r="RVW79" s="1"/>
      <c r="RVX79" s="1"/>
      <c r="RVY79" s="1"/>
      <c r="RVZ79" s="1"/>
      <c r="RWA79" s="1"/>
      <c r="RWB79" s="1"/>
      <c r="RWC79" s="1"/>
      <c r="RWD79" s="1"/>
      <c r="RWE79" s="1"/>
      <c r="RWF79" s="1"/>
      <c r="RWG79" s="1"/>
      <c r="RWH79" s="1"/>
      <c r="RWI79" s="1"/>
      <c r="RWJ79" s="1"/>
      <c r="RWK79" s="1"/>
      <c r="RWL79" s="1"/>
      <c r="RWM79" s="1"/>
      <c r="RWN79" s="1"/>
      <c r="RWO79" s="1"/>
      <c r="RWP79" s="1"/>
      <c r="RWQ79" s="1"/>
      <c r="RWR79" s="1"/>
      <c r="RWS79" s="1"/>
      <c r="RWT79" s="1"/>
      <c r="RWU79" s="1"/>
      <c r="RWV79" s="1"/>
      <c r="RWW79" s="1"/>
      <c r="RWX79" s="1"/>
      <c r="RWY79" s="1"/>
      <c r="RWZ79" s="1"/>
      <c r="RXA79" s="1"/>
      <c r="RXB79" s="1"/>
      <c r="RXC79" s="1"/>
      <c r="RXD79" s="1"/>
      <c r="RXE79" s="1"/>
      <c r="RXF79" s="1"/>
      <c r="RXG79" s="1"/>
      <c r="RXH79" s="1"/>
      <c r="RXI79" s="1"/>
      <c r="RXJ79" s="1"/>
      <c r="RXK79" s="1"/>
      <c r="RXL79" s="1"/>
      <c r="RXM79" s="1"/>
      <c r="RXN79" s="1"/>
      <c r="RXO79" s="1"/>
      <c r="RXP79" s="1"/>
      <c r="RXQ79" s="1"/>
      <c r="RXR79" s="1"/>
      <c r="RXS79" s="1"/>
      <c r="RXT79" s="1"/>
      <c r="RXU79" s="1"/>
      <c r="RXV79" s="1"/>
      <c r="RXW79" s="1"/>
      <c r="RXX79" s="1"/>
      <c r="RXY79" s="1"/>
      <c r="RXZ79" s="1"/>
      <c r="RYA79" s="1"/>
      <c r="RYB79" s="1"/>
      <c r="RYC79" s="1"/>
      <c r="RYD79" s="1"/>
      <c r="RYE79" s="1"/>
      <c r="RYF79" s="1"/>
      <c r="RYG79" s="1"/>
      <c r="RYH79" s="1"/>
      <c r="RYI79" s="1"/>
      <c r="RYJ79" s="1"/>
      <c r="RYK79" s="1"/>
      <c r="RYL79" s="1"/>
      <c r="RYM79" s="1"/>
      <c r="RYN79" s="1"/>
      <c r="RYO79" s="1"/>
      <c r="RYP79" s="1"/>
      <c r="RYQ79" s="1"/>
      <c r="RYR79" s="1"/>
      <c r="RYS79" s="1"/>
      <c r="RYT79" s="1"/>
      <c r="RYU79" s="1"/>
      <c r="RYV79" s="1"/>
      <c r="RYW79" s="1"/>
      <c r="RYX79" s="1"/>
      <c r="RYY79" s="1"/>
      <c r="RYZ79" s="1"/>
      <c r="RZA79" s="1"/>
      <c r="RZB79" s="1"/>
      <c r="RZC79" s="1"/>
      <c r="RZD79" s="1"/>
      <c r="RZE79" s="1"/>
      <c r="RZF79" s="1"/>
      <c r="RZG79" s="1"/>
      <c r="RZH79" s="1"/>
      <c r="RZI79" s="1"/>
      <c r="RZJ79" s="1"/>
      <c r="RZK79" s="1"/>
      <c r="RZL79" s="1"/>
      <c r="RZM79" s="1"/>
      <c r="RZN79" s="1"/>
      <c r="RZO79" s="1"/>
      <c r="RZP79" s="1"/>
      <c r="RZQ79" s="1"/>
      <c r="RZR79" s="1"/>
      <c r="RZS79" s="1"/>
      <c r="RZT79" s="1"/>
      <c r="RZU79" s="1"/>
      <c r="RZV79" s="1"/>
      <c r="RZW79" s="1"/>
      <c r="RZX79" s="1"/>
      <c r="RZY79" s="1"/>
      <c r="RZZ79" s="1"/>
      <c r="SAA79" s="1"/>
      <c r="SAB79" s="1"/>
      <c r="SAC79" s="1"/>
      <c r="SAD79" s="1"/>
      <c r="SAE79" s="1"/>
      <c r="SAF79" s="1"/>
      <c r="SAG79" s="1"/>
      <c r="SAH79" s="1"/>
      <c r="SAI79" s="1"/>
      <c r="SAJ79" s="1"/>
      <c r="SAK79" s="1"/>
      <c r="SAL79" s="1"/>
      <c r="SAM79" s="1"/>
      <c r="SAN79" s="1"/>
      <c r="SAO79" s="1"/>
      <c r="SAP79" s="1"/>
      <c r="SAQ79" s="1"/>
      <c r="SAR79" s="1"/>
      <c r="SAS79" s="1"/>
      <c r="SAT79" s="1"/>
      <c r="SAU79" s="1"/>
      <c r="SAV79" s="1"/>
      <c r="SAW79" s="1"/>
      <c r="SAX79" s="1"/>
      <c r="SAY79" s="1"/>
      <c r="SAZ79" s="1"/>
      <c r="SBA79" s="1"/>
      <c r="SBB79" s="1"/>
      <c r="SBC79" s="1"/>
      <c r="SBD79" s="1"/>
      <c r="SBE79" s="1"/>
      <c r="SBF79" s="1"/>
      <c r="SBG79" s="1"/>
      <c r="SBH79" s="1"/>
      <c r="SBI79" s="1"/>
      <c r="SBJ79" s="1"/>
      <c r="SBK79" s="1"/>
      <c r="SBL79" s="1"/>
      <c r="SBM79" s="1"/>
      <c r="SBN79" s="1"/>
      <c r="SBO79" s="1"/>
      <c r="SBP79" s="1"/>
      <c r="SBQ79" s="1"/>
      <c r="SBR79" s="1"/>
      <c r="SBS79" s="1"/>
      <c r="SBT79" s="1"/>
      <c r="SBU79" s="1"/>
      <c r="SBV79" s="1"/>
      <c r="SBW79" s="1"/>
      <c r="SBX79" s="1"/>
      <c r="SBY79" s="1"/>
      <c r="SBZ79" s="1"/>
      <c r="SCA79" s="1"/>
      <c r="SCB79" s="1"/>
      <c r="SCC79" s="1"/>
      <c r="SCD79" s="1"/>
      <c r="SCE79" s="1"/>
      <c r="SCF79" s="1"/>
      <c r="SCG79" s="1"/>
      <c r="SCH79" s="1"/>
      <c r="SCI79" s="1"/>
      <c r="SCJ79" s="1"/>
      <c r="SCK79" s="1"/>
      <c r="SCL79" s="1"/>
      <c r="SCM79" s="1"/>
      <c r="SCN79" s="1"/>
      <c r="SCO79" s="1"/>
      <c r="SCP79" s="1"/>
      <c r="SCQ79" s="1"/>
      <c r="SCR79" s="1"/>
      <c r="SCS79" s="1"/>
      <c r="SCT79" s="1"/>
      <c r="SCU79" s="1"/>
      <c r="SCV79" s="1"/>
      <c r="SCW79" s="1"/>
      <c r="SCX79" s="1"/>
      <c r="SCY79" s="1"/>
      <c r="SCZ79" s="1"/>
      <c r="SDA79" s="1"/>
      <c r="SDB79" s="1"/>
      <c r="SDC79" s="1"/>
      <c r="SDD79" s="1"/>
      <c r="SDE79" s="1"/>
      <c r="SDF79" s="1"/>
      <c r="SDG79" s="1"/>
      <c r="SDH79" s="1"/>
      <c r="SDI79" s="1"/>
      <c r="SDJ79" s="1"/>
      <c r="SDK79" s="1"/>
      <c r="SDL79" s="1"/>
      <c r="SDM79" s="1"/>
      <c r="SDN79" s="1"/>
      <c r="SDO79" s="1"/>
      <c r="SDP79" s="1"/>
      <c r="SDQ79" s="1"/>
      <c r="SDR79" s="1"/>
      <c r="SDS79" s="1"/>
      <c r="SDT79" s="1"/>
      <c r="SDU79" s="1"/>
      <c r="SDV79" s="1"/>
      <c r="SDW79" s="1"/>
      <c r="SDX79" s="1"/>
      <c r="SDY79" s="1"/>
      <c r="SDZ79" s="1"/>
      <c r="SEA79" s="1"/>
      <c r="SEB79" s="1"/>
      <c r="SEC79" s="1"/>
      <c r="SED79" s="1"/>
      <c r="SEE79" s="1"/>
      <c r="SEF79" s="1"/>
      <c r="SEG79" s="1"/>
      <c r="SEH79" s="1"/>
      <c r="SEI79" s="1"/>
      <c r="SEJ79" s="1"/>
      <c r="SEK79" s="1"/>
      <c r="SEL79" s="1"/>
      <c r="SEM79" s="1"/>
      <c r="SEN79" s="1"/>
      <c r="SEO79" s="1"/>
      <c r="SEP79" s="1"/>
      <c r="SEQ79" s="1"/>
      <c r="SER79" s="1"/>
      <c r="SES79" s="1"/>
      <c r="SET79" s="1"/>
      <c r="SEU79" s="1"/>
      <c r="SEV79" s="1"/>
      <c r="SEW79" s="1"/>
      <c r="SEX79" s="1"/>
      <c r="SEY79" s="1"/>
      <c r="SEZ79" s="1"/>
      <c r="SFA79" s="1"/>
      <c r="SFB79" s="1"/>
      <c r="SFC79" s="1"/>
      <c r="SFD79" s="1"/>
      <c r="SFE79" s="1"/>
      <c r="SFF79" s="1"/>
      <c r="SFG79" s="1"/>
      <c r="SFH79" s="1"/>
      <c r="SFI79" s="1"/>
      <c r="SFJ79" s="1"/>
      <c r="SFK79" s="1"/>
      <c r="SFL79" s="1"/>
      <c r="SFM79" s="1"/>
      <c r="SFN79" s="1"/>
      <c r="SFO79" s="1"/>
      <c r="SFP79" s="1"/>
      <c r="SFQ79" s="1"/>
      <c r="SFR79" s="1"/>
      <c r="SFS79" s="1"/>
      <c r="SFT79" s="1"/>
      <c r="SFU79" s="1"/>
      <c r="SFV79" s="1"/>
      <c r="SFW79" s="1"/>
      <c r="SFX79" s="1"/>
      <c r="SFY79" s="1"/>
      <c r="SFZ79" s="1"/>
      <c r="SGA79" s="1"/>
      <c r="SGB79" s="1"/>
      <c r="SGC79" s="1"/>
      <c r="SGD79" s="1"/>
      <c r="SGE79" s="1"/>
      <c r="SGF79" s="1"/>
      <c r="SGG79" s="1"/>
      <c r="SGH79" s="1"/>
      <c r="SGI79" s="1"/>
      <c r="SGJ79" s="1"/>
      <c r="SGK79" s="1"/>
      <c r="SGL79" s="1"/>
      <c r="SGM79" s="1"/>
      <c r="SGN79" s="1"/>
      <c r="SGO79" s="1"/>
      <c r="SGP79" s="1"/>
      <c r="SGQ79" s="1"/>
      <c r="SGR79" s="1"/>
      <c r="SGS79" s="1"/>
      <c r="SGT79" s="1"/>
      <c r="SGU79" s="1"/>
      <c r="SGV79" s="1"/>
      <c r="SGW79" s="1"/>
      <c r="SGX79" s="1"/>
      <c r="SGY79" s="1"/>
      <c r="SGZ79" s="1"/>
      <c r="SHA79" s="1"/>
      <c r="SHB79" s="1"/>
      <c r="SHC79" s="1"/>
      <c r="SHD79" s="1"/>
      <c r="SHE79" s="1"/>
      <c r="SHF79" s="1"/>
      <c r="SHG79" s="1"/>
      <c r="SHH79" s="1"/>
      <c r="SHI79" s="1"/>
      <c r="SHJ79" s="1"/>
      <c r="SHK79" s="1"/>
      <c r="SHL79" s="1"/>
      <c r="SHM79" s="1"/>
      <c r="SHN79" s="1"/>
      <c r="SHO79" s="1"/>
      <c r="SHP79" s="1"/>
      <c r="SHQ79" s="1"/>
      <c r="SHR79" s="1"/>
      <c r="SHS79" s="1"/>
      <c r="SHT79" s="1"/>
      <c r="SHU79" s="1"/>
      <c r="SHV79" s="1"/>
      <c r="SHW79" s="1"/>
      <c r="SHX79" s="1"/>
      <c r="SHY79" s="1"/>
      <c r="SHZ79" s="1"/>
      <c r="SIA79" s="1"/>
      <c r="SIB79" s="1"/>
      <c r="SIC79" s="1"/>
      <c r="SID79" s="1"/>
      <c r="SIE79" s="1"/>
      <c r="SIF79" s="1"/>
      <c r="SIG79" s="1"/>
      <c r="SIH79" s="1"/>
      <c r="SII79" s="1"/>
      <c r="SIJ79" s="1"/>
      <c r="SIK79" s="1"/>
      <c r="SIL79" s="1"/>
      <c r="SIM79" s="1"/>
      <c r="SIN79" s="1"/>
      <c r="SIO79" s="1"/>
      <c r="SIP79" s="1"/>
      <c r="SIQ79" s="1"/>
      <c r="SIR79" s="1"/>
      <c r="SIS79" s="1"/>
      <c r="SIT79" s="1"/>
      <c r="SIU79" s="1"/>
      <c r="SIV79" s="1"/>
      <c r="SIW79" s="1"/>
      <c r="SIX79" s="1"/>
      <c r="SIY79" s="1"/>
      <c r="SIZ79" s="1"/>
      <c r="SJA79" s="1"/>
      <c r="SJB79" s="1"/>
      <c r="SJC79" s="1"/>
      <c r="SJD79" s="1"/>
      <c r="SJE79" s="1"/>
      <c r="SJF79" s="1"/>
      <c r="SJG79" s="1"/>
      <c r="SJH79" s="1"/>
      <c r="SJI79" s="1"/>
      <c r="SJJ79" s="1"/>
      <c r="SJK79" s="1"/>
      <c r="SJL79" s="1"/>
      <c r="SJM79" s="1"/>
      <c r="SJN79" s="1"/>
      <c r="SJO79" s="1"/>
      <c r="SJP79" s="1"/>
      <c r="SJQ79" s="1"/>
      <c r="SJR79" s="1"/>
      <c r="SJS79" s="1"/>
      <c r="SJT79" s="1"/>
      <c r="SJU79" s="1"/>
      <c r="SJV79" s="1"/>
      <c r="SJW79" s="1"/>
      <c r="SJX79" s="1"/>
      <c r="SJY79" s="1"/>
      <c r="SJZ79" s="1"/>
      <c r="SKA79" s="1"/>
      <c r="SKB79" s="1"/>
      <c r="SKC79" s="1"/>
      <c r="SKD79" s="1"/>
      <c r="SKE79" s="1"/>
      <c r="SKF79" s="1"/>
      <c r="SKG79" s="1"/>
      <c r="SKH79" s="1"/>
      <c r="SKI79" s="1"/>
      <c r="SKJ79" s="1"/>
      <c r="SKK79" s="1"/>
      <c r="SKL79" s="1"/>
      <c r="SKM79" s="1"/>
      <c r="SKN79" s="1"/>
      <c r="SKO79" s="1"/>
      <c r="SKP79" s="1"/>
      <c r="SKQ79" s="1"/>
      <c r="SKR79" s="1"/>
      <c r="SKS79" s="1"/>
      <c r="SKT79" s="1"/>
      <c r="SKU79" s="1"/>
      <c r="SKV79" s="1"/>
      <c r="SKW79" s="1"/>
      <c r="SKX79" s="1"/>
      <c r="SKY79" s="1"/>
      <c r="SKZ79" s="1"/>
      <c r="SLA79" s="1"/>
      <c r="SLB79" s="1"/>
      <c r="SLC79" s="1"/>
      <c r="SLD79" s="1"/>
      <c r="SLE79" s="1"/>
      <c r="SLF79" s="1"/>
      <c r="SLG79" s="1"/>
      <c r="SLH79" s="1"/>
      <c r="SLI79" s="1"/>
      <c r="SLJ79" s="1"/>
      <c r="SLK79" s="1"/>
      <c r="SLL79" s="1"/>
      <c r="SLM79" s="1"/>
      <c r="SLN79" s="1"/>
      <c r="SLO79" s="1"/>
      <c r="SLP79" s="1"/>
      <c r="SLQ79" s="1"/>
      <c r="SLR79" s="1"/>
      <c r="SLS79" s="1"/>
      <c r="SLT79" s="1"/>
      <c r="SLU79" s="1"/>
      <c r="SLV79" s="1"/>
      <c r="SLW79" s="1"/>
      <c r="SLX79" s="1"/>
      <c r="SLY79" s="1"/>
      <c r="SLZ79" s="1"/>
      <c r="SMA79" s="1"/>
      <c r="SMB79" s="1"/>
      <c r="SMC79" s="1"/>
      <c r="SMD79" s="1"/>
      <c r="SME79" s="1"/>
      <c r="SMF79" s="1"/>
      <c r="SMG79" s="1"/>
      <c r="SMH79" s="1"/>
      <c r="SMI79" s="1"/>
      <c r="SMJ79" s="1"/>
      <c r="SMK79" s="1"/>
      <c r="SML79" s="1"/>
      <c r="SMM79" s="1"/>
      <c r="SMN79" s="1"/>
      <c r="SMO79" s="1"/>
      <c r="SMP79" s="1"/>
      <c r="SMQ79" s="1"/>
      <c r="SMR79" s="1"/>
      <c r="SMS79" s="1"/>
      <c r="SMT79" s="1"/>
      <c r="SMU79" s="1"/>
      <c r="SMV79" s="1"/>
      <c r="SMW79" s="1"/>
      <c r="SMX79" s="1"/>
      <c r="SMY79" s="1"/>
      <c r="SMZ79" s="1"/>
      <c r="SNA79" s="1"/>
      <c r="SNB79" s="1"/>
      <c r="SNC79" s="1"/>
      <c r="SND79" s="1"/>
      <c r="SNE79" s="1"/>
      <c r="SNF79" s="1"/>
      <c r="SNG79" s="1"/>
      <c r="SNH79" s="1"/>
      <c r="SNI79" s="1"/>
      <c r="SNJ79" s="1"/>
      <c r="SNK79" s="1"/>
      <c r="SNL79" s="1"/>
      <c r="SNM79" s="1"/>
      <c r="SNN79" s="1"/>
      <c r="SNO79" s="1"/>
      <c r="SNP79" s="1"/>
      <c r="SNQ79" s="1"/>
      <c r="SNR79" s="1"/>
      <c r="SNS79" s="1"/>
      <c r="SNT79" s="1"/>
      <c r="SNU79" s="1"/>
      <c r="SNV79" s="1"/>
      <c r="SNW79" s="1"/>
      <c r="SNX79" s="1"/>
      <c r="SNY79" s="1"/>
      <c r="SNZ79" s="1"/>
      <c r="SOA79" s="1"/>
      <c r="SOB79" s="1"/>
      <c r="SOC79" s="1"/>
      <c r="SOD79" s="1"/>
      <c r="SOE79" s="1"/>
      <c r="SOF79" s="1"/>
      <c r="SOG79" s="1"/>
      <c r="SOH79" s="1"/>
      <c r="SOI79" s="1"/>
      <c r="SOJ79" s="1"/>
      <c r="SOK79" s="1"/>
      <c r="SOL79" s="1"/>
      <c r="SOM79" s="1"/>
      <c r="SON79" s="1"/>
      <c r="SOO79" s="1"/>
      <c r="SOP79" s="1"/>
      <c r="SOQ79" s="1"/>
      <c r="SOR79" s="1"/>
      <c r="SOS79" s="1"/>
      <c r="SOT79" s="1"/>
      <c r="SOU79" s="1"/>
      <c r="SOV79" s="1"/>
      <c r="SOW79" s="1"/>
      <c r="SOX79" s="1"/>
      <c r="SOY79" s="1"/>
      <c r="SOZ79" s="1"/>
      <c r="SPA79" s="1"/>
      <c r="SPB79" s="1"/>
      <c r="SPC79" s="1"/>
      <c r="SPD79" s="1"/>
      <c r="SPE79" s="1"/>
      <c r="SPF79" s="1"/>
      <c r="SPG79" s="1"/>
      <c r="SPH79" s="1"/>
      <c r="SPI79" s="1"/>
      <c r="SPJ79" s="1"/>
      <c r="SPK79" s="1"/>
      <c r="SPL79" s="1"/>
      <c r="SPM79" s="1"/>
      <c r="SPN79" s="1"/>
      <c r="SPO79" s="1"/>
      <c r="SPP79" s="1"/>
      <c r="SPQ79" s="1"/>
      <c r="SPR79" s="1"/>
      <c r="SPS79" s="1"/>
      <c r="SPT79" s="1"/>
      <c r="SPU79" s="1"/>
      <c r="SPV79" s="1"/>
      <c r="SPW79" s="1"/>
      <c r="SPX79" s="1"/>
      <c r="SPY79" s="1"/>
      <c r="SPZ79" s="1"/>
      <c r="SQA79" s="1"/>
      <c r="SQB79" s="1"/>
      <c r="SQC79" s="1"/>
      <c r="SQD79" s="1"/>
      <c r="SQE79" s="1"/>
      <c r="SQF79" s="1"/>
      <c r="SQG79" s="1"/>
      <c r="SQH79" s="1"/>
      <c r="SQI79" s="1"/>
      <c r="SQJ79" s="1"/>
      <c r="SQK79" s="1"/>
      <c r="SQL79" s="1"/>
      <c r="SQM79" s="1"/>
      <c r="SQN79" s="1"/>
      <c r="SQO79" s="1"/>
      <c r="SQP79" s="1"/>
      <c r="SQQ79" s="1"/>
      <c r="SQR79" s="1"/>
      <c r="SQS79" s="1"/>
      <c r="SQT79" s="1"/>
      <c r="SQU79" s="1"/>
      <c r="SQV79" s="1"/>
      <c r="SQW79" s="1"/>
      <c r="SQX79" s="1"/>
      <c r="SQY79" s="1"/>
      <c r="SQZ79" s="1"/>
      <c r="SRA79" s="1"/>
      <c r="SRB79" s="1"/>
      <c r="SRC79" s="1"/>
      <c r="SRD79" s="1"/>
      <c r="SRE79" s="1"/>
      <c r="SRF79" s="1"/>
      <c r="SRG79" s="1"/>
      <c r="SRH79" s="1"/>
      <c r="SRI79" s="1"/>
      <c r="SRJ79" s="1"/>
      <c r="SRK79" s="1"/>
      <c r="SRL79" s="1"/>
      <c r="SRM79" s="1"/>
      <c r="SRN79" s="1"/>
      <c r="SRO79" s="1"/>
      <c r="SRP79" s="1"/>
      <c r="SRQ79" s="1"/>
      <c r="SRR79" s="1"/>
      <c r="SRS79" s="1"/>
      <c r="SRT79" s="1"/>
      <c r="SRU79" s="1"/>
      <c r="SRV79" s="1"/>
      <c r="SRW79" s="1"/>
      <c r="SRX79" s="1"/>
      <c r="SRY79" s="1"/>
      <c r="SRZ79" s="1"/>
      <c r="SSA79" s="1"/>
      <c r="SSB79" s="1"/>
      <c r="SSC79" s="1"/>
      <c r="SSD79" s="1"/>
      <c r="SSE79" s="1"/>
      <c r="SSF79" s="1"/>
      <c r="SSG79" s="1"/>
      <c r="SSH79" s="1"/>
      <c r="SSI79" s="1"/>
      <c r="SSJ79" s="1"/>
      <c r="SSK79" s="1"/>
      <c r="SSL79" s="1"/>
      <c r="SSM79" s="1"/>
      <c r="SSN79" s="1"/>
      <c r="SSO79" s="1"/>
      <c r="SSP79" s="1"/>
      <c r="SSQ79" s="1"/>
      <c r="SSR79" s="1"/>
      <c r="SSS79" s="1"/>
      <c r="SST79" s="1"/>
      <c r="SSU79" s="1"/>
      <c r="SSV79" s="1"/>
      <c r="SSW79" s="1"/>
      <c r="SSX79" s="1"/>
      <c r="SSY79" s="1"/>
      <c r="SSZ79" s="1"/>
      <c r="STA79" s="1"/>
      <c r="STB79" s="1"/>
      <c r="STC79" s="1"/>
      <c r="STD79" s="1"/>
      <c r="STE79" s="1"/>
      <c r="STF79" s="1"/>
      <c r="STG79" s="1"/>
      <c r="STH79" s="1"/>
      <c r="STI79" s="1"/>
      <c r="STJ79" s="1"/>
      <c r="STK79" s="1"/>
      <c r="STL79" s="1"/>
      <c r="STM79" s="1"/>
      <c r="STN79" s="1"/>
      <c r="STO79" s="1"/>
      <c r="STP79" s="1"/>
      <c r="STQ79" s="1"/>
      <c r="STR79" s="1"/>
      <c r="STS79" s="1"/>
      <c r="STT79" s="1"/>
      <c r="STU79" s="1"/>
      <c r="STV79" s="1"/>
      <c r="STW79" s="1"/>
      <c r="STX79" s="1"/>
      <c r="STY79" s="1"/>
      <c r="STZ79" s="1"/>
      <c r="SUA79" s="1"/>
      <c r="SUB79" s="1"/>
      <c r="SUC79" s="1"/>
      <c r="SUD79" s="1"/>
      <c r="SUE79" s="1"/>
      <c r="SUF79" s="1"/>
      <c r="SUG79" s="1"/>
      <c r="SUH79" s="1"/>
      <c r="SUI79" s="1"/>
      <c r="SUJ79" s="1"/>
      <c r="SUK79" s="1"/>
      <c r="SUL79" s="1"/>
      <c r="SUM79" s="1"/>
      <c r="SUN79" s="1"/>
      <c r="SUO79" s="1"/>
      <c r="SUP79" s="1"/>
      <c r="SUQ79" s="1"/>
      <c r="SUR79" s="1"/>
      <c r="SUS79" s="1"/>
      <c r="SUT79" s="1"/>
      <c r="SUU79" s="1"/>
      <c r="SUV79" s="1"/>
      <c r="SUW79" s="1"/>
      <c r="SUX79" s="1"/>
      <c r="SUY79" s="1"/>
      <c r="SUZ79" s="1"/>
      <c r="SVA79" s="1"/>
      <c r="SVB79" s="1"/>
      <c r="SVC79" s="1"/>
      <c r="SVD79" s="1"/>
      <c r="SVE79" s="1"/>
      <c r="SVF79" s="1"/>
      <c r="SVG79" s="1"/>
      <c r="SVH79" s="1"/>
      <c r="SVI79" s="1"/>
      <c r="SVJ79" s="1"/>
      <c r="SVK79" s="1"/>
      <c r="SVL79" s="1"/>
      <c r="SVM79" s="1"/>
      <c r="SVN79" s="1"/>
      <c r="SVO79" s="1"/>
      <c r="SVP79" s="1"/>
      <c r="SVQ79" s="1"/>
      <c r="SVR79" s="1"/>
      <c r="SVS79" s="1"/>
      <c r="SVT79" s="1"/>
      <c r="SVU79" s="1"/>
      <c r="SVV79" s="1"/>
      <c r="SVW79" s="1"/>
      <c r="SVX79" s="1"/>
      <c r="SVY79" s="1"/>
      <c r="SVZ79" s="1"/>
      <c r="SWA79" s="1"/>
      <c r="SWB79" s="1"/>
      <c r="SWC79" s="1"/>
      <c r="SWD79" s="1"/>
      <c r="SWE79" s="1"/>
      <c r="SWF79" s="1"/>
      <c r="SWG79" s="1"/>
      <c r="SWH79" s="1"/>
      <c r="SWI79" s="1"/>
      <c r="SWJ79" s="1"/>
      <c r="SWK79" s="1"/>
      <c r="SWL79" s="1"/>
      <c r="SWM79" s="1"/>
      <c r="SWN79" s="1"/>
      <c r="SWO79" s="1"/>
      <c r="SWP79" s="1"/>
      <c r="SWQ79" s="1"/>
      <c r="SWR79" s="1"/>
      <c r="SWS79" s="1"/>
      <c r="SWT79" s="1"/>
      <c r="SWU79" s="1"/>
      <c r="SWV79" s="1"/>
      <c r="SWW79" s="1"/>
      <c r="SWX79" s="1"/>
      <c r="SWY79" s="1"/>
      <c r="SWZ79" s="1"/>
      <c r="SXA79" s="1"/>
      <c r="SXB79" s="1"/>
      <c r="SXC79" s="1"/>
      <c r="SXD79" s="1"/>
      <c r="SXE79" s="1"/>
      <c r="SXF79" s="1"/>
      <c r="SXG79" s="1"/>
      <c r="SXH79" s="1"/>
      <c r="SXI79" s="1"/>
      <c r="SXJ79" s="1"/>
      <c r="SXK79" s="1"/>
      <c r="SXL79" s="1"/>
      <c r="SXM79" s="1"/>
      <c r="SXN79" s="1"/>
      <c r="SXO79" s="1"/>
      <c r="SXP79" s="1"/>
      <c r="SXQ79" s="1"/>
      <c r="SXR79" s="1"/>
      <c r="SXS79" s="1"/>
      <c r="SXT79" s="1"/>
      <c r="SXU79" s="1"/>
      <c r="SXV79" s="1"/>
      <c r="SXW79" s="1"/>
      <c r="SXX79" s="1"/>
      <c r="SXY79" s="1"/>
      <c r="SXZ79" s="1"/>
      <c r="SYA79" s="1"/>
      <c r="SYB79" s="1"/>
      <c r="SYC79" s="1"/>
      <c r="SYD79" s="1"/>
      <c r="SYE79" s="1"/>
      <c r="SYF79" s="1"/>
      <c r="SYG79" s="1"/>
      <c r="SYH79" s="1"/>
      <c r="SYI79" s="1"/>
      <c r="SYJ79" s="1"/>
      <c r="SYK79" s="1"/>
      <c r="SYL79" s="1"/>
      <c r="SYM79" s="1"/>
      <c r="SYN79" s="1"/>
      <c r="SYO79" s="1"/>
      <c r="SYP79" s="1"/>
      <c r="SYQ79" s="1"/>
      <c r="SYR79" s="1"/>
      <c r="SYS79" s="1"/>
      <c r="SYT79" s="1"/>
      <c r="SYU79" s="1"/>
      <c r="SYV79" s="1"/>
      <c r="SYW79" s="1"/>
      <c r="SYX79" s="1"/>
      <c r="SYY79" s="1"/>
      <c r="SYZ79" s="1"/>
      <c r="SZA79" s="1"/>
      <c r="SZB79" s="1"/>
      <c r="SZC79" s="1"/>
      <c r="SZD79" s="1"/>
      <c r="SZE79" s="1"/>
      <c r="SZF79" s="1"/>
      <c r="SZG79" s="1"/>
      <c r="SZH79" s="1"/>
      <c r="SZI79" s="1"/>
      <c r="SZJ79" s="1"/>
      <c r="SZK79" s="1"/>
      <c r="SZL79" s="1"/>
      <c r="SZM79" s="1"/>
      <c r="SZN79" s="1"/>
      <c r="SZO79" s="1"/>
      <c r="SZP79" s="1"/>
      <c r="SZQ79" s="1"/>
      <c r="SZR79" s="1"/>
      <c r="SZS79" s="1"/>
      <c r="SZT79" s="1"/>
      <c r="SZU79" s="1"/>
      <c r="SZV79" s="1"/>
      <c r="SZW79" s="1"/>
      <c r="SZX79" s="1"/>
      <c r="SZY79" s="1"/>
      <c r="SZZ79" s="1"/>
      <c r="TAA79" s="1"/>
      <c r="TAB79" s="1"/>
      <c r="TAC79" s="1"/>
      <c r="TAD79" s="1"/>
      <c r="TAE79" s="1"/>
      <c r="TAF79" s="1"/>
      <c r="TAG79" s="1"/>
      <c r="TAH79" s="1"/>
      <c r="TAI79" s="1"/>
      <c r="TAJ79" s="1"/>
      <c r="TAK79" s="1"/>
      <c r="TAL79" s="1"/>
      <c r="TAM79" s="1"/>
      <c r="TAN79" s="1"/>
      <c r="TAO79" s="1"/>
      <c r="TAP79" s="1"/>
      <c r="TAQ79" s="1"/>
      <c r="TAR79" s="1"/>
      <c r="TAS79" s="1"/>
      <c r="TAT79" s="1"/>
      <c r="TAU79" s="1"/>
      <c r="TAV79" s="1"/>
      <c r="TAW79" s="1"/>
      <c r="TAX79" s="1"/>
      <c r="TAY79" s="1"/>
      <c r="TAZ79" s="1"/>
      <c r="TBA79" s="1"/>
      <c r="TBB79" s="1"/>
      <c r="TBC79" s="1"/>
      <c r="TBD79" s="1"/>
      <c r="TBE79" s="1"/>
      <c r="TBF79" s="1"/>
      <c r="TBG79" s="1"/>
      <c r="TBH79" s="1"/>
      <c r="TBI79" s="1"/>
      <c r="TBJ79" s="1"/>
      <c r="TBK79" s="1"/>
      <c r="TBL79" s="1"/>
      <c r="TBM79" s="1"/>
      <c r="TBN79" s="1"/>
      <c r="TBO79" s="1"/>
      <c r="TBP79" s="1"/>
      <c r="TBQ79" s="1"/>
      <c r="TBR79" s="1"/>
      <c r="TBS79" s="1"/>
      <c r="TBT79" s="1"/>
      <c r="TBU79" s="1"/>
      <c r="TBV79" s="1"/>
      <c r="TBW79" s="1"/>
      <c r="TBX79" s="1"/>
      <c r="TBY79" s="1"/>
      <c r="TBZ79" s="1"/>
      <c r="TCA79" s="1"/>
      <c r="TCB79" s="1"/>
      <c r="TCC79" s="1"/>
      <c r="TCD79" s="1"/>
      <c r="TCE79" s="1"/>
      <c r="TCF79" s="1"/>
      <c r="TCG79" s="1"/>
      <c r="TCH79" s="1"/>
      <c r="TCI79" s="1"/>
      <c r="TCJ79" s="1"/>
      <c r="TCK79" s="1"/>
      <c r="TCL79" s="1"/>
      <c r="TCM79" s="1"/>
      <c r="TCN79" s="1"/>
      <c r="TCO79" s="1"/>
      <c r="TCP79" s="1"/>
      <c r="TCQ79" s="1"/>
      <c r="TCR79" s="1"/>
      <c r="TCS79" s="1"/>
      <c r="TCT79" s="1"/>
      <c r="TCU79" s="1"/>
      <c r="TCV79" s="1"/>
      <c r="TCW79" s="1"/>
      <c r="TCX79" s="1"/>
      <c r="TCY79" s="1"/>
      <c r="TCZ79" s="1"/>
      <c r="TDA79" s="1"/>
      <c r="TDB79" s="1"/>
      <c r="TDC79" s="1"/>
      <c r="TDD79" s="1"/>
      <c r="TDE79" s="1"/>
      <c r="TDF79" s="1"/>
      <c r="TDG79" s="1"/>
      <c r="TDH79" s="1"/>
      <c r="TDI79" s="1"/>
      <c r="TDJ79" s="1"/>
      <c r="TDK79" s="1"/>
      <c r="TDL79" s="1"/>
      <c r="TDM79" s="1"/>
      <c r="TDN79" s="1"/>
      <c r="TDO79" s="1"/>
      <c r="TDP79" s="1"/>
      <c r="TDQ79" s="1"/>
      <c r="TDR79" s="1"/>
      <c r="TDS79" s="1"/>
      <c r="TDT79" s="1"/>
      <c r="TDU79" s="1"/>
      <c r="TDV79" s="1"/>
      <c r="TDW79" s="1"/>
      <c r="TDX79" s="1"/>
      <c r="TDY79" s="1"/>
      <c r="TDZ79" s="1"/>
      <c r="TEA79" s="1"/>
      <c r="TEB79" s="1"/>
      <c r="TEC79" s="1"/>
      <c r="TED79" s="1"/>
      <c r="TEE79" s="1"/>
      <c r="TEF79" s="1"/>
      <c r="TEG79" s="1"/>
      <c r="TEH79" s="1"/>
      <c r="TEI79" s="1"/>
      <c r="TEJ79" s="1"/>
      <c r="TEK79" s="1"/>
      <c r="TEL79" s="1"/>
      <c r="TEM79" s="1"/>
      <c r="TEN79" s="1"/>
      <c r="TEO79" s="1"/>
      <c r="TEP79" s="1"/>
      <c r="TEQ79" s="1"/>
      <c r="TER79" s="1"/>
      <c r="TES79" s="1"/>
      <c r="TET79" s="1"/>
      <c r="TEU79" s="1"/>
      <c r="TEV79" s="1"/>
      <c r="TEW79" s="1"/>
      <c r="TEX79" s="1"/>
      <c r="TEY79" s="1"/>
      <c r="TEZ79" s="1"/>
      <c r="TFA79" s="1"/>
      <c r="TFB79" s="1"/>
      <c r="TFC79" s="1"/>
      <c r="TFD79" s="1"/>
      <c r="TFE79" s="1"/>
      <c r="TFF79" s="1"/>
      <c r="TFG79" s="1"/>
      <c r="TFH79" s="1"/>
      <c r="TFI79" s="1"/>
      <c r="TFJ79" s="1"/>
      <c r="TFK79" s="1"/>
      <c r="TFL79" s="1"/>
      <c r="TFM79" s="1"/>
      <c r="TFN79" s="1"/>
      <c r="TFO79" s="1"/>
      <c r="TFP79" s="1"/>
      <c r="TFQ79" s="1"/>
      <c r="TFR79" s="1"/>
      <c r="TFS79" s="1"/>
      <c r="TFT79" s="1"/>
      <c r="TFU79" s="1"/>
      <c r="TFV79" s="1"/>
      <c r="TFW79" s="1"/>
      <c r="TFX79" s="1"/>
      <c r="TFY79" s="1"/>
      <c r="TFZ79" s="1"/>
      <c r="TGA79" s="1"/>
      <c r="TGB79" s="1"/>
      <c r="TGC79" s="1"/>
      <c r="TGD79" s="1"/>
      <c r="TGE79" s="1"/>
      <c r="TGF79" s="1"/>
      <c r="TGG79" s="1"/>
      <c r="TGH79" s="1"/>
      <c r="TGI79" s="1"/>
      <c r="TGJ79" s="1"/>
      <c r="TGK79" s="1"/>
      <c r="TGL79" s="1"/>
      <c r="TGM79" s="1"/>
      <c r="TGN79" s="1"/>
      <c r="TGO79" s="1"/>
      <c r="TGP79" s="1"/>
      <c r="TGQ79" s="1"/>
      <c r="TGR79" s="1"/>
      <c r="TGS79" s="1"/>
      <c r="TGT79" s="1"/>
      <c r="TGU79" s="1"/>
      <c r="TGV79" s="1"/>
      <c r="TGW79" s="1"/>
      <c r="TGX79" s="1"/>
      <c r="TGY79" s="1"/>
      <c r="TGZ79" s="1"/>
      <c r="THA79" s="1"/>
      <c r="THB79" s="1"/>
      <c r="THC79" s="1"/>
      <c r="THD79" s="1"/>
      <c r="THE79" s="1"/>
      <c r="THF79" s="1"/>
      <c r="THG79" s="1"/>
      <c r="THH79" s="1"/>
      <c r="THI79" s="1"/>
      <c r="THJ79" s="1"/>
      <c r="THK79" s="1"/>
      <c r="THL79" s="1"/>
      <c r="THM79" s="1"/>
      <c r="THN79" s="1"/>
      <c r="THO79" s="1"/>
      <c r="THP79" s="1"/>
      <c r="THQ79" s="1"/>
      <c r="THR79" s="1"/>
      <c r="THS79" s="1"/>
      <c r="THT79" s="1"/>
      <c r="THU79" s="1"/>
      <c r="THV79" s="1"/>
      <c r="THW79" s="1"/>
      <c r="THX79" s="1"/>
      <c r="THY79" s="1"/>
      <c r="THZ79" s="1"/>
      <c r="TIA79" s="1"/>
      <c r="TIB79" s="1"/>
      <c r="TIC79" s="1"/>
      <c r="TID79" s="1"/>
      <c r="TIE79" s="1"/>
      <c r="TIF79" s="1"/>
      <c r="TIG79" s="1"/>
      <c r="TIH79" s="1"/>
      <c r="TII79" s="1"/>
      <c r="TIJ79" s="1"/>
      <c r="TIK79" s="1"/>
      <c r="TIL79" s="1"/>
      <c r="TIM79" s="1"/>
      <c r="TIN79" s="1"/>
      <c r="TIO79" s="1"/>
      <c r="TIP79" s="1"/>
      <c r="TIQ79" s="1"/>
      <c r="TIR79" s="1"/>
      <c r="TIS79" s="1"/>
      <c r="TIT79" s="1"/>
      <c r="TIU79" s="1"/>
      <c r="TIV79" s="1"/>
      <c r="TIW79" s="1"/>
      <c r="TIX79" s="1"/>
      <c r="TIY79" s="1"/>
      <c r="TIZ79" s="1"/>
      <c r="TJA79" s="1"/>
      <c r="TJB79" s="1"/>
      <c r="TJC79" s="1"/>
      <c r="TJD79" s="1"/>
      <c r="TJE79" s="1"/>
      <c r="TJF79" s="1"/>
      <c r="TJG79" s="1"/>
      <c r="TJH79" s="1"/>
      <c r="TJI79" s="1"/>
      <c r="TJJ79" s="1"/>
      <c r="TJK79" s="1"/>
      <c r="TJL79" s="1"/>
      <c r="TJM79" s="1"/>
      <c r="TJN79" s="1"/>
      <c r="TJO79" s="1"/>
      <c r="TJP79" s="1"/>
      <c r="TJQ79" s="1"/>
      <c r="TJR79" s="1"/>
      <c r="TJS79" s="1"/>
      <c r="TJT79" s="1"/>
      <c r="TJU79" s="1"/>
      <c r="TJV79" s="1"/>
      <c r="TJW79" s="1"/>
      <c r="TJX79" s="1"/>
      <c r="TJY79" s="1"/>
      <c r="TJZ79" s="1"/>
      <c r="TKA79" s="1"/>
      <c r="TKB79" s="1"/>
      <c r="TKC79" s="1"/>
      <c r="TKD79" s="1"/>
      <c r="TKE79" s="1"/>
      <c r="TKF79" s="1"/>
      <c r="TKG79" s="1"/>
      <c r="TKH79" s="1"/>
      <c r="TKI79" s="1"/>
      <c r="TKJ79" s="1"/>
      <c r="TKK79" s="1"/>
      <c r="TKL79" s="1"/>
      <c r="TKM79" s="1"/>
      <c r="TKN79" s="1"/>
      <c r="TKO79" s="1"/>
      <c r="TKP79" s="1"/>
      <c r="TKQ79" s="1"/>
      <c r="TKR79" s="1"/>
      <c r="TKS79" s="1"/>
      <c r="TKT79" s="1"/>
      <c r="TKU79" s="1"/>
      <c r="TKV79" s="1"/>
      <c r="TKW79" s="1"/>
      <c r="TKX79" s="1"/>
      <c r="TKY79" s="1"/>
      <c r="TKZ79" s="1"/>
      <c r="TLA79" s="1"/>
      <c r="TLB79" s="1"/>
      <c r="TLC79" s="1"/>
      <c r="TLD79" s="1"/>
      <c r="TLE79" s="1"/>
      <c r="TLF79" s="1"/>
      <c r="TLG79" s="1"/>
      <c r="TLH79" s="1"/>
      <c r="TLI79" s="1"/>
      <c r="TLJ79" s="1"/>
      <c r="TLK79" s="1"/>
      <c r="TLL79" s="1"/>
      <c r="TLM79" s="1"/>
      <c r="TLN79" s="1"/>
      <c r="TLO79" s="1"/>
      <c r="TLP79" s="1"/>
      <c r="TLQ79" s="1"/>
      <c r="TLR79" s="1"/>
      <c r="TLS79" s="1"/>
      <c r="TLT79" s="1"/>
      <c r="TLU79" s="1"/>
      <c r="TLV79" s="1"/>
      <c r="TLW79" s="1"/>
      <c r="TLX79" s="1"/>
      <c r="TLY79" s="1"/>
      <c r="TLZ79" s="1"/>
      <c r="TMA79" s="1"/>
      <c r="TMB79" s="1"/>
      <c r="TMC79" s="1"/>
      <c r="TMD79" s="1"/>
      <c r="TME79" s="1"/>
      <c r="TMF79" s="1"/>
      <c r="TMG79" s="1"/>
      <c r="TMH79" s="1"/>
      <c r="TMI79" s="1"/>
      <c r="TMJ79" s="1"/>
      <c r="TMK79" s="1"/>
      <c r="TML79" s="1"/>
      <c r="TMM79" s="1"/>
      <c r="TMN79" s="1"/>
      <c r="TMO79" s="1"/>
      <c r="TMP79" s="1"/>
      <c r="TMQ79" s="1"/>
      <c r="TMR79" s="1"/>
      <c r="TMS79" s="1"/>
      <c r="TMT79" s="1"/>
      <c r="TMU79" s="1"/>
      <c r="TMV79" s="1"/>
      <c r="TMW79" s="1"/>
      <c r="TMX79" s="1"/>
      <c r="TMY79" s="1"/>
      <c r="TMZ79" s="1"/>
      <c r="TNA79" s="1"/>
      <c r="TNB79" s="1"/>
      <c r="TNC79" s="1"/>
      <c r="TND79" s="1"/>
      <c r="TNE79" s="1"/>
      <c r="TNF79" s="1"/>
      <c r="TNG79" s="1"/>
      <c r="TNH79" s="1"/>
      <c r="TNI79" s="1"/>
      <c r="TNJ79" s="1"/>
      <c r="TNK79" s="1"/>
      <c r="TNL79" s="1"/>
      <c r="TNM79" s="1"/>
      <c r="TNN79" s="1"/>
      <c r="TNO79" s="1"/>
      <c r="TNP79" s="1"/>
      <c r="TNQ79" s="1"/>
      <c r="TNR79" s="1"/>
      <c r="TNS79" s="1"/>
      <c r="TNT79" s="1"/>
      <c r="TNU79" s="1"/>
      <c r="TNV79" s="1"/>
      <c r="TNW79" s="1"/>
      <c r="TNX79" s="1"/>
      <c r="TNY79" s="1"/>
      <c r="TNZ79" s="1"/>
      <c r="TOA79" s="1"/>
      <c r="TOB79" s="1"/>
      <c r="TOC79" s="1"/>
      <c r="TOD79" s="1"/>
      <c r="TOE79" s="1"/>
      <c r="TOF79" s="1"/>
      <c r="TOG79" s="1"/>
      <c r="TOH79" s="1"/>
      <c r="TOI79" s="1"/>
      <c r="TOJ79" s="1"/>
      <c r="TOK79" s="1"/>
      <c r="TOL79" s="1"/>
      <c r="TOM79" s="1"/>
      <c r="TON79" s="1"/>
      <c r="TOO79" s="1"/>
      <c r="TOP79" s="1"/>
      <c r="TOQ79" s="1"/>
      <c r="TOR79" s="1"/>
      <c r="TOS79" s="1"/>
      <c r="TOT79" s="1"/>
      <c r="TOU79" s="1"/>
      <c r="TOV79" s="1"/>
      <c r="TOW79" s="1"/>
      <c r="TOX79" s="1"/>
      <c r="TOY79" s="1"/>
      <c r="TOZ79" s="1"/>
      <c r="TPA79" s="1"/>
      <c r="TPB79" s="1"/>
      <c r="TPC79" s="1"/>
      <c r="TPD79" s="1"/>
      <c r="TPE79" s="1"/>
      <c r="TPF79" s="1"/>
      <c r="TPG79" s="1"/>
      <c r="TPH79" s="1"/>
      <c r="TPI79" s="1"/>
      <c r="TPJ79" s="1"/>
      <c r="TPK79" s="1"/>
      <c r="TPL79" s="1"/>
      <c r="TPM79" s="1"/>
      <c r="TPN79" s="1"/>
      <c r="TPO79" s="1"/>
      <c r="TPP79" s="1"/>
      <c r="TPQ79" s="1"/>
      <c r="TPR79" s="1"/>
      <c r="TPS79" s="1"/>
      <c r="TPT79" s="1"/>
      <c r="TPU79" s="1"/>
      <c r="TPV79" s="1"/>
      <c r="TPW79" s="1"/>
      <c r="TPX79" s="1"/>
      <c r="TPY79" s="1"/>
      <c r="TPZ79" s="1"/>
      <c r="TQA79" s="1"/>
      <c r="TQB79" s="1"/>
      <c r="TQC79" s="1"/>
      <c r="TQD79" s="1"/>
      <c r="TQE79" s="1"/>
      <c r="TQF79" s="1"/>
      <c r="TQG79" s="1"/>
      <c r="TQH79" s="1"/>
      <c r="TQI79" s="1"/>
      <c r="TQJ79" s="1"/>
      <c r="TQK79" s="1"/>
      <c r="TQL79" s="1"/>
      <c r="TQM79" s="1"/>
      <c r="TQN79" s="1"/>
      <c r="TQO79" s="1"/>
      <c r="TQP79" s="1"/>
      <c r="TQQ79" s="1"/>
      <c r="TQR79" s="1"/>
      <c r="TQS79" s="1"/>
      <c r="TQT79" s="1"/>
      <c r="TQU79" s="1"/>
      <c r="TQV79" s="1"/>
      <c r="TQW79" s="1"/>
      <c r="TQX79" s="1"/>
      <c r="TQY79" s="1"/>
      <c r="TQZ79" s="1"/>
      <c r="TRA79" s="1"/>
      <c r="TRB79" s="1"/>
      <c r="TRC79" s="1"/>
      <c r="TRD79" s="1"/>
      <c r="TRE79" s="1"/>
      <c r="TRF79" s="1"/>
      <c r="TRG79" s="1"/>
      <c r="TRH79" s="1"/>
      <c r="TRI79" s="1"/>
      <c r="TRJ79" s="1"/>
      <c r="TRK79" s="1"/>
      <c r="TRL79" s="1"/>
      <c r="TRM79" s="1"/>
      <c r="TRN79" s="1"/>
      <c r="TRO79" s="1"/>
      <c r="TRP79" s="1"/>
      <c r="TRQ79" s="1"/>
      <c r="TRR79" s="1"/>
      <c r="TRS79" s="1"/>
      <c r="TRT79" s="1"/>
      <c r="TRU79" s="1"/>
      <c r="TRV79" s="1"/>
      <c r="TRW79" s="1"/>
      <c r="TRX79" s="1"/>
      <c r="TRY79" s="1"/>
      <c r="TRZ79" s="1"/>
      <c r="TSA79" s="1"/>
      <c r="TSB79" s="1"/>
      <c r="TSC79" s="1"/>
      <c r="TSD79" s="1"/>
      <c r="TSE79" s="1"/>
      <c r="TSF79" s="1"/>
      <c r="TSG79" s="1"/>
      <c r="TSH79" s="1"/>
      <c r="TSI79" s="1"/>
      <c r="TSJ79" s="1"/>
      <c r="TSK79" s="1"/>
      <c r="TSL79" s="1"/>
      <c r="TSM79" s="1"/>
      <c r="TSN79" s="1"/>
      <c r="TSO79" s="1"/>
      <c r="TSP79" s="1"/>
      <c r="TSQ79" s="1"/>
      <c r="TSR79" s="1"/>
      <c r="TSS79" s="1"/>
      <c r="TST79" s="1"/>
      <c r="TSU79" s="1"/>
      <c r="TSV79" s="1"/>
      <c r="TSW79" s="1"/>
      <c r="TSX79" s="1"/>
      <c r="TSY79" s="1"/>
      <c r="TSZ79" s="1"/>
      <c r="TTA79" s="1"/>
      <c r="TTB79" s="1"/>
      <c r="TTC79" s="1"/>
      <c r="TTD79" s="1"/>
      <c r="TTE79" s="1"/>
      <c r="TTF79" s="1"/>
      <c r="TTG79" s="1"/>
      <c r="TTH79" s="1"/>
      <c r="TTI79" s="1"/>
      <c r="TTJ79" s="1"/>
      <c r="TTK79" s="1"/>
      <c r="TTL79" s="1"/>
      <c r="TTM79" s="1"/>
      <c r="TTN79" s="1"/>
      <c r="TTO79" s="1"/>
      <c r="TTP79" s="1"/>
      <c r="TTQ79" s="1"/>
      <c r="TTR79" s="1"/>
      <c r="TTS79" s="1"/>
      <c r="TTT79" s="1"/>
      <c r="TTU79" s="1"/>
      <c r="TTV79" s="1"/>
      <c r="TTW79" s="1"/>
      <c r="TTX79" s="1"/>
      <c r="TTY79" s="1"/>
      <c r="TTZ79" s="1"/>
      <c r="TUA79" s="1"/>
      <c r="TUB79" s="1"/>
      <c r="TUC79" s="1"/>
      <c r="TUD79" s="1"/>
      <c r="TUE79" s="1"/>
      <c r="TUF79" s="1"/>
      <c r="TUG79" s="1"/>
      <c r="TUH79" s="1"/>
      <c r="TUI79" s="1"/>
      <c r="TUJ79" s="1"/>
      <c r="TUK79" s="1"/>
      <c r="TUL79" s="1"/>
      <c r="TUM79" s="1"/>
      <c r="TUN79" s="1"/>
      <c r="TUO79" s="1"/>
      <c r="TUP79" s="1"/>
      <c r="TUQ79" s="1"/>
      <c r="TUR79" s="1"/>
      <c r="TUS79" s="1"/>
      <c r="TUT79" s="1"/>
      <c r="TUU79" s="1"/>
      <c r="TUV79" s="1"/>
      <c r="TUW79" s="1"/>
      <c r="TUX79" s="1"/>
      <c r="TUY79" s="1"/>
      <c r="TUZ79" s="1"/>
      <c r="TVA79" s="1"/>
      <c r="TVB79" s="1"/>
      <c r="TVC79" s="1"/>
      <c r="TVD79" s="1"/>
      <c r="TVE79" s="1"/>
      <c r="TVF79" s="1"/>
      <c r="TVG79" s="1"/>
      <c r="TVH79" s="1"/>
      <c r="TVI79" s="1"/>
      <c r="TVJ79" s="1"/>
      <c r="TVK79" s="1"/>
      <c r="TVL79" s="1"/>
      <c r="TVM79" s="1"/>
      <c r="TVN79" s="1"/>
      <c r="TVO79" s="1"/>
      <c r="TVP79" s="1"/>
      <c r="TVQ79" s="1"/>
      <c r="TVR79" s="1"/>
      <c r="TVS79" s="1"/>
      <c r="TVT79" s="1"/>
      <c r="TVU79" s="1"/>
      <c r="TVV79" s="1"/>
      <c r="TVW79" s="1"/>
      <c r="TVX79" s="1"/>
      <c r="TVY79" s="1"/>
      <c r="TVZ79" s="1"/>
      <c r="TWA79" s="1"/>
      <c r="TWB79" s="1"/>
      <c r="TWC79" s="1"/>
      <c r="TWD79" s="1"/>
      <c r="TWE79" s="1"/>
      <c r="TWF79" s="1"/>
      <c r="TWG79" s="1"/>
      <c r="TWH79" s="1"/>
      <c r="TWI79" s="1"/>
      <c r="TWJ79" s="1"/>
      <c r="TWK79" s="1"/>
      <c r="TWL79" s="1"/>
      <c r="TWM79" s="1"/>
      <c r="TWN79" s="1"/>
      <c r="TWO79" s="1"/>
      <c r="TWP79" s="1"/>
      <c r="TWQ79" s="1"/>
      <c r="TWR79" s="1"/>
      <c r="TWS79" s="1"/>
      <c r="TWT79" s="1"/>
      <c r="TWU79" s="1"/>
      <c r="TWV79" s="1"/>
      <c r="TWW79" s="1"/>
      <c r="TWX79" s="1"/>
      <c r="TWY79" s="1"/>
      <c r="TWZ79" s="1"/>
      <c r="TXA79" s="1"/>
      <c r="TXB79" s="1"/>
      <c r="TXC79" s="1"/>
      <c r="TXD79" s="1"/>
      <c r="TXE79" s="1"/>
      <c r="TXF79" s="1"/>
      <c r="TXG79" s="1"/>
      <c r="TXH79" s="1"/>
      <c r="TXI79" s="1"/>
      <c r="TXJ79" s="1"/>
      <c r="TXK79" s="1"/>
      <c r="TXL79" s="1"/>
      <c r="TXM79" s="1"/>
      <c r="TXN79" s="1"/>
      <c r="TXO79" s="1"/>
      <c r="TXP79" s="1"/>
      <c r="TXQ79" s="1"/>
      <c r="TXR79" s="1"/>
      <c r="TXS79" s="1"/>
      <c r="TXT79" s="1"/>
      <c r="TXU79" s="1"/>
      <c r="TXV79" s="1"/>
      <c r="TXW79" s="1"/>
      <c r="TXX79" s="1"/>
      <c r="TXY79" s="1"/>
      <c r="TXZ79" s="1"/>
      <c r="TYA79" s="1"/>
      <c r="TYB79" s="1"/>
      <c r="TYC79" s="1"/>
      <c r="TYD79" s="1"/>
      <c r="TYE79" s="1"/>
      <c r="TYF79" s="1"/>
      <c r="TYG79" s="1"/>
      <c r="TYH79" s="1"/>
      <c r="TYI79" s="1"/>
      <c r="TYJ79" s="1"/>
      <c r="TYK79" s="1"/>
      <c r="TYL79" s="1"/>
      <c r="TYM79" s="1"/>
      <c r="TYN79" s="1"/>
      <c r="TYO79" s="1"/>
      <c r="TYP79" s="1"/>
      <c r="TYQ79" s="1"/>
      <c r="TYR79" s="1"/>
      <c r="TYS79" s="1"/>
      <c r="TYT79" s="1"/>
      <c r="TYU79" s="1"/>
      <c r="TYV79" s="1"/>
      <c r="TYW79" s="1"/>
      <c r="TYX79" s="1"/>
      <c r="TYY79" s="1"/>
      <c r="TYZ79" s="1"/>
      <c r="TZA79" s="1"/>
      <c r="TZB79" s="1"/>
      <c r="TZC79" s="1"/>
      <c r="TZD79" s="1"/>
      <c r="TZE79" s="1"/>
      <c r="TZF79" s="1"/>
      <c r="TZG79" s="1"/>
      <c r="TZH79" s="1"/>
      <c r="TZI79" s="1"/>
      <c r="TZJ79" s="1"/>
      <c r="TZK79" s="1"/>
      <c r="TZL79" s="1"/>
      <c r="TZM79" s="1"/>
      <c r="TZN79" s="1"/>
      <c r="TZO79" s="1"/>
      <c r="TZP79" s="1"/>
      <c r="TZQ79" s="1"/>
      <c r="TZR79" s="1"/>
      <c r="TZS79" s="1"/>
      <c r="TZT79" s="1"/>
      <c r="TZU79" s="1"/>
      <c r="TZV79" s="1"/>
      <c r="TZW79" s="1"/>
      <c r="TZX79" s="1"/>
      <c r="TZY79" s="1"/>
      <c r="TZZ79" s="1"/>
      <c r="UAA79" s="1"/>
      <c r="UAB79" s="1"/>
      <c r="UAC79" s="1"/>
      <c r="UAD79" s="1"/>
      <c r="UAE79" s="1"/>
      <c r="UAF79" s="1"/>
      <c r="UAG79" s="1"/>
      <c r="UAH79" s="1"/>
      <c r="UAI79" s="1"/>
      <c r="UAJ79" s="1"/>
      <c r="UAK79" s="1"/>
      <c r="UAL79" s="1"/>
      <c r="UAM79" s="1"/>
      <c r="UAN79" s="1"/>
      <c r="UAO79" s="1"/>
      <c r="UAP79" s="1"/>
      <c r="UAQ79" s="1"/>
      <c r="UAR79" s="1"/>
      <c r="UAS79" s="1"/>
      <c r="UAT79" s="1"/>
      <c r="UAU79" s="1"/>
      <c r="UAV79" s="1"/>
      <c r="UAW79" s="1"/>
      <c r="UAX79" s="1"/>
      <c r="UAY79" s="1"/>
      <c r="UAZ79" s="1"/>
      <c r="UBA79" s="1"/>
      <c r="UBB79" s="1"/>
      <c r="UBC79" s="1"/>
      <c r="UBD79" s="1"/>
      <c r="UBE79" s="1"/>
      <c r="UBF79" s="1"/>
      <c r="UBG79" s="1"/>
      <c r="UBH79" s="1"/>
      <c r="UBI79" s="1"/>
      <c r="UBJ79" s="1"/>
      <c r="UBK79" s="1"/>
      <c r="UBL79" s="1"/>
      <c r="UBM79" s="1"/>
      <c r="UBN79" s="1"/>
      <c r="UBO79" s="1"/>
      <c r="UBP79" s="1"/>
      <c r="UBQ79" s="1"/>
      <c r="UBR79" s="1"/>
      <c r="UBS79" s="1"/>
      <c r="UBT79" s="1"/>
      <c r="UBU79" s="1"/>
      <c r="UBV79" s="1"/>
      <c r="UBW79" s="1"/>
      <c r="UBX79" s="1"/>
      <c r="UBY79" s="1"/>
      <c r="UBZ79" s="1"/>
      <c r="UCA79" s="1"/>
      <c r="UCB79" s="1"/>
      <c r="UCC79" s="1"/>
      <c r="UCD79" s="1"/>
      <c r="UCE79" s="1"/>
      <c r="UCF79" s="1"/>
      <c r="UCG79" s="1"/>
      <c r="UCH79" s="1"/>
      <c r="UCI79" s="1"/>
      <c r="UCJ79" s="1"/>
      <c r="UCK79" s="1"/>
      <c r="UCL79" s="1"/>
      <c r="UCM79" s="1"/>
      <c r="UCN79" s="1"/>
      <c r="UCO79" s="1"/>
      <c r="UCP79" s="1"/>
      <c r="UCQ79" s="1"/>
      <c r="UCR79" s="1"/>
      <c r="UCS79" s="1"/>
      <c r="UCT79" s="1"/>
      <c r="UCU79" s="1"/>
      <c r="UCV79" s="1"/>
      <c r="UCW79" s="1"/>
      <c r="UCX79" s="1"/>
      <c r="UCY79" s="1"/>
      <c r="UCZ79" s="1"/>
      <c r="UDA79" s="1"/>
      <c r="UDB79" s="1"/>
      <c r="UDC79" s="1"/>
      <c r="UDD79" s="1"/>
      <c r="UDE79" s="1"/>
      <c r="UDF79" s="1"/>
      <c r="UDG79" s="1"/>
      <c r="UDH79" s="1"/>
      <c r="UDI79" s="1"/>
      <c r="UDJ79" s="1"/>
      <c r="UDK79" s="1"/>
      <c r="UDL79" s="1"/>
      <c r="UDM79" s="1"/>
      <c r="UDN79" s="1"/>
      <c r="UDO79" s="1"/>
      <c r="UDP79" s="1"/>
      <c r="UDQ79" s="1"/>
      <c r="UDR79" s="1"/>
      <c r="UDS79" s="1"/>
      <c r="UDT79" s="1"/>
      <c r="UDU79" s="1"/>
      <c r="UDV79" s="1"/>
      <c r="UDW79" s="1"/>
      <c r="UDX79" s="1"/>
      <c r="UDY79" s="1"/>
      <c r="UDZ79" s="1"/>
      <c r="UEA79" s="1"/>
      <c r="UEB79" s="1"/>
      <c r="UEC79" s="1"/>
      <c r="UED79" s="1"/>
      <c r="UEE79" s="1"/>
      <c r="UEF79" s="1"/>
      <c r="UEG79" s="1"/>
      <c r="UEH79" s="1"/>
      <c r="UEI79" s="1"/>
      <c r="UEJ79" s="1"/>
      <c r="UEK79" s="1"/>
      <c r="UEL79" s="1"/>
      <c r="UEM79" s="1"/>
      <c r="UEN79" s="1"/>
      <c r="UEO79" s="1"/>
      <c r="UEP79" s="1"/>
      <c r="UEQ79" s="1"/>
      <c r="UER79" s="1"/>
      <c r="UES79" s="1"/>
      <c r="UET79" s="1"/>
      <c r="UEU79" s="1"/>
      <c r="UEV79" s="1"/>
      <c r="UEW79" s="1"/>
      <c r="UEX79" s="1"/>
      <c r="UEY79" s="1"/>
      <c r="UEZ79" s="1"/>
      <c r="UFA79" s="1"/>
      <c r="UFB79" s="1"/>
      <c r="UFC79" s="1"/>
      <c r="UFD79" s="1"/>
      <c r="UFE79" s="1"/>
      <c r="UFF79" s="1"/>
      <c r="UFG79" s="1"/>
      <c r="UFH79" s="1"/>
      <c r="UFI79" s="1"/>
      <c r="UFJ79" s="1"/>
      <c r="UFK79" s="1"/>
      <c r="UFL79" s="1"/>
      <c r="UFM79" s="1"/>
      <c r="UFN79" s="1"/>
      <c r="UFO79" s="1"/>
      <c r="UFP79" s="1"/>
      <c r="UFQ79" s="1"/>
      <c r="UFR79" s="1"/>
      <c r="UFS79" s="1"/>
      <c r="UFT79" s="1"/>
      <c r="UFU79" s="1"/>
      <c r="UFV79" s="1"/>
      <c r="UFW79" s="1"/>
      <c r="UFX79" s="1"/>
      <c r="UFY79" s="1"/>
      <c r="UFZ79" s="1"/>
      <c r="UGA79" s="1"/>
      <c r="UGB79" s="1"/>
      <c r="UGC79" s="1"/>
      <c r="UGD79" s="1"/>
      <c r="UGE79" s="1"/>
      <c r="UGF79" s="1"/>
      <c r="UGG79" s="1"/>
      <c r="UGH79" s="1"/>
      <c r="UGI79" s="1"/>
      <c r="UGJ79" s="1"/>
      <c r="UGK79" s="1"/>
      <c r="UGL79" s="1"/>
      <c r="UGM79" s="1"/>
      <c r="UGN79" s="1"/>
      <c r="UGO79" s="1"/>
      <c r="UGP79" s="1"/>
      <c r="UGQ79" s="1"/>
      <c r="UGR79" s="1"/>
      <c r="UGS79" s="1"/>
      <c r="UGT79" s="1"/>
      <c r="UGU79" s="1"/>
      <c r="UGV79" s="1"/>
      <c r="UGW79" s="1"/>
      <c r="UGX79" s="1"/>
      <c r="UGY79" s="1"/>
      <c r="UGZ79" s="1"/>
      <c r="UHA79" s="1"/>
      <c r="UHB79" s="1"/>
      <c r="UHC79" s="1"/>
      <c r="UHD79" s="1"/>
      <c r="UHE79" s="1"/>
      <c r="UHF79" s="1"/>
      <c r="UHG79" s="1"/>
      <c r="UHH79" s="1"/>
      <c r="UHI79" s="1"/>
      <c r="UHJ79" s="1"/>
      <c r="UHK79" s="1"/>
      <c r="UHL79" s="1"/>
      <c r="UHM79" s="1"/>
      <c r="UHN79" s="1"/>
      <c r="UHO79" s="1"/>
      <c r="UHP79" s="1"/>
      <c r="UHQ79" s="1"/>
      <c r="UHR79" s="1"/>
      <c r="UHS79" s="1"/>
      <c r="UHT79" s="1"/>
      <c r="UHU79" s="1"/>
      <c r="UHV79" s="1"/>
      <c r="UHW79" s="1"/>
      <c r="UHX79" s="1"/>
      <c r="UHY79" s="1"/>
      <c r="UHZ79" s="1"/>
      <c r="UIA79" s="1"/>
      <c r="UIB79" s="1"/>
      <c r="UIC79" s="1"/>
      <c r="UID79" s="1"/>
      <c r="UIE79" s="1"/>
      <c r="UIF79" s="1"/>
      <c r="UIG79" s="1"/>
      <c r="UIH79" s="1"/>
      <c r="UII79" s="1"/>
      <c r="UIJ79" s="1"/>
      <c r="UIK79" s="1"/>
      <c r="UIL79" s="1"/>
      <c r="UIM79" s="1"/>
      <c r="UIN79" s="1"/>
      <c r="UIO79" s="1"/>
      <c r="UIP79" s="1"/>
      <c r="UIQ79" s="1"/>
      <c r="UIR79" s="1"/>
      <c r="UIS79" s="1"/>
      <c r="UIT79" s="1"/>
      <c r="UIU79" s="1"/>
      <c r="UIV79" s="1"/>
      <c r="UIW79" s="1"/>
      <c r="UIX79" s="1"/>
      <c r="UIY79" s="1"/>
      <c r="UIZ79" s="1"/>
      <c r="UJA79" s="1"/>
      <c r="UJB79" s="1"/>
      <c r="UJC79" s="1"/>
      <c r="UJD79" s="1"/>
      <c r="UJE79" s="1"/>
      <c r="UJF79" s="1"/>
      <c r="UJG79" s="1"/>
      <c r="UJH79" s="1"/>
      <c r="UJI79" s="1"/>
      <c r="UJJ79" s="1"/>
      <c r="UJK79" s="1"/>
      <c r="UJL79" s="1"/>
      <c r="UJM79" s="1"/>
      <c r="UJN79" s="1"/>
      <c r="UJO79" s="1"/>
      <c r="UJP79" s="1"/>
      <c r="UJQ79" s="1"/>
      <c r="UJR79" s="1"/>
      <c r="UJS79" s="1"/>
      <c r="UJT79" s="1"/>
      <c r="UJU79" s="1"/>
      <c r="UJV79" s="1"/>
      <c r="UJW79" s="1"/>
      <c r="UJX79" s="1"/>
      <c r="UJY79" s="1"/>
      <c r="UJZ79" s="1"/>
      <c r="UKA79" s="1"/>
      <c r="UKB79" s="1"/>
      <c r="UKC79" s="1"/>
      <c r="UKD79" s="1"/>
      <c r="UKE79" s="1"/>
      <c r="UKF79" s="1"/>
      <c r="UKG79" s="1"/>
      <c r="UKH79" s="1"/>
      <c r="UKI79" s="1"/>
      <c r="UKJ79" s="1"/>
      <c r="UKK79" s="1"/>
      <c r="UKL79" s="1"/>
      <c r="UKM79" s="1"/>
      <c r="UKN79" s="1"/>
      <c r="UKO79" s="1"/>
      <c r="UKP79" s="1"/>
      <c r="UKQ79" s="1"/>
      <c r="UKR79" s="1"/>
      <c r="UKS79" s="1"/>
      <c r="UKT79" s="1"/>
      <c r="UKU79" s="1"/>
      <c r="UKV79" s="1"/>
      <c r="UKW79" s="1"/>
      <c r="UKX79" s="1"/>
      <c r="UKY79" s="1"/>
      <c r="UKZ79" s="1"/>
      <c r="ULA79" s="1"/>
      <c r="ULB79" s="1"/>
      <c r="ULC79" s="1"/>
      <c r="ULD79" s="1"/>
      <c r="ULE79" s="1"/>
      <c r="ULF79" s="1"/>
      <c r="ULG79" s="1"/>
      <c r="ULH79" s="1"/>
      <c r="ULI79" s="1"/>
      <c r="ULJ79" s="1"/>
      <c r="ULK79" s="1"/>
      <c r="ULL79" s="1"/>
      <c r="ULM79" s="1"/>
      <c r="ULN79" s="1"/>
      <c r="ULO79" s="1"/>
      <c r="ULP79" s="1"/>
      <c r="ULQ79" s="1"/>
      <c r="ULR79" s="1"/>
      <c r="ULS79" s="1"/>
      <c r="ULT79" s="1"/>
      <c r="ULU79" s="1"/>
      <c r="ULV79" s="1"/>
      <c r="ULW79" s="1"/>
      <c r="ULX79" s="1"/>
      <c r="ULY79" s="1"/>
      <c r="ULZ79" s="1"/>
      <c r="UMA79" s="1"/>
      <c r="UMB79" s="1"/>
      <c r="UMC79" s="1"/>
      <c r="UMD79" s="1"/>
      <c r="UME79" s="1"/>
      <c r="UMF79" s="1"/>
      <c r="UMG79" s="1"/>
      <c r="UMH79" s="1"/>
      <c r="UMI79" s="1"/>
      <c r="UMJ79" s="1"/>
      <c r="UMK79" s="1"/>
      <c r="UML79" s="1"/>
      <c r="UMM79" s="1"/>
      <c r="UMN79" s="1"/>
      <c r="UMO79" s="1"/>
      <c r="UMP79" s="1"/>
      <c r="UMQ79" s="1"/>
      <c r="UMR79" s="1"/>
      <c r="UMS79" s="1"/>
      <c r="UMT79" s="1"/>
      <c r="UMU79" s="1"/>
      <c r="UMV79" s="1"/>
      <c r="UMW79" s="1"/>
      <c r="UMX79" s="1"/>
      <c r="UMY79" s="1"/>
      <c r="UMZ79" s="1"/>
      <c r="UNA79" s="1"/>
      <c r="UNB79" s="1"/>
      <c r="UNC79" s="1"/>
      <c r="UND79" s="1"/>
      <c r="UNE79" s="1"/>
      <c r="UNF79" s="1"/>
      <c r="UNG79" s="1"/>
      <c r="UNH79" s="1"/>
      <c r="UNI79" s="1"/>
      <c r="UNJ79" s="1"/>
      <c r="UNK79" s="1"/>
      <c r="UNL79" s="1"/>
      <c r="UNM79" s="1"/>
      <c r="UNN79" s="1"/>
      <c r="UNO79" s="1"/>
      <c r="UNP79" s="1"/>
      <c r="UNQ79" s="1"/>
      <c r="UNR79" s="1"/>
      <c r="UNS79" s="1"/>
      <c r="UNT79" s="1"/>
      <c r="UNU79" s="1"/>
      <c r="UNV79" s="1"/>
      <c r="UNW79" s="1"/>
      <c r="UNX79" s="1"/>
      <c r="UNY79" s="1"/>
      <c r="UNZ79" s="1"/>
      <c r="UOA79" s="1"/>
      <c r="UOB79" s="1"/>
      <c r="UOC79" s="1"/>
      <c r="UOD79" s="1"/>
      <c r="UOE79" s="1"/>
      <c r="UOF79" s="1"/>
      <c r="UOG79" s="1"/>
      <c r="UOH79" s="1"/>
      <c r="UOI79" s="1"/>
      <c r="UOJ79" s="1"/>
      <c r="UOK79" s="1"/>
      <c r="UOL79" s="1"/>
      <c r="UOM79" s="1"/>
      <c r="UON79" s="1"/>
      <c r="UOO79" s="1"/>
      <c r="UOP79" s="1"/>
      <c r="UOQ79" s="1"/>
      <c r="UOR79" s="1"/>
      <c r="UOS79" s="1"/>
      <c r="UOT79" s="1"/>
      <c r="UOU79" s="1"/>
      <c r="UOV79" s="1"/>
      <c r="UOW79" s="1"/>
      <c r="UOX79" s="1"/>
      <c r="UOY79" s="1"/>
      <c r="UOZ79" s="1"/>
      <c r="UPA79" s="1"/>
      <c r="UPB79" s="1"/>
      <c r="UPC79" s="1"/>
      <c r="UPD79" s="1"/>
      <c r="UPE79" s="1"/>
      <c r="UPF79" s="1"/>
      <c r="UPG79" s="1"/>
      <c r="UPH79" s="1"/>
      <c r="UPI79" s="1"/>
      <c r="UPJ79" s="1"/>
      <c r="UPK79" s="1"/>
      <c r="UPL79" s="1"/>
      <c r="UPM79" s="1"/>
      <c r="UPN79" s="1"/>
      <c r="UPO79" s="1"/>
      <c r="UPP79" s="1"/>
      <c r="UPQ79" s="1"/>
      <c r="UPR79" s="1"/>
      <c r="UPS79" s="1"/>
      <c r="UPT79" s="1"/>
      <c r="UPU79" s="1"/>
      <c r="UPV79" s="1"/>
      <c r="UPW79" s="1"/>
      <c r="UPX79" s="1"/>
      <c r="UPY79" s="1"/>
      <c r="UPZ79" s="1"/>
      <c r="UQA79" s="1"/>
      <c r="UQB79" s="1"/>
      <c r="UQC79" s="1"/>
      <c r="UQD79" s="1"/>
      <c r="UQE79" s="1"/>
      <c r="UQF79" s="1"/>
      <c r="UQG79" s="1"/>
      <c r="UQH79" s="1"/>
      <c r="UQI79" s="1"/>
      <c r="UQJ79" s="1"/>
      <c r="UQK79" s="1"/>
      <c r="UQL79" s="1"/>
      <c r="UQM79" s="1"/>
      <c r="UQN79" s="1"/>
      <c r="UQO79" s="1"/>
      <c r="UQP79" s="1"/>
      <c r="UQQ79" s="1"/>
      <c r="UQR79" s="1"/>
      <c r="UQS79" s="1"/>
      <c r="UQT79" s="1"/>
      <c r="UQU79" s="1"/>
      <c r="UQV79" s="1"/>
      <c r="UQW79" s="1"/>
      <c r="UQX79" s="1"/>
      <c r="UQY79" s="1"/>
      <c r="UQZ79" s="1"/>
      <c r="URA79" s="1"/>
      <c r="URB79" s="1"/>
      <c r="URC79" s="1"/>
      <c r="URD79" s="1"/>
      <c r="URE79" s="1"/>
      <c r="URF79" s="1"/>
      <c r="URG79" s="1"/>
      <c r="URH79" s="1"/>
      <c r="URI79" s="1"/>
      <c r="URJ79" s="1"/>
      <c r="URK79" s="1"/>
      <c r="URL79" s="1"/>
      <c r="URM79" s="1"/>
      <c r="URN79" s="1"/>
      <c r="URO79" s="1"/>
      <c r="URP79" s="1"/>
      <c r="URQ79" s="1"/>
      <c r="URR79" s="1"/>
      <c r="URS79" s="1"/>
      <c r="URT79" s="1"/>
      <c r="URU79" s="1"/>
      <c r="URV79" s="1"/>
      <c r="URW79" s="1"/>
      <c r="URX79" s="1"/>
      <c r="URY79" s="1"/>
      <c r="URZ79" s="1"/>
      <c r="USA79" s="1"/>
      <c r="USB79" s="1"/>
      <c r="USC79" s="1"/>
      <c r="USD79" s="1"/>
      <c r="USE79" s="1"/>
      <c r="USF79" s="1"/>
      <c r="USG79" s="1"/>
      <c r="USH79" s="1"/>
      <c r="USI79" s="1"/>
      <c r="USJ79" s="1"/>
      <c r="USK79" s="1"/>
      <c r="USL79" s="1"/>
      <c r="USM79" s="1"/>
      <c r="USN79" s="1"/>
      <c r="USO79" s="1"/>
      <c r="USP79" s="1"/>
      <c r="USQ79" s="1"/>
      <c r="USR79" s="1"/>
      <c r="USS79" s="1"/>
      <c r="UST79" s="1"/>
      <c r="USU79" s="1"/>
      <c r="USV79" s="1"/>
      <c r="USW79" s="1"/>
      <c r="USX79" s="1"/>
      <c r="USY79" s="1"/>
      <c r="USZ79" s="1"/>
      <c r="UTA79" s="1"/>
      <c r="UTB79" s="1"/>
      <c r="UTC79" s="1"/>
      <c r="UTD79" s="1"/>
      <c r="UTE79" s="1"/>
      <c r="UTF79" s="1"/>
      <c r="UTG79" s="1"/>
      <c r="UTH79" s="1"/>
      <c r="UTI79" s="1"/>
      <c r="UTJ79" s="1"/>
      <c r="UTK79" s="1"/>
      <c r="UTL79" s="1"/>
      <c r="UTM79" s="1"/>
      <c r="UTN79" s="1"/>
      <c r="UTO79" s="1"/>
      <c r="UTP79" s="1"/>
      <c r="UTQ79" s="1"/>
      <c r="UTR79" s="1"/>
      <c r="UTS79" s="1"/>
      <c r="UTT79" s="1"/>
      <c r="UTU79" s="1"/>
      <c r="UTV79" s="1"/>
      <c r="UTW79" s="1"/>
      <c r="UTX79" s="1"/>
      <c r="UTY79" s="1"/>
      <c r="UTZ79" s="1"/>
      <c r="UUA79" s="1"/>
      <c r="UUB79" s="1"/>
      <c r="UUC79" s="1"/>
      <c r="UUD79" s="1"/>
      <c r="UUE79" s="1"/>
      <c r="UUF79" s="1"/>
      <c r="UUG79" s="1"/>
      <c r="UUH79" s="1"/>
      <c r="UUI79" s="1"/>
      <c r="UUJ79" s="1"/>
      <c r="UUK79" s="1"/>
      <c r="UUL79" s="1"/>
      <c r="UUM79" s="1"/>
      <c r="UUN79" s="1"/>
      <c r="UUO79" s="1"/>
      <c r="UUP79" s="1"/>
      <c r="UUQ79" s="1"/>
      <c r="UUR79" s="1"/>
      <c r="UUS79" s="1"/>
      <c r="UUT79" s="1"/>
      <c r="UUU79" s="1"/>
      <c r="UUV79" s="1"/>
      <c r="UUW79" s="1"/>
      <c r="UUX79" s="1"/>
      <c r="UUY79" s="1"/>
      <c r="UUZ79" s="1"/>
      <c r="UVA79" s="1"/>
      <c r="UVB79" s="1"/>
      <c r="UVC79" s="1"/>
      <c r="UVD79" s="1"/>
      <c r="UVE79" s="1"/>
      <c r="UVF79" s="1"/>
      <c r="UVG79" s="1"/>
      <c r="UVH79" s="1"/>
      <c r="UVI79" s="1"/>
      <c r="UVJ79" s="1"/>
      <c r="UVK79" s="1"/>
      <c r="UVL79" s="1"/>
      <c r="UVM79" s="1"/>
      <c r="UVN79" s="1"/>
      <c r="UVO79" s="1"/>
      <c r="UVP79" s="1"/>
      <c r="UVQ79" s="1"/>
      <c r="UVR79" s="1"/>
      <c r="UVS79" s="1"/>
      <c r="UVT79" s="1"/>
      <c r="UVU79" s="1"/>
      <c r="UVV79" s="1"/>
      <c r="UVW79" s="1"/>
      <c r="UVX79" s="1"/>
      <c r="UVY79" s="1"/>
      <c r="UVZ79" s="1"/>
      <c r="UWA79" s="1"/>
      <c r="UWB79" s="1"/>
      <c r="UWC79" s="1"/>
      <c r="UWD79" s="1"/>
      <c r="UWE79" s="1"/>
      <c r="UWF79" s="1"/>
      <c r="UWG79" s="1"/>
      <c r="UWH79" s="1"/>
      <c r="UWI79" s="1"/>
      <c r="UWJ79" s="1"/>
      <c r="UWK79" s="1"/>
      <c r="UWL79" s="1"/>
      <c r="UWM79" s="1"/>
      <c r="UWN79" s="1"/>
      <c r="UWO79" s="1"/>
      <c r="UWP79" s="1"/>
      <c r="UWQ79" s="1"/>
      <c r="UWR79" s="1"/>
      <c r="UWS79" s="1"/>
      <c r="UWT79" s="1"/>
      <c r="UWU79" s="1"/>
      <c r="UWV79" s="1"/>
      <c r="UWW79" s="1"/>
      <c r="UWX79" s="1"/>
      <c r="UWY79" s="1"/>
      <c r="UWZ79" s="1"/>
      <c r="UXA79" s="1"/>
      <c r="UXB79" s="1"/>
      <c r="UXC79" s="1"/>
      <c r="UXD79" s="1"/>
      <c r="UXE79" s="1"/>
      <c r="UXF79" s="1"/>
      <c r="UXG79" s="1"/>
      <c r="UXH79" s="1"/>
      <c r="UXI79" s="1"/>
      <c r="UXJ79" s="1"/>
      <c r="UXK79" s="1"/>
      <c r="UXL79" s="1"/>
      <c r="UXM79" s="1"/>
      <c r="UXN79" s="1"/>
      <c r="UXO79" s="1"/>
      <c r="UXP79" s="1"/>
      <c r="UXQ79" s="1"/>
      <c r="UXR79" s="1"/>
      <c r="UXS79" s="1"/>
      <c r="UXT79" s="1"/>
      <c r="UXU79" s="1"/>
      <c r="UXV79" s="1"/>
      <c r="UXW79" s="1"/>
      <c r="UXX79" s="1"/>
      <c r="UXY79" s="1"/>
      <c r="UXZ79" s="1"/>
      <c r="UYA79" s="1"/>
      <c r="UYB79" s="1"/>
      <c r="UYC79" s="1"/>
      <c r="UYD79" s="1"/>
      <c r="UYE79" s="1"/>
      <c r="UYF79" s="1"/>
      <c r="UYG79" s="1"/>
      <c r="UYH79" s="1"/>
      <c r="UYI79" s="1"/>
      <c r="UYJ79" s="1"/>
      <c r="UYK79" s="1"/>
      <c r="UYL79" s="1"/>
      <c r="UYM79" s="1"/>
      <c r="UYN79" s="1"/>
      <c r="UYO79" s="1"/>
      <c r="UYP79" s="1"/>
      <c r="UYQ79" s="1"/>
      <c r="UYR79" s="1"/>
      <c r="UYS79" s="1"/>
      <c r="UYT79" s="1"/>
      <c r="UYU79" s="1"/>
      <c r="UYV79" s="1"/>
      <c r="UYW79" s="1"/>
      <c r="UYX79" s="1"/>
      <c r="UYY79" s="1"/>
      <c r="UYZ79" s="1"/>
      <c r="UZA79" s="1"/>
      <c r="UZB79" s="1"/>
      <c r="UZC79" s="1"/>
      <c r="UZD79" s="1"/>
      <c r="UZE79" s="1"/>
      <c r="UZF79" s="1"/>
      <c r="UZG79" s="1"/>
      <c r="UZH79" s="1"/>
      <c r="UZI79" s="1"/>
      <c r="UZJ79" s="1"/>
      <c r="UZK79" s="1"/>
      <c r="UZL79" s="1"/>
      <c r="UZM79" s="1"/>
      <c r="UZN79" s="1"/>
      <c r="UZO79" s="1"/>
      <c r="UZP79" s="1"/>
      <c r="UZQ79" s="1"/>
      <c r="UZR79" s="1"/>
      <c r="UZS79" s="1"/>
      <c r="UZT79" s="1"/>
      <c r="UZU79" s="1"/>
      <c r="UZV79" s="1"/>
      <c r="UZW79" s="1"/>
      <c r="UZX79" s="1"/>
      <c r="UZY79" s="1"/>
      <c r="UZZ79" s="1"/>
      <c r="VAA79" s="1"/>
      <c r="VAB79" s="1"/>
      <c r="VAC79" s="1"/>
      <c r="VAD79" s="1"/>
      <c r="VAE79" s="1"/>
      <c r="VAF79" s="1"/>
      <c r="VAG79" s="1"/>
      <c r="VAH79" s="1"/>
      <c r="VAI79" s="1"/>
      <c r="VAJ79" s="1"/>
      <c r="VAK79" s="1"/>
      <c r="VAL79" s="1"/>
      <c r="VAM79" s="1"/>
      <c r="VAN79" s="1"/>
      <c r="VAO79" s="1"/>
      <c r="VAP79" s="1"/>
      <c r="VAQ79" s="1"/>
      <c r="VAR79" s="1"/>
      <c r="VAS79" s="1"/>
      <c r="VAT79" s="1"/>
      <c r="VAU79" s="1"/>
      <c r="VAV79" s="1"/>
      <c r="VAW79" s="1"/>
      <c r="VAX79" s="1"/>
      <c r="VAY79" s="1"/>
      <c r="VAZ79" s="1"/>
      <c r="VBA79" s="1"/>
      <c r="VBB79" s="1"/>
      <c r="VBC79" s="1"/>
      <c r="VBD79" s="1"/>
      <c r="VBE79" s="1"/>
      <c r="VBF79" s="1"/>
      <c r="VBG79" s="1"/>
      <c r="VBH79" s="1"/>
      <c r="VBI79" s="1"/>
      <c r="VBJ79" s="1"/>
      <c r="VBK79" s="1"/>
      <c r="VBL79" s="1"/>
      <c r="VBM79" s="1"/>
      <c r="VBN79" s="1"/>
      <c r="VBO79" s="1"/>
      <c r="VBP79" s="1"/>
      <c r="VBQ79" s="1"/>
      <c r="VBR79" s="1"/>
      <c r="VBS79" s="1"/>
      <c r="VBT79" s="1"/>
      <c r="VBU79" s="1"/>
      <c r="VBV79" s="1"/>
      <c r="VBW79" s="1"/>
      <c r="VBX79" s="1"/>
      <c r="VBY79" s="1"/>
      <c r="VBZ79" s="1"/>
      <c r="VCA79" s="1"/>
      <c r="VCB79" s="1"/>
      <c r="VCC79" s="1"/>
      <c r="VCD79" s="1"/>
      <c r="VCE79" s="1"/>
      <c r="VCF79" s="1"/>
      <c r="VCG79" s="1"/>
      <c r="VCH79" s="1"/>
      <c r="VCI79" s="1"/>
      <c r="VCJ79" s="1"/>
      <c r="VCK79" s="1"/>
      <c r="VCL79" s="1"/>
      <c r="VCM79" s="1"/>
      <c r="VCN79" s="1"/>
      <c r="VCO79" s="1"/>
      <c r="VCP79" s="1"/>
      <c r="VCQ79" s="1"/>
      <c r="VCR79" s="1"/>
      <c r="VCS79" s="1"/>
      <c r="VCT79" s="1"/>
      <c r="VCU79" s="1"/>
      <c r="VCV79" s="1"/>
      <c r="VCW79" s="1"/>
      <c r="VCX79" s="1"/>
      <c r="VCY79" s="1"/>
      <c r="VCZ79" s="1"/>
      <c r="VDA79" s="1"/>
      <c r="VDB79" s="1"/>
      <c r="VDC79" s="1"/>
      <c r="VDD79" s="1"/>
      <c r="VDE79" s="1"/>
      <c r="VDF79" s="1"/>
      <c r="VDG79" s="1"/>
      <c r="VDH79" s="1"/>
      <c r="VDI79" s="1"/>
      <c r="VDJ79" s="1"/>
      <c r="VDK79" s="1"/>
      <c r="VDL79" s="1"/>
      <c r="VDM79" s="1"/>
      <c r="VDN79" s="1"/>
      <c r="VDO79" s="1"/>
      <c r="VDP79" s="1"/>
      <c r="VDQ79" s="1"/>
      <c r="VDR79" s="1"/>
      <c r="VDS79" s="1"/>
      <c r="VDT79" s="1"/>
      <c r="VDU79" s="1"/>
      <c r="VDV79" s="1"/>
      <c r="VDW79" s="1"/>
      <c r="VDX79" s="1"/>
      <c r="VDY79" s="1"/>
      <c r="VDZ79" s="1"/>
      <c r="VEA79" s="1"/>
      <c r="VEB79" s="1"/>
      <c r="VEC79" s="1"/>
      <c r="VED79" s="1"/>
      <c r="VEE79" s="1"/>
      <c r="VEF79" s="1"/>
      <c r="VEG79" s="1"/>
      <c r="VEH79" s="1"/>
      <c r="VEI79" s="1"/>
      <c r="VEJ79" s="1"/>
      <c r="VEK79" s="1"/>
      <c r="VEL79" s="1"/>
      <c r="VEM79" s="1"/>
      <c r="VEN79" s="1"/>
      <c r="VEO79" s="1"/>
      <c r="VEP79" s="1"/>
      <c r="VEQ79" s="1"/>
      <c r="VER79" s="1"/>
      <c r="VES79" s="1"/>
      <c r="VET79" s="1"/>
      <c r="VEU79" s="1"/>
      <c r="VEV79" s="1"/>
      <c r="VEW79" s="1"/>
      <c r="VEX79" s="1"/>
      <c r="VEY79" s="1"/>
      <c r="VEZ79" s="1"/>
      <c r="VFA79" s="1"/>
      <c r="VFB79" s="1"/>
      <c r="VFC79" s="1"/>
      <c r="VFD79" s="1"/>
      <c r="VFE79" s="1"/>
      <c r="VFF79" s="1"/>
      <c r="VFG79" s="1"/>
      <c r="VFH79" s="1"/>
      <c r="VFI79" s="1"/>
      <c r="VFJ79" s="1"/>
      <c r="VFK79" s="1"/>
      <c r="VFL79" s="1"/>
      <c r="VFM79" s="1"/>
      <c r="VFN79" s="1"/>
      <c r="VFO79" s="1"/>
      <c r="VFP79" s="1"/>
      <c r="VFQ79" s="1"/>
      <c r="VFR79" s="1"/>
      <c r="VFS79" s="1"/>
      <c r="VFT79" s="1"/>
      <c r="VFU79" s="1"/>
      <c r="VFV79" s="1"/>
      <c r="VFW79" s="1"/>
      <c r="VFX79" s="1"/>
      <c r="VFY79" s="1"/>
      <c r="VFZ79" s="1"/>
      <c r="VGA79" s="1"/>
      <c r="VGB79" s="1"/>
      <c r="VGC79" s="1"/>
      <c r="VGD79" s="1"/>
      <c r="VGE79" s="1"/>
      <c r="VGF79" s="1"/>
      <c r="VGG79" s="1"/>
      <c r="VGH79" s="1"/>
      <c r="VGI79" s="1"/>
      <c r="VGJ79" s="1"/>
      <c r="VGK79" s="1"/>
      <c r="VGL79" s="1"/>
      <c r="VGM79" s="1"/>
      <c r="VGN79" s="1"/>
      <c r="VGO79" s="1"/>
      <c r="VGP79" s="1"/>
      <c r="VGQ79" s="1"/>
      <c r="VGR79" s="1"/>
      <c r="VGS79" s="1"/>
      <c r="VGT79" s="1"/>
      <c r="VGU79" s="1"/>
      <c r="VGV79" s="1"/>
      <c r="VGW79" s="1"/>
      <c r="VGX79" s="1"/>
      <c r="VGY79" s="1"/>
      <c r="VGZ79" s="1"/>
      <c r="VHA79" s="1"/>
      <c r="VHB79" s="1"/>
      <c r="VHC79" s="1"/>
      <c r="VHD79" s="1"/>
      <c r="VHE79" s="1"/>
      <c r="VHF79" s="1"/>
      <c r="VHG79" s="1"/>
      <c r="VHH79" s="1"/>
      <c r="VHI79" s="1"/>
      <c r="VHJ79" s="1"/>
      <c r="VHK79" s="1"/>
      <c r="VHL79" s="1"/>
      <c r="VHM79" s="1"/>
      <c r="VHN79" s="1"/>
      <c r="VHO79" s="1"/>
      <c r="VHP79" s="1"/>
      <c r="VHQ79" s="1"/>
      <c r="VHR79" s="1"/>
      <c r="VHS79" s="1"/>
      <c r="VHT79" s="1"/>
      <c r="VHU79" s="1"/>
      <c r="VHV79" s="1"/>
      <c r="VHW79" s="1"/>
      <c r="VHX79" s="1"/>
      <c r="VHY79" s="1"/>
      <c r="VHZ79" s="1"/>
      <c r="VIA79" s="1"/>
      <c r="VIB79" s="1"/>
      <c r="VIC79" s="1"/>
      <c r="VID79" s="1"/>
      <c r="VIE79" s="1"/>
      <c r="VIF79" s="1"/>
      <c r="VIG79" s="1"/>
      <c r="VIH79" s="1"/>
      <c r="VII79" s="1"/>
      <c r="VIJ79" s="1"/>
      <c r="VIK79" s="1"/>
      <c r="VIL79" s="1"/>
      <c r="VIM79" s="1"/>
      <c r="VIN79" s="1"/>
      <c r="VIO79" s="1"/>
      <c r="VIP79" s="1"/>
      <c r="VIQ79" s="1"/>
      <c r="VIR79" s="1"/>
      <c r="VIS79" s="1"/>
      <c r="VIT79" s="1"/>
      <c r="VIU79" s="1"/>
      <c r="VIV79" s="1"/>
      <c r="VIW79" s="1"/>
      <c r="VIX79" s="1"/>
      <c r="VIY79" s="1"/>
      <c r="VIZ79" s="1"/>
      <c r="VJA79" s="1"/>
      <c r="VJB79" s="1"/>
      <c r="VJC79" s="1"/>
      <c r="VJD79" s="1"/>
      <c r="VJE79" s="1"/>
      <c r="VJF79" s="1"/>
      <c r="VJG79" s="1"/>
      <c r="VJH79" s="1"/>
      <c r="VJI79" s="1"/>
      <c r="VJJ79" s="1"/>
      <c r="VJK79" s="1"/>
      <c r="VJL79" s="1"/>
      <c r="VJM79" s="1"/>
      <c r="VJN79" s="1"/>
      <c r="VJO79" s="1"/>
      <c r="VJP79" s="1"/>
      <c r="VJQ79" s="1"/>
      <c r="VJR79" s="1"/>
      <c r="VJS79" s="1"/>
      <c r="VJT79" s="1"/>
      <c r="VJU79" s="1"/>
      <c r="VJV79" s="1"/>
      <c r="VJW79" s="1"/>
      <c r="VJX79" s="1"/>
      <c r="VJY79" s="1"/>
      <c r="VJZ79" s="1"/>
      <c r="VKA79" s="1"/>
      <c r="VKB79" s="1"/>
      <c r="VKC79" s="1"/>
      <c r="VKD79" s="1"/>
      <c r="VKE79" s="1"/>
      <c r="VKF79" s="1"/>
      <c r="VKG79" s="1"/>
      <c r="VKH79" s="1"/>
      <c r="VKI79" s="1"/>
      <c r="VKJ79" s="1"/>
      <c r="VKK79" s="1"/>
      <c r="VKL79" s="1"/>
      <c r="VKM79" s="1"/>
      <c r="VKN79" s="1"/>
      <c r="VKO79" s="1"/>
      <c r="VKP79" s="1"/>
      <c r="VKQ79" s="1"/>
      <c r="VKR79" s="1"/>
      <c r="VKS79" s="1"/>
      <c r="VKT79" s="1"/>
      <c r="VKU79" s="1"/>
      <c r="VKV79" s="1"/>
      <c r="VKW79" s="1"/>
      <c r="VKX79" s="1"/>
      <c r="VKY79" s="1"/>
      <c r="VKZ79" s="1"/>
      <c r="VLA79" s="1"/>
      <c r="VLB79" s="1"/>
      <c r="VLC79" s="1"/>
      <c r="VLD79" s="1"/>
      <c r="VLE79" s="1"/>
      <c r="VLF79" s="1"/>
      <c r="VLG79" s="1"/>
      <c r="VLH79" s="1"/>
      <c r="VLI79" s="1"/>
      <c r="VLJ79" s="1"/>
      <c r="VLK79" s="1"/>
      <c r="VLL79" s="1"/>
      <c r="VLM79" s="1"/>
      <c r="VLN79" s="1"/>
      <c r="VLO79" s="1"/>
      <c r="VLP79" s="1"/>
      <c r="VLQ79" s="1"/>
      <c r="VLR79" s="1"/>
      <c r="VLS79" s="1"/>
      <c r="VLT79" s="1"/>
      <c r="VLU79" s="1"/>
      <c r="VLV79" s="1"/>
      <c r="VLW79" s="1"/>
      <c r="VLX79" s="1"/>
      <c r="VLY79" s="1"/>
      <c r="VLZ79" s="1"/>
      <c r="VMA79" s="1"/>
      <c r="VMB79" s="1"/>
      <c r="VMC79" s="1"/>
      <c r="VMD79" s="1"/>
      <c r="VME79" s="1"/>
      <c r="VMF79" s="1"/>
      <c r="VMG79" s="1"/>
      <c r="VMH79" s="1"/>
      <c r="VMI79" s="1"/>
      <c r="VMJ79" s="1"/>
      <c r="VMK79" s="1"/>
      <c r="VML79" s="1"/>
      <c r="VMM79" s="1"/>
      <c r="VMN79" s="1"/>
      <c r="VMO79" s="1"/>
      <c r="VMP79" s="1"/>
      <c r="VMQ79" s="1"/>
      <c r="VMR79" s="1"/>
      <c r="VMS79" s="1"/>
      <c r="VMT79" s="1"/>
      <c r="VMU79" s="1"/>
      <c r="VMV79" s="1"/>
      <c r="VMW79" s="1"/>
      <c r="VMX79" s="1"/>
      <c r="VMY79" s="1"/>
      <c r="VMZ79" s="1"/>
      <c r="VNA79" s="1"/>
      <c r="VNB79" s="1"/>
      <c r="VNC79" s="1"/>
      <c r="VND79" s="1"/>
      <c r="VNE79" s="1"/>
      <c r="VNF79" s="1"/>
      <c r="VNG79" s="1"/>
      <c r="VNH79" s="1"/>
      <c r="VNI79" s="1"/>
      <c r="VNJ79" s="1"/>
      <c r="VNK79" s="1"/>
      <c r="VNL79" s="1"/>
      <c r="VNM79" s="1"/>
      <c r="VNN79" s="1"/>
      <c r="VNO79" s="1"/>
      <c r="VNP79" s="1"/>
      <c r="VNQ79" s="1"/>
      <c r="VNR79" s="1"/>
      <c r="VNS79" s="1"/>
      <c r="VNT79" s="1"/>
      <c r="VNU79" s="1"/>
      <c r="VNV79" s="1"/>
      <c r="VNW79" s="1"/>
      <c r="VNX79" s="1"/>
      <c r="VNY79" s="1"/>
      <c r="VNZ79" s="1"/>
      <c r="VOA79" s="1"/>
      <c r="VOB79" s="1"/>
      <c r="VOC79" s="1"/>
      <c r="VOD79" s="1"/>
      <c r="VOE79" s="1"/>
      <c r="VOF79" s="1"/>
      <c r="VOG79" s="1"/>
      <c r="VOH79" s="1"/>
      <c r="VOI79" s="1"/>
      <c r="VOJ79" s="1"/>
      <c r="VOK79" s="1"/>
      <c r="VOL79" s="1"/>
      <c r="VOM79" s="1"/>
      <c r="VON79" s="1"/>
      <c r="VOO79" s="1"/>
      <c r="VOP79" s="1"/>
      <c r="VOQ79" s="1"/>
      <c r="VOR79" s="1"/>
      <c r="VOS79" s="1"/>
      <c r="VOT79" s="1"/>
      <c r="VOU79" s="1"/>
      <c r="VOV79" s="1"/>
      <c r="VOW79" s="1"/>
      <c r="VOX79" s="1"/>
      <c r="VOY79" s="1"/>
      <c r="VOZ79" s="1"/>
      <c r="VPA79" s="1"/>
      <c r="VPB79" s="1"/>
      <c r="VPC79" s="1"/>
      <c r="VPD79" s="1"/>
      <c r="VPE79" s="1"/>
      <c r="VPF79" s="1"/>
      <c r="VPG79" s="1"/>
      <c r="VPH79" s="1"/>
      <c r="VPI79" s="1"/>
      <c r="VPJ79" s="1"/>
      <c r="VPK79" s="1"/>
      <c r="VPL79" s="1"/>
      <c r="VPM79" s="1"/>
      <c r="VPN79" s="1"/>
      <c r="VPO79" s="1"/>
      <c r="VPP79" s="1"/>
      <c r="VPQ79" s="1"/>
      <c r="VPR79" s="1"/>
      <c r="VPS79" s="1"/>
      <c r="VPT79" s="1"/>
      <c r="VPU79" s="1"/>
      <c r="VPV79" s="1"/>
      <c r="VPW79" s="1"/>
      <c r="VPX79" s="1"/>
      <c r="VPY79" s="1"/>
      <c r="VPZ79" s="1"/>
      <c r="VQA79" s="1"/>
      <c r="VQB79" s="1"/>
      <c r="VQC79" s="1"/>
      <c r="VQD79" s="1"/>
      <c r="VQE79" s="1"/>
      <c r="VQF79" s="1"/>
      <c r="VQG79" s="1"/>
      <c r="VQH79" s="1"/>
      <c r="VQI79" s="1"/>
      <c r="VQJ79" s="1"/>
      <c r="VQK79" s="1"/>
      <c r="VQL79" s="1"/>
      <c r="VQM79" s="1"/>
      <c r="VQN79" s="1"/>
      <c r="VQO79" s="1"/>
      <c r="VQP79" s="1"/>
      <c r="VQQ79" s="1"/>
      <c r="VQR79" s="1"/>
      <c r="VQS79" s="1"/>
      <c r="VQT79" s="1"/>
      <c r="VQU79" s="1"/>
      <c r="VQV79" s="1"/>
      <c r="VQW79" s="1"/>
      <c r="VQX79" s="1"/>
      <c r="VQY79" s="1"/>
      <c r="VQZ79" s="1"/>
      <c r="VRA79" s="1"/>
      <c r="VRB79" s="1"/>
      <c r="VRC79" s="1"/>
      <c r="VRD79" s="1"/>
      <c r="VRE79" s="1"/>
      <c r="VRF79" s="1"/>
      <c r="VRG79" s="1"/>
      <c r="VRH79" s="1"/>
      <c r="VRI79" s="1"/>
      <c r="VRJ79" s="1"/>
      <c r="VRK79" s="1"/>
      <c r="VRL79" s="1"/>
      <c r="VRM79" s="1"/>
      <c r="VRN79" s="1"/>
      <c r="VRO79" s="1"/>
      <c r="VRP79" s="1"/>
      <c r="VRQ79" s="1"/>
      <c r="VRR79" s="1"/>
      <c r="VRS79" s="1"/>
      <c r="VRT79" s="1"/>
      <c r="VRU79" s="1"/>
      <c r="VRV79" s="1"/>
      <c r="VRW79" s="1"/>
      <c r="VRX79" s="1"/>
      <c r="VRY79" s="1"/>
      <c r="VRZ79" s="1"/>
      <c r="VSA79" s="1"/>
      <c r="VSB79" s="1"/>
      <c r="VSC79" s="1"/>
      <c r="VSD79" s="1"/>
      <c r="VSE79" s="1"/>
      <c r="VSF79" s="1"/>
      <c r="VSG79" s="1"/>
      <c r="VSH79" s="1"/>
      <c r="VSI79" s="1"/>
      <c r="VSJ79" s="1"/>
      <c r="VSK79" s="1"/>
      <c r="VSL79" s="1"/>
      <c r="VSM79" s="1"/>
      <c r="VSN79" s="1"/>
      <c r="VSO79" s="1"/>
      <c r="VSP79" s="1"/>
      <c r="VSQ79" s="1"/>
      <c r="VSR79" s="1"/>
      <c r="VSS79" s="1"/>
      <c r="VST79" s="1"/>
      <c r="VSU79" s="1"/>
      <c r="VSV79" s="1"/>
      <c r="VSW79" s="1"/>
      <c r="VSX79" s="1"/>
      <c r="VSY79" s="1"/>
      <c r="VSZ79" s="1"/>
      <c r="VTA79" s="1"/>
      <c r="VTB79" s="1"/>
      <c r="VTC79" s="1"/>
      <c r="VTD79" s="1"/>
      <c r="VTE79" s="1"/>
      <c r="VTF79" s="1"/>
      <c r="VTG79" s="1"/>
      <c r="VTH79" s="1"/>
      <c r="VTI79" s="1"/>
      <c r="VTJ79" s="1"/>
      <c r="VTK79" s="1"/>
      <c r="VTL79" s="1"/>
      <c r="VTM79" s="1"/>
      <c r="VTN79" s="1"/>
      <c r="VTO79" s="1"/>
      <c r="VTP79" s="1"/>
      <c r="VTQ79" s="1"/>
      <c r="VTR79" s="1"/>
      <c r="VTS79" s="1"/>
      <c r="VTT79" s="1"/>
      <c r="VTU79" s="1"/>
      <c r="VTV79" s="1"/>
      <c r="VTW79" s="1"/>
      <c r="VTX79" s="1"/>
      <c r="VTY79" s="1"/>
      <c r="VTZ79" s="1"/>
      <c r="VUA79" s="1"/>
      <c r="VUB79" s="1"/>
      <c r="VUC79" s="1"/>
      <c r="VUD79" s="1"/>
      <c r="VUE79" s="1"/>
      <c r="VUF79" s="1"/>
      <c r="VUG79" s="1"/>
      <c r="VUH79" s="1"/>
      <c r="VUI79" s="1"/>
      <c r="VUJ79" s="1"/>
      <c r="VUK79" s="1"/>
      <c r="VUL79" s="1"/>
      <c r="VUM79" s="1"/>
      <c r="VUN79" s="1"/>
      <c r="VUO79" s="1"/>
      <c r="VUP79" s="1"/>
      <c r="VUQ79" s="1"/>
      <c r="VUR79" s="1"/>
      <c r="VUS79" s="1"/>
      <c r="VUT79" s="1"/>
      <c r="VUU79" s="1"/>
      <c r="VUV79" s="1"/>
      <c r="VUW79" s="1"/>
      <c r="VUX79" s="1"/>
      <c r="VUY79" s="1"/>
      <c r="VUZ79" s="1"/>
      <c r="VVA79" s="1"/>
      <c r="VVB79" s="1"/>
      <c r="VVC79" s="1"/>
      <c r="VVD79" s="1"/>
      <c r="VVE79" s="1"/>
      <c r="VVF79" s="1"/>
      <c r="VVG79" s="1"/>
      <c r="VVH79" s="1"/>
      <c r="VVI79" s="1"/>
      <c r="VVJ79" s="1"/>
      <c r="VVK79" s="1"/>
      <c r="VVL79" s="1"/>
      <c r="VVM79" s="1"/>
      <c r="VVN79" s="1"/>
      <c r="VVO79" s="1"/>
      <c r="VVP79" s="1"/>
      <c r="VVQ79" s="1"/>
      <c r="VVR79" s="1"/>
      <c r="VVS79" s="1"/>
      <c r="VVT79" s="1"/>
      <c r="VVU79" s="1"/>
      <c r="VVV79" s="1"/>
      <c r="VVW79" s="1"/>
      <c r="VVX79" s="1"/>
      <c r="VVY79" s="1"/>
      <c r="VVZ79" s="1"/>
      <c r="VWA79" s="1"/>
      <c r="VWB79" s="1"/>
      <c r="VWC79" s="1"/>
      <c r="VWD79" s="1"/>
      <c r="VWE79" s="1"/>
      <c r="VWF79" s="1"/>
      <c r="VWG79" s="1"/>
      <c r="VWH79" s="1"/>
      <c r="VWI79" s="1"/>
      <c r="VWJ79" s="1"/>
      <c r="VWK79" s="1"/>
      <c r="VWL79" s="1"/>
      <c r="VWM79" s="1"/>
      <c r="VWN79" s="1"/>
      <c r="VWO79" s="1"/>
      <c r="VWP79" s="1"/>
      <c r="VWQ79" s="1"/>
      <c r="VWR79" s="1"/>
      <c r="VWS79" s="1"/>
      <c r="VWT79" s="1"/>
      <c r="VWU79" s="1"/>
      <c r="VWV79" s="1"/>
      <c r="VWW79" s="1"/>
      <c r="VWX79" s="1"/>
      <c r="VWY79" s="1"/>
      <c r="VWZ79" s="1"/>
      <c r="VXA79" s="1"/>
      <c r="VXB79" s="1"/>
      <c r="VXC79" s="1"/>
      <c r="VXD79" s="1"/>
      <c r="VXE79" s="1"/>
      <c r="VXF79" s="1"/>
      <c r="VXG79" s="1"/>
      <c r="VXH79" s="1"/>
      <c r="VXI79" s="1"/>
      <c r="VXJ79" s="1"/>
      <c r="VXK79" s="1"/>
      <c r="VXL79" s="1"/>
      <c r="VXM79" s="1"/>
      <c r="VXN79" s="1"/>
      <c r="VXO79" s="1"/>
      <c r="VXP79" s="1"/>
      <c r="VXQ79" s="1"/>
      <c r="VXR79" s="1"/>
      <c r="VXS79" s="1"/>
      <c r="VXT79" s="1"/>
      <c r="VXU79" s="1"/>
      <c r="VXV79" s="1"/>
      <c r="VXW79" s="1"/>
      <c r="VXX79" s="1"/>
      <c r="VXY79" s="1"/>
      <c r="VXZ79" s="1"/>
      <c r="VYA79" s="1"/>
      <c r="VYB79" s="1"/>
      <c r="VYC79" s="1"/>
      <c r="VYD79" s="1"/>
      <c r="VYE79" s="1"/>
      <c r="VYF79" s="1"/>
      <c r="VYG79" s="1"/>
      <c r="VYH79" s="1"/>
      <c r="VYI79" s="1"/>
      <c r="VYJ79" s="1"/>
      <c r="VYK79" s="1"/>
      <c r="VYL79" s="1"/>
      <c r="VYM79" s="1"/>
      <c r="VYN79" s="1"/>
      <c r="VYO79" s="1"/>
      <c r="VYP79" s="1"/>
      <c r="VYQ79" s="1"/>
      <c r="VYR79" s="1"/>
      <c r="VYS79" s="1"/>
      <c r="VYT79" s="1"/>
      <c r="VYU79" s="1"/>
      <c r="VYV79" s="1"/>
      <c r="VYW79" s="1"/>
      <c r="VYX79" s="1"/>
      <c r="VYY79" s="1"/>
      <c r="VYZ79" s="1"/>
      <c r="VZA79" s="1"/>
      <c r="VZB79" s="1"/>
      <c r="VZC79" s="1"/>
      <c r="VZD79" s="1"/>
      <c r="VZE79" s="1"/>
      <c r="VZF79" s="1"/>
      <c r="VZG79" s="1"/>
      <c r="VZH79" s="1"/>
      <c r="VZI79" s="1"/>
      <c r="VZJ79" s="1"/>
      <c r="VZK79" s="1"/>
      <c r="VZL79" s="1"/>
      <c r="VZM79" s="1"/>
      <c r="VZN79" s="1"/>
      <c r="VZO79" s="1"/>
      <c r="VZP79" s="1"/>
      <c r="VZQ79" s="1"/>
      <c r="VZR79" s="1"/>
      <c r="VZS79" s="1"/>
      <c r="VZT79" s="1"/>
      <c r="VZU79" s="1"/>
      <c r="VZV79" s="1"/>
      <c r="VZW79" s="1"/>
      <c r="VZX79" s="1"/>
      <c r="VZY79" s="1"/>
      <c r="VZZ79" s="1"/>
      <c r="WAA79" s="1"/>
      <c r="WAB79" s="1"/>
      <c r="WAC79" s="1"/>
      <c r="WAD79" s="1"/>
      <c r="WAE79" s="1"/>
      <c r="WAF79" s="1"/>
      <c r="WAG79" s="1"/>
      <c r="WAH79" s="1"/>
      <c r="WAI79" s="1"/>
      <c r="WAJ79" s="1"/>
      <c r="WAK79" s="1"/>
      <c r="WAL79" s="1"/>
      <c r="WAM79" s="1"/>
      <c r="WAN79" s="1"/>
      <c r="WAO79" s="1"/>
      <c r="WAP79" s="1"/>
      <c r="WAQ79" s="1"/>
      <c r="WAR79" s="1"/>
      <c r="WAS79" s="1"/>
      <c r="WAT79" s="1"/>
      <c r="WAU79" s="1"/>
      <c r="WAV79" s="1"/>
      <c r="WAW79" s="1"/>
      <c r="WAX79" s="1"/>
      <c r="WAY79" s="1"/>
      <c r="WAZ79" s="1"/>
      <c r="WBA79" s="1"/>
      <c r="WBB79" s="1"/>
      <c r="WBC79" s="1"/>
      <c r="WBD79" s="1"/>
      <c r="WBE79" s="1"/>
      <c r="WBF79" s="1"/>
      <c r="WBG79" s="1"/>
      <c r="WBH79" s="1"/>
      <c r="WBI79" s="1"/>
      <c r="WBJ79" s="1"/>
      <c r="WBK79" s="1"/>
      <c r="WBL79" s="1"/>
      <c r="WBM79" s="1"/>
      <c r="WBN79" s="1"/>
      <c r="WBO79" s="1"/>
      <c r="WBP79" s="1"/>
      <c r="WBQ79" s="1"/>
      <c r="WBR79" s="1"/>
      <c r="WBS79" s="1"/>
      <c r="WBT79" s="1"/>
      <c r="WBU79" s="1"/>
      <c r="WBV79" s="1"/>
      <c r="WBW79" s="1"/>
      <c r="WBX79" s="1"/>
      <c r="WBY79" s="1"/>
      <c r="WBZ79" s="1"/>
      <c r="WCA79" s="1"/>
      <c r="WCB79" s="1"/>
      <c r="WCC79" s="1"/>
      <c r="WCD79" s="1"/>
      <c r="WCE79" s="1"/>
      <c r="WCF79" s="1"/>
      <c r="WCG79" s="1"/>
      <c r="WCH79" s="1"/>
      <c r="WCI79" s="1"/>
      <c r="WCJ79" s="1"/>
      <c r="WCK79" s="1"/>
      <c r="WCL79" s="1"/>
      <c r="WCM79" s="1"/>
      <c r="WCN79" s="1"/>
      <c r="WCO79" s="1"/>
      <c r="WCP79" s="1"/>
      <c r="WCQ79" s="1"/>
      <c r="WCR79" s="1"/>
      <c r="WCS79" s="1"/>
      <c r="WCT79" s="1"/>
      <c r="WCU79" s="1"/>
      <c r="WCV79" s="1"/>
      <c r="WCW79" s="1"/>
      <c r="WCX79" s="1"/>
      <c r="WCY79" s="1"/>
      <c r="WCZ79" s="1"/>
      <c r="WDA79" s="1"/>
      <c r="WDB79" s="1"/>
      <c r="WDC79" s="1"/>
      <c r="WDD79" s="1"/>
      <c r="WDE79" s="1"/>
      <c r="WDF79" s="1"/>
      <c r="WDG79" s="1"/>
      <c r="WDH79" s="1"/>
      <c r="WDI79" s="1"/>
      <c r="WDJ79" s="1"/>
      <c r="WDK79" s="1"/>
      <c r="WDL79" s="1"/>
      <c r="WDM79" s="1"/>
      <c r="WDN79" s="1"/>
      <c r="WDO79" s="1"/>
      <c r="WDP79" s="1"/>
      <c r="WDQ79" s="1"/>
      <c r="WDR79" s="1"/>
      <c r="WDS79" s="1"/>
      <c r="WDT79" s="1"/>
      <c r="WDU79" s="1"/>
      <c r="WDV79" s="1"/>
      <c r="WDW79" s="1"/>
      <c r="WDX79" s="1"/>
      <c r="WDY79" s="1"/>
      <c r="WDZ79" s="1"/>
      <c r="WEA79" s="1"/>
      <c r="WEB79" s="1"/>
      <c r="WEC79" s="1"/>
      <c r="WED79" s="1"/>
      <c r="WEE79" s="1"/>
      <c r="WEF79" s="1"/>
      <c r="WEG79" s="1"/>
      <c r="WEH79" s="1"/>
      <c r="WEI79" s="1"/>
      <c r="WEJ79" s="1"/>
      <c r="WEK79" s="1"/>
      <c r="WEL79" s="1"/>
      <c r="WEM79" s="1"/>
      <c r="WEN79" s="1"/>
      <c r="WEO79" s="1"/>
      <c r="WEP79" s="1"/>
      <c r="WEQ79" s="1"/>
      <c r="WER79" s="1"/>
      <c r="WES79" s="1"/>
      <c r="WET79" s="1"/>
      <c r="WEU79" s="1"/>
      <c r="WEV79" s="1"/>
      <c r="WEW79" s="1"/>
      <c r="WEX79" s="1"/>
      <c r="WEY79" s="1"/>
      <c r="WEZ79" s="1"/>
      <c r="WFA79" s="1"/>
      <c r="WFB79" s="1"/>
      <c r="WFC79" s="1"/>
      <c r="WFD79" s="1"/>
      <c r="WFE79" s="1"/>
      <c r="WFF79" s="1"/>
      <c r="WFG79" s="1"/>
      <c r="WFH79" s="1"/>
      <c r="WFI79" s="1"/>
      <c r="WFJ79" s="1"/>
      <c r="WFK79" s="1"/>
      <c r="WFL79" s="1"/>
      <c r="WFM79" s="1"/>
      <c r="WFN79" s="1"/>
      <c r="WFO79" s="1"/>
      <c r="WFP79" s="1"/>
      <c r="WFQ79" s="1"/>
      <c r="WFR79" s="1"/>
      <c r="WFS79" s="1"/>
      <c r="WFT79" s="1"/>
      <c r="WFU79" s="1"/>
      <c r="WFV79" s="1"/>
      <c r="WFW79" s="1"/>
      <c r="WFX79" s="1"/>
      <c r="WFY79" s="1"/>
      <c r="WFZ79" s="1"/>
      <c r="WGA79" s="1"/>
      <c r="WGB79" s="1"/>
      <c r="WGC79" s="1"/>
      <c r="WGD79" s="1"/>
      <c r="WGE79" s="1"/>
      <c r="WGF79" s="1"/>
      <c r="WGG79" s="1"/>
      <c r="WGH79" s="1"/>
      <c r="WGI79" s="1"/>
      <c r="WGJ79" s="1"/>
      <c r="WGK79" s="1"/>
      <c r="WGL79" s="1"/>
      <c r="WGM79" s="1"/>
      <c r="WGN79" s="1"/>
      <c r="WGO79" s="1"/>
      <c r="WGP79" s="1"/>
      <c r="WGQ79" s="1"/>
      <c r="WGR79" s="1"/>
      <c r="WGS79" s="1"/>
      <c r="WGT79" s="1"/>
      <c r="WGU79" s="1"/>
      <c r="WGV79" s="1"/>
      <c r="WGW79" s="1"/>
      <c r="WGX79" s="1"/>
      <c r="WGY79" s="1"/>
      <c r="WGZ79" s="1"/>
      <c r="WHA79" s="1"/>
      <c r="WHB79" s="1"/>
      <c r="WHC79" s="1"/>
      <c r="WHD79" s="1"/>
      <c r="WHE79" s="1"/>
      <c r="WHF79" s="1"/>
      <c r="WHG79" s="1"/>
      <c r="WHH79" s="1"/>
      <c r="WHI79" s="1"/>
      <c r="WHJ79" s="1"/>
      <c r="WHK79" s="1"/>
      <c r="WHL79" s="1"/>
      <c r="WHM79" s="1"/>
      <c r="WHN79" s="1"/>
      <c r="WHO79" s="1"/>
      <c r="WHP79" s="1"/>
      <c r="WHQ79" s="1"/>
      <c r="WHR79" s="1"/>
      <c r="WHS79" s="1"/>
      <c r="WHT79" s="1"/>
      <c r="WHU79" s="1"/>
      <c r="WHV79" s="1"/>
      <c r="WHW79" s="1"/>
      <c r="WHX79" s="1"/>
      <c r="WHY79" s="1"/>
      <c r="WHZ79" s="1"/>
      <c r="WIA79" s="1"/>
      <c r="WIB79" s="1"/>
      <c r="WIC79" s="1"/>
      <c r="WID79" s="1"/>
      <c r="WIE79" s="1"/>
      <c r="WIF79" s="1"/>
      <c r="WIG79" s="1"/>
      <c r="WIH79" s="1"/>
      <c r="WII79" s="1"/>
      <c r="WIJ79" s="1"/>
      <c r="WIK79" s="1"/>
      <c r="WIL79" s="1"/>
      <c r="WIM79" s="1"/>
      <c r="WIN79" s="1"/>
      <c r="WIO79" s="1"/>
      <c r="WIP79" s="1"/>
      <c r="WIQ79" s="1"/>
      <c r="WIR79" s="1"/>
      <c r="WIS79" s="1"/>
      <c r="WIT79" s="1"/>
      <c r="WIU79" s="1"/>
      <c r="WIV79" s="1"/>
      <c r="WIW79" s="1"/>
      <c r="WIX79" s="1"/>
      <c r="WIY79" s="1"/>
      <c r="WIZ79" s="1"/>
      <c r="WJA79" s="1"/>
      <c r="WJB79" s="1"/>
      <c r="WJC79" s="1"/>
      <c r="WJD79" s="1"/>
      <c r="WJE79" s="1"/>
      <c r="WJF79" s="1"/>
      <c r="WJG79" s="1"/>
      <c r="WJH79" s="1"/>
      <c r="WJI79" s="1"/>
      <c r="WJJ79" s="1"/>
      <c r="WJK79" s="1"/>
      <c r="WJL79" s="1"/>
      <c r="WJM79" s="1"/>
      <c r="WJN79" s="1"/>
      <c r="WJO79" s="1"/>
      <c r="WJP79" s="1"/>
      <c r="WJQ79" s="1"/>
      <c r="WJR79" s="1"/>
      <c r="WJS79" s="1"/>
      <c r="WJT79" s="1"/>
      <c r="WJU79" s="1"/>
      <c r="WJV79" s="1"/>
      <c r="WJW79" s="1"/>
      <c r="WJX79" s="1"/>
      <c r="WJY79" s="1"/>
      <c r="WJZ79" s="1"/>
      <c r="WKA79" s="1"/>
      <c r="WKB79" s="1"/>
      <c r="WKC79" s="1"/>
      <c r="WKD79" s="1"/>
      <c r="WKE79" s="1"/>
      <c r="WKF79" s="1"/>
      <c r="WKG79" s="1"/>
      <c r="WKH79" s="1"/>
      <c r="WKI79" s="1"/>
      <c r="WKJ79" s="1"/>
      <c r="WKK79" s="1"/>
      <c r="WKL79" s="1"/>
      <c r="WKM79" s="1"/>
      <c r="WKN79" s="1"/>
      <c r="WKO79" s="1"/>
      <c r="WKP79" s="1"/>
      <c r="WKQ79" s="1"/>
      <c r="WKR79" s="1"/>
      <c r="WKS79" s="1"/>
      <c r="WKT79" s="1"/>
      <c r="WKU79" s="1"/>
      <c r="WKV79" s="1"/>
      <c r="WKW79" s="1"/>
      <c r="WKX79" s="1"/>
      <c r="WKY79" s="1"/>
      <c r="WKZ79" s="1"/>
      <c r="WLA79" s="1"/>
      <c r="WLB79" s="1"/>
      <c r="WLC79" s="1"/>
      <c r="WLD79" s="1"/>
      <c r="WLE79" s="1"/>
      <c r="WLF79" s="1"/>
      <c r="WLG79" s="1"/>
      <c r="WLH79" s="1"/>
      <c r="WLI79" s="1"/>
      <c r="WLJ79" s="1"/>
      <c r="WLK79" s="1"/>
      <c r="WLL79" s="1"/>
      <c r="WLM79" s="1"/>
      <c r="WLN79" s="1"/>
      <c r="WLO79" s="1"/>
      <c r="WLP79" s="1"/>
      <c r="WLQ79" s="1"/>
      <c r="WLR79" s="1"/>
      <c r="WLS79" s="1"/>
      <c r="WLT79" s="1"/>
      <c r="WLU79" s="1"/>
      <c r="WLV79" s="1"/>
      <c r="WLW79" s="1"/>
      <c r="WLX79" s="1"/>
      <c r="WLY79" s="1"/>
      <c r="WLZ79" s="1"/>
      <c r="WMA79" s="1"/>
      <c r="WMB79" s="1"/>
      <c r="WMC79" s="1"/>
      <c r="WMD79" s="1"/>
      <c r="WME79" s="1"/>
      <c r="WMF79" s="1"/>
      <c r="WMG79" s="1"/>
      <c r="WMH79" s="1"/>
      <c r="WMI79" s="1"/>
      <c r="WMJ79" s="1"/>
      <c r="WMK79" s="1"/>
      <c r="WML79" s="1"/>
      <c r="WMM79" s="1"/>
      <c r="WMN79" s="1"/>
      <c r="WMO79" s="1"/>
      <c r="WMP79" s="1"/>
      <c r="WMQ79" s="1"/>
      <c r="WMR79" s="1"/>
      <c r="WMS79" s="1"/>
      <c r="WMT79" s="1"/>
    </row>
    <row r="80" spans="1:13 1034:15906" hidden="1" x14ac:dyDescent="0.35">
      <c r="A80" s="525"/>
      <c r="B80" s="537"/>
      <c r="C80" s="8"/>
      <c r="D80" s="8"/>
      <c r="E80" s="8"/>
      <c r="F80" s="8"/>
      <c r="G80" s="8"/>
      <c r="H80" s="8"/>
      <c r="I80" s="8"/>
      <c r="J80" s="8"/>
      <c r="K80" s="49"/>
      <c r="L80" s="49"/>
      <c r="M80" s="528"/>
    </row>
    <row r="81" spans="1:13" hidden="1" x14ac:dyDescent="0.35">
      <c r="A81" s="525"/>
      <c r="B81" s="537"/>
      <c r="C81" s="8"/>
      <c r="D81" s="8"/>
      <c r="E81" s="8"/>
      <c r="F81" s="8"/>
      <c r="G81" s="8"/>
      <c r="H81" s="8"/>
      <c r="I81" s="8"/>
      <c r="J81" s="8"/>
      <c r="K81" s="49"/>
      <c r="L81" s="49"/>
      <c r="M81" s="528"/>
    </row>
    <row r="82" spans="1:13" hidden="1" x14ac:dyDescent="0.35">
      <c r="A82" s="525"/>
      <c r="B82" s="8"/>
      <c r="C82" s="8"/>
      <c r="D82" s="8"/>
      <c r="E82" s="8"/>
      <c r="F82" s="8"/>
      <c r="G82" s="8"/>
      <c r="H82" s="8"/>
      <c r="I82" s="8"/>
      <c r="J82" s="8"/>
      <c r="K82" s="49"/>
      <c r="L82" s="49"/>
      <c r="M82" s="528"/>
    </row>
    <row r="83" spans="1:13" hidden="1" x14ac:dyDescent="0.35">
      <c r="A83" s="525"/>
      <c r="B83" s="8"/>
      <c r="C83" s="8"/>
      <c r="D83" s="8"/>
      <c r="E83" s="8"/>
      <c r="F83" s="8"/>
      <c r="G83" s="8"/>
      <c r="H83" s="8"/>
      <c r="I83" s="8"/>
      <c r="J83" s="8"/>
      <c r="K83" s="49"/>
      <c r="L83" s="49"/>
      <c r="M83" s="528"/>
    </row>
    <row r="84" spans="1:13" hidden="1" x14ac:dyDescent="0.35">
      <c r="A84" s="525"/>
      <c r="B84" s="538"/>
      <c r="C84" s="8"/>
      <c r="D84" s="8"/>
      <c r="E84" s="8"/>
      <c r="F84" s="8"/>
      <c r="G84" s="8"/>
      <c r="H84" s="8"/>
      <c r="I84" s="8"/>
      <c r="J84" s="8"/>
      <c r="K84" s="49"/>
      <c r="L84" s="49"/>
      <c r="M84" s="528"/>
    </row>
    <row r="85" spans="1:13" hidden="1" x14ac:dyDescent="0.35">
      <c r="A85" s="525"/>
      <c r="B85" s="538"/>
      <c r="C85" s="8"/>
      <c r="D85" s="8"/>
      <c r="E85" s="8"/>
      <c r="F85" s="8"/>
      <c r="G85" s="8"/>
      <c r="H85" s="8"/>
      <c r="I85" s="8"/>
      <c r="J85" s="8"/>
      <c r="K85" s="49"/>
      <c r="L85" s="49"/>
      <c r="M85" s="528"/>
    </row>
    <row r="86" spans="1:13" hidden="1" x14ac:dyDescent="0.35">
      <c r="A86" s="525"/>
      <c r="B86" s="8"/>
      <c r="C86" s="8"/>
      <c r="D86" s="8"/>
      <c r="E86" s="8"/>
      <c r="F86" s="8"/>
      <c r="G86" s="8"/>
      <c r="H86" s="8"/>
      <c r="I86" s="8"/>
      <c r="J86" s="8"/>
      <c r="K86" s="49"/>
      <c r="L86" s="49"/>
      <c r="M86" s="528"/>
    </row>
    <row r="87" spans="1:13" x14ac:dyDescent="0.35">
      <c r="A87" s="525"/>
      <c r="B87" s="8"/>
      <c r="C87" s="8"/>
      <c r="D87" s="8"/>
      <c r="E87" s="8"/>
      <c r="F87" s="8"/>
      <c r="G87" s="8"/>
      <c r="H87" s="8"/>
      <c r="I87" s="8"/>
      <c r="J87" s="8"/>
      <c r="K87" s="49"/>
      <c r="L87" s="49"/>
      <c r="M87" s="528"/>
    </row>
    <row r="88" spans="1:13" ht="22.9" customHeight="1" x14ac:dyDescent="0.35">
      <c r="A88" s="525"/>
      <c r="B88" s="539"/>
      <c r="C88" s="539"/>
      <c r="D88" s="539"/>
      <c r="E88" s="539"/>
      <c r="F88" s="539"/>
      <c r="G88" s="539"/>
      <c r="H88" s="539"/>
      <c r="I88" s="539"/>
      <c r="J88" s="539"/>
      <c r="K88" s="539"/>
      <c r="L88" s="539"/>
      <c r="M88" s="528"/>
    </row>
    <row r="89" spans="1:13" x14ac:dyDescent="0.35">
      <c r="A89" s="540"/>
      <c r="B89" s="71"/>
      <c r="C89" s="71"/>
      <c r="D89" s="71"/>
      <c r="E89" s="71"/>
      <c r="F89" s="71"/>
      <c r="G89" s="71"/>
      <c r="H89" s="71"/>
      <c r="I89" s="71"/>
      <c r="J89" s="71"/>
      <c r="K89" s="185"/>
      <c r="L89" s="185"/>
      <c r="M89" s="76"/>
    </row>
    <row r="96" spans="1:13" x14ac:dyDescent="0.35">
      <c r="E96" s="347"/>
    </row>
  </sheetData>
  <sheetProtection algorithmName="SHA-512" hashValue="xMhvYD2wib5fm5tRfQO/IFyJFMAY0PqsEqzga+RE56Q7cDcoVMK9lQWoZPzTvDCerE3XF2IY5/M5Gf1m+KbamQ==" saltValue="8ELNO7CG7j148d+SWREeFg==" spinCount="100000" sheet="1" objects="1" scenarios="1"/>
  <dataConsolidate/>
  <mergeCells count="36">
    <mergeCell ref="E72:F72"/>
    <mergeCell ref="H72:I72"/>
    <mergeCell ref="A2:L2"/>
    <mergeCell ref="B41:K45"/>
    <mergeCell ref="H9:J9"/>
    <mergeCell ref="H30:J30"/>
    <mergeCell ref="H31:J31"/>
    <mergeCell ref="H32:J32"/>
    <mergeCell ref="H26:J26"/>
    <mergeCell ref="H27:J27"/>
    <mergeCell ref="H28:J28"/>
    <mergeCell ref="C50:D50"/>
    <mergeCell ref="C51:D51"/>
    <mergeCell ref="E51:H51"/>
    <mergeCell ref="H29:J29"/>
    <mergeCell ref="H22:J22"/>
    <mergeCell ref="H23:J23"/>
    <mergeCell ref="H24:J24"/>
    <mergeCell ref="H25:J25"/>
    <mergeCell ref="E62:I62"/>
    <mergeCell ref="B64:F64"/>
    <mergeCell ref="O6:V6"/>
    <mergeCell ref="O17:AC17"/>
    <mergeCell ref="O22:AC22"/>
    <mergeCell ref="O26:W26"/>
    <mergeCell ref="O38:AC38"/>
    <mergeCell ref="O40:AC40"/>
    <mergeCell ref="O51:AC51"/>
    <mergeCell ref="E63:L63"/>
    <mergeCell ref="C53:D53"/>
    <mergeCell ref="C54:D54"/>
    <mergeCell ref="C55:D55"/>
    <mergeCell ref="F55:K56"/>
    <mergeCell ref="C56:D56"/>
    <mergeCell ref="B48:L48"/>
    <mergeCell ref="E61:H61"/>
  </mergeCells>
  <conditionalFormatting sqref="E33:E34 E36 E38:E39">
    <cfRule type="containsErrors" dxfId="46" priority="47">
      <formula>ISERROR(E33)</formula>
    </cfRule>
  </conditionalFormatting>
  <conditionalFormatting sqref="D76 D79">
    <cfRule type="cellIs" dxfId="45" priority="32" operator="greaterThan">
      <formula>0</formula>
    </cfRule>
    <cfRule type="cellIs" dxfId="44" priority="33" operator="greaterThan">
      <formula>0</formula>
    </cfRule>
    <cfRule type="cellIs" dxfId="43" priority="34" operator="greaterThan">
      <formula>100000</formula>
    </cfRule>
    <cfRule type="cellIs" dxfId="42" priority="35" operator="greaterThan">
      <formula>0</formula>
    </cfRule>
  </conditionalFormatting>
  <conditionalFormatting sqref="C76 C79">
    <cfRule type="cellIs" dxfId="41" priority="31" operator="greaterThan">
      <formula>0</formula>
    </cfRule>
  </conditionalFormatting>
  <conditionalFormatting sqref="C76:D76 C79:D79">
    <cfRule type="cellIs" dxfId="40" priority="30" operator="greaterThan">
      <formula>0</formula>
    </cfRule>
  </conditionalFormatting>
  <conditionalFormatting sqref="E37">
    <cfRule type="containsErrors" dxfId="39" priority="29">
      <formula>ISERROR(E37)</formula>
    </cfRule>
  </conditionalFormatting>
  <conditionalFormatting sqref="B79">
    <cfRule type="cellIs" dxfId="38" priority="22" operator="greaterThan">
      <formula>0</formula>
    </cfRule>
  </conditionalFormatting>
  <conditionalFormatting sqref="B79">
    <cfRule type="cellIs" dxfId="37" priority="21" operator="greaterThan">
      <formula>0</formula>
    </cfRule>
  </conditionalFormatting>
  <conditionalFormatting sqref="D63">
    <cfRule type="cellIs" dxfId="36" priority="8" operator="greaterThan">
      <formula>1</formula>
    </cfRule>
    <cfRule type="cellIs" dxfId="35" priority="20" operator="lessThan">
      <formula>1</formula>
    </cfRule>
  </conditionalFormatting>
  <conditionalFormatting sqref="C63">
    <cfRule type="cellIs" dxfId="34" priority="19" operator="greaterThan">
      <formula>10000</formula>
    </cfRule>
  </conditionalFormatting>
  <conditionalFormatting sqref="C54:D54">
    <cfRule type="containsText" dxfId="33" priority="6" operator="containsText" text="N/A">
      <formula>NOT(ISERROR(SEARCH("N/A",C54)))</formula>
    </cfRule>
    <cfRule type="cellIs" dxfId="32" priority="17" operator="greaterThan">
      <formula>$E$56</formula>
    </cfRule>
    <cfRule type="cellIs" dxfId="31" priority="18" operator="lessThan">
      <formula>$E$56</formula>
    </cfRule>
  </conditionalFormatting>
  <conditionalFormatting sqref="C56:D56">
    <cfRule type="cellIs" dxfId="30" priority="15" operator="lessThan">
      <formula>0.98</formula>
    </cfRule>
    <cfRule type="cellIs" dxfId="29" priority="16" operator="greaterThan">
      <formula>0.98</formula>
    </cfRule>
  </conditionalFormatting>
  <conditionalFormatting sqref="C55:D55">
    <cfRule type="containsText" dxfId="28" priority="2" operator="containsText" text="N/A">
      <formula>NOT(ISERROR(SEARCH("N/A",C55)))</formula>
    </cfRule>
    <cfRule type="cellIs" dxfId="27" priority="9" operator="equal">
      <formula>0</formula>
    </cfRule>
    <cfRule type="cellIs" dxfId="26" priority="13" operator="lessThan">
      <formula>$E$55</formula>
    </cfRule>
    <cfRule type="cellIs" dxfId="25" priority="14" operator="greaterThan">
      <formula>$E$56</formula>
    </cfRule>
  </conditionalFormatting>
  <conditionalFormatting sqref="E62">
    <cfRule type="containsText" dxfId="24" priority="12" operator="containsText" text="project">
      <formula>NOT(ISERROR(SEARCH("project",E62)))</formula>
    </cfRule>
  </conditionalFormatting>
  <conditionalFormatting sqref="E63">
    <cfRule type="containsText" dxfId="23" priority="11" operator="containsText" text="NHCF">
      <formula>NOT(ISERROR(SEARCH("NHCF",E63)))</formula>
    </cfRule>
  </conditionalFormatting>
  <conditionalFormatting sqref="F55">
    <cfRule type="containsText" dxfId="22" priority="10" operator="containsText" text="non-res">
      <formula>NOT(ISERROR(SEARCH("non-res",F55)))</formula>
    </cfRule>
  </conditionalFormatting>
  <conditionalFormatting sqref="E51">
    <cfRule type="containsText" dxfId="21" priority="7" operator="containsText" text="Please complete">
      <formula>NOT(ISERROR(SEARCH("Please complete",E51)))</formula>
    </cfRule>
  </conditionalFormatting>
  <conditionalFormatting sqref="O22">
    <cfRule type="containsText" dxfId="20" priority="4" operator="containsText" text="Pass">
      <formula>NOT(ISERROR(SEARCH("Pass",O22)))</formula>
    </cfRule>
    <cfRule type="containsText" dxfId="19" priority="5" operator="containsText" text="FAIL">
      <formula>NOT(ISERROR(SEARCH("FAIL",O22)))</formula>
    </cfRule>
  </conditionalFormatting>
  <conditionalFormatting sqref="O22:AC22">
    <cfRule type="containsText" dxfId="18" priority="3" operator="containsText" text="N/A">
      <formula>NOT(ISERROR(SEARCH("N/A",O22)))</formula>
    </cfRule>
  </conditionalFormatting>
  <conditionalFormatting sqref="E61">
    <cfRule type="containsText" dxfId="17" priority="1" operator="containsText" text="required">
      <formula>NOT(ISERROR(SEARCH("required",E61)))</formula>
    </cfRule>
  </conditionalFormatting>
  <hyperlinks>
    <hyperlink ref="O40:AC40" r:id="rId1" display="Understanding your NHCF Funding (Click here to view the NHCF Funding Eligibility)" xr:uid="{00000000-0004-0000-0300-000000000000}"/>
  </hyperlinks>
  <pageMargins left="0.70866141732283472" right="0.70866141732283472" top="0.74803149606299213" bottom="0.74803149606299213" header="0.31496062992125984" footer="0.31496062992125984"/>
  <pageSetup scale="10" fitToHeight="0" orientation="portrait" r:id="rId2"/>
  <ignoredErrors>
    <ignoredError sqref="H19:I19 H10:I10 H12:I16 I11"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4097" r:id="rId5" name="Button 1">
              <controlPr defaultSize="0" print="0" autoFill="0" autoPict="0" macro="[0]!PrevPage">
                <anchor moveWithCells="1" sizeWithCells="1">
                  <from>
                    <xdr:col>0</xdr:col>
                    <xdr:colOff>114300</xdr:colOff>
                    <xdr:row>79</xdr:row>
                    <xdr:rowOff>31750</xdr:rowOff>
                  </from>
                  <to>
                    <xdr:col>1</xdr:col>
                    <xdr:colOff>876300</xdr:colOff>
                    <xdr:row>80</xdr:row>
                    <xdr:rowOff>184150</xdr:rowOff>
                  </to>
                </anchor>
              </controlPr>
            </control>
          </mc:Choice>
        </mc:AlternateContent>
        <mc:AlternateContent xmlns:mc="http://schemas.openxmlformats.org/markup-compatibility/2006">
          <mc:Choice Requires="x14">
            <control shapeId="4098" r:id="rId6" name="Button 2">
              <controlPr defaultSize="0" print="0" autoFill="0" autoPict="0" macro="[0]!NextPage">
                <anchor moveWithCells="1" sizeWithCells="1">
                  <from>
                    <xdr:col>1</xdr:col>
                    <xdr:colOff>1174750</xdr:colOff>
                    <xdr:row>79</xdr:row>
                    <xdr:rowOff>31750</xdr:rowOff>
                  </from>
                  <to>
                    <xdr:col>1</xdr:col>
                    <xdr:colOff>2127250</xdr:colOff>
                    <xdr:row>80</xdr:row>
                    <xdr:rowOff>184150</xdr:rowOff>
                  </to>
                </anchor>
              </controlPr>
            </control>
          </mc:Choice>
        </mc:AlternateContent>
        <mc:AlternateContent xmlns:mc="http://schemas.openxmlformats.org/markup-compatibility/2006">
          <mc:Choice Requires="x14">
            <control shapeId="4099" r:id="rId7" name="Button 3">
              <controlPr defaultSize="0" print="0" autoFill="0" autoPict="0" macro="[0]!Reset_Page_PB">
                <anchor moveWithCells="1" sizeWithCells="1">
                  <from>
                    <xdr:col>0</xdr:col>
                    <xdr:colOff>146050</xdr:colOff>
                    <xdr:row>83</xdr:row>
                    <xdr:rowOff>12700</xdr:rowOff>
                  </from>
                  <to>
                    <xdr:col>1</xdr:col>
                    <xdr:colOff>889000</xdr:colOff>
                    <xdr:row>84</xdr:row>
                    <xdr:rowOff>184150</xdr:rowOff>
                  </to>
                </anchor>
              </controlPr>
            </control>
          </mc:Choice>
        </mc:AlternateContent>
        <mc:AlternateContent xmlns:mc="http://schemas.openxmlformats.org/markup-compatibility/2006">
          <mc:Choice Requires="x14">
            <control shapeId="4100" r:id="rId8" name="Button 4">
              <controlPr defaultSize="0" print="0" autoFill="0" autoPict="0" macro="[0]!Reset_Page_All">
                <anchor moveWithCells="1" sizeWithCells="1">
                  <from>
                    <xdr:col>1</xdr:col>
                    <xdr:colOff>1174750</xdr:colOff>
                    <xdr:row>83</xdr:row>
                    <xdr:rowOff>12700</xdr:rowOff>
                  </from>
                  <to>
                    <xdr:col>1</xdr:col>
                    <xdr:colOff>2127250</xdr:colOff>
                    <xdr:row>84</xdr:row>
                    <xdr:rowOff>184150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X129"/>
  <sheetViews>
    <sheetView showGridLines="0" topLeftCell="B50" zoomScale="80" zoomScaleNormal="80" workbookViewId="0">
      <selection activeCell="E60" sqref="E60"/>
    </sheetView>
  </sheetViews>
  <sheetFormatPr baseColWidth="10" defaultColWidth="8.81640625" defaultRowHeight="14.5" x14ac:dyDescent="0.35"/>
  <cols>
    <col min="1" max="1" width="2.7265625" style="4" customWidth="1"/>
    <col min="2" max="2" width="56.7265625" style="4" customWidth="1"/>
    <col min="3" max="3" width="15.81640625" style="4" customWidth="1"/>
    <col min="4" max="4" width="15.26953125" style="4" customWidth="1"/>
    <col min="5" max="5" width="25.08984375" style="4" customWidth="1"/>
    <col min="6" max="6" width="25.453125" style="4" customWidth="1"/>
    <col min="7" max="7" width="27.54296875" customWidth="1"/>
    <col min="8" max="8" width="3.7265625" style="4" customWidth="1"/>
    <col min="9" max="9" width="42.26953125" customWidth="1"/>
    <col min="10" max="10" width="12.26953125" style="4" customWidth="1"/>
    <col min="11" max="11" width="13.7265625" style="4" customWidth="1"/>
    <col min="12" max="12" width="2.7265625" style="4" customWidth="1"/>
    <col min="13" max="13" width="4.7265625" style="4" customWidth="1"/>
    <col min="14" max="14" width="10.26953125" style="4" customWidth="1"/>
    <col min="15" max="15" width="10.1796875" style="4" customWidth="1"/>
    <col min="16" max="16" width="10.26953125" style="4" customWidth="1"/>
    <col min="17" max="20" width="8.81640625" style="4"/>
    <col min="21" max="21" width="40" style="4" customWidth="1"/>
    <col min="22" max="23" width="8.81640625" style="4"/>
    <col min="24" max="24" width="21.26953125" style="4" customWidth="1"/>
    <col min="25" max="16384" width="8.81640625" style="4"/>
  </cols>
  <sheetData>
    <row r="1" spans="1:24" customFormat="1" ht="15.5" x14ac:dyDescent="0.35">
      <c r="A1" s="95" t="s">
        <v>80</v>
      </c>
      <c r="B1" s="98"/>
      <c r="C1" s="98"/>
      <c r="D1" s="1"/>
      <c r="L1" s="543"/>
    </row>
    <row r="2" spans="1:24" s="1" customFormat="1" ht="26" x14ac:dyDescent="0.6">
      <c r="A2" s="762" t="s">
        <v>236</v>
      </c>
      <c r="B2" s="763"/>
      <c r="C2" s="763"/>
      <c r="D2" s="763"/>
      <c r="E2" s="763"/>
      <c r="F2" s="763"/>
      <c r="G2" s="763"/>
      <c r="H2" s="763"/>
      <c r="I2" s="763"/>
      <c r="J2" s="763"/>
      <c r="K2" s="763"/>
      <c r="L2" s="522"/>
      <c r="M2" s="271"/>
      <c r="N2" s="425" t="s">
        <v>277</v>
      </c>
      <c r="O2" s="448"/>
      <c r="P2" s="581"/>
      <c r="Q2" s="581"/>
      <c r="R2" s="581"/>
      <c r="S2" s="581"/>
      <c r="T2" s="581"/>
      <c r="U2" s="581"/>
      <c r="V2" s="581"/>
      <c r="W2" s="581"/>
      <c r="X2" s="581"/>
    </row>
    <row r="3" spans="1:24" s="5" customFormat="1" ht="19" thickBot="1" x14ac:dyDescent="0.5">
      <c r="A3" s="570"/>
      <c r="B3" s="27"/>
      <c r="C3" s="27"/>
      <c r="D3" s="27"/>
      <c r="E3" s="27"/>
      <c r="F3" s="27"/>
      <c r="G3" s="27"/>
      <c r="H3" s="27"/>
      <c r="I3" s="27"/>
      <c r="J3" s="27"/>
      <c r="K3" s="27"/>
      <c r="L3" s="571"/>
      <c r="N3" s="426" t="s">
        <v>411</v>
      </c>
      <c r="O3" s="448"/>
      <c r="P3" s="582"/>
      <c r="Q3" s="582"/>
      <c r="R3" s="582"/>
      <c r="S3" s="582"/>
      <c r="T3" s="582"/>
      <c r="U3" s="582"/>
      <c r="V3" s="582"/>
      <c r="W3" s="582"/>
      <c r="X3" s="582"/>
    </row>
    <row r="4" spans="1:24" s="9" customFormat="1" ht="18.5" x14ac:dyDescent="0.45">
      <c r="A4" s="572"/>
      <c r="B4" s="133" t="s">
        <v>395</v>
      </c>
      <c r="C4" s="370">
        <f>'Project Budget '!H6</f>
        <v>0</v>
      </c>
      <c r="D4" s="10"/>
      <c r="E4" s="10"/>
      <c r="F4" s="10"/>
      <c r="G4" s="10"/>
      <c r="H4" s="10"/>
      <c r="I4" s="10"/>
      <c r="J4" s="10"/>
      <c r="K4" s="10"/>
      <c r="L4" s="573"/>
      <c r="N4" s="426" t="s">
        <v>412</v>
      </c>
      <c r="O4" s="5"/>
      <c r="P4" s="5"/>
      <c r="Q4" s="5"/>
      <c r="R4" s="5"/>
      <c r="S4" s="5"/>
      <c r="T4" s="5"/>
      <c r="U4" s="5"/>
      <c r="V4" s="5"/>
      <c r="W4" s="5"/>
      <c r="X4" s="5"/>
    </row>
    <row r="5" spans="1:24" s="9" customFormat="1" ht="15" thickBot="1" x14ac:dyDescent="0.4">
      <c r="A5" s="572"/>
      <c r="B5" s="134" t="s">
        <v>89</v>
      </c>
      <c r="C5" s="135">
        <f>'Rents &amp; Affordability'!D53</f>
        <v>0</v>
      </c>
      <c r="D5" s="10"/>
      <c r="E5" s="10"/>
      <c r="F5" s="10"/>
      <c r="G5" s="10"/>
      <c r="H5" s="10"/>
      <c r="I5" s="10"/>
      <c r="J5" s="10"/>
      <c r="K5" s="10"/>
      <c r="L5" s="573"/>
    </row>
    <row r="6" spans="1:24" s="9" customFormat="1" ht="18.5" x14ac:dyDescent="0.45">
      <c r="A6" s="572"/>
      <c r="B6" s="7"/>
      <c r="C6" s="10"/>
      <c r="D6" s="10"/>
      <c r="E6" s="10"/>
      <c r="F6" s="10"/>
      <c r="G6" s="10"/>
      <c r="H6" s="10"/>
      <c r="I6" s="10"/>
      <c r="J6" s="10"/>
      <c r="K6" s="10"/>
      <c r="L6" s="573"/>
      <c r="N6" s="679" t="s">
        <v>311</v>
      </c>
      <c r="O6" s="680"/>
      <c r="P6" s="680"/>
      <c r="Q6" s="680"/>
      <c r="R6" s="680"/>
      <c r="S6" s="680"/>
      <c r="T6" s="680"/>
      <c r="U6" s="680"/>
      <c r="V6" s="680"/>
      <c r="W6" s="680"/>
      <c r="X6" s="681"/>
    </row>
    <row r="7" spans="1:24" ht="21" customHeight="1" x14ac:dyDescent="0.45">
      <c r="A7" s="570"/>
      <c r="B7" s="544" t="s">
        <v>0</v>
      </c>
      <c r="C7" s="545"/>
      <c r="D7" s="546"/>
      <c r="E7" s="546"/>
      <c r="F7" s="545"/>
      <c r="G7" s="547"/>
      <c r="H7" s="544"/>
      <c r="I7" s="548"/>
      <c r="J7" s="545"/>
      <c r="K7" s="545"/>
      <c r="L7" s="571"/>
      <c r="N7" s="583" t="s">
        <v>312</v>
      </c>
      <c r="O7" s="431"/>
      <c r="P7" s="431"/>
      <c r="Q7" s="432"/>
      <c r="R7" s="432"/>
      <c r="S7" s="432"/>
      <c r="T7" s="432"/>
      <c r="U7" s="432"/>
      <c r="V7" s="432"/>
      <c r="W7" s="432"/>
      <c r="X7" s="433"/>
    </row>
    <row r="8" spans="1:24" ht="30.5" x14ac:dyDescent="0.5">
      <c r="A8" s="570"/>
      <c r="B8" s="32"/>
      <c r="C8" s="3"/>
      <c r="D8" s="187" t="s">
        <v>11</v>
      </c>
      <c r="E8" s="186" t="s">
        <v>12</v>
      </c>
      <c r="F8" s="192" t="s">
        <v>197</v>
      </c>
      <c r="G8" s="13"/>
      <c r="H8" s="32"/>
      <c r="I8" s="50"/>
      <c r="J8" s="3"/>
      <c r="K8" s="3"/>
      <c r="L8" s="571"/>
      <c r="N8" s="474" t="s">
        <v>413</v>
      </c>
      <c r="O8" s="431"/>
      <c r="P8" s="431"/>
      <c r="Q8" s="432"/>
      <c r="R8" s="432"/>
      <c r="S8" s="432"/>
      <c r="T8" s="432"/>
      <c r="U8" s="432"/>
      <c r="V8" s="432"/>
      <c r="W8" s="432"/>
      <c r="X8" s="433"/>
    </row>
    <row r="9" spans="1:24" ht="18.5" x14ac:dyDescent="0.45">
      <c r="A9" s="570"/>
      <c r="B9" s="7" t="s">
        <v>2</v>
      </c>
      <c r="C9" s="7"/>
      <c r="D9" s="188">
        <f>IF($C$5=0,0,E9/$C$5)</f>
        <v>0</v>
      </c>
      <c r="E9" s="189">
        <f>C$4*'Project Budget '!E10</f>
        <v>0</v>
      </c>
      <c r="F9" s="319"/>
      <c r="G9" s="3"/>
      <c r="H9" s="10"/>
      <c r="I9" s="8"/>
      <c r="J9" s="7"/>
      <c r="K9" s="7"/>
      <c r="L9" s="571"/>
      <c r="N9" s="584" t="s">
        <v>315</v>
      </c>
      <c r="O9" s="435"/>
      <c r="P9" s="435"/>
      <c r="Q9" s="432"/>
      <c r="R9" s="432"/>
      <c r="S9" s="432"/>
      <c r="T9" s="432"/>
      <c r="U9" s="432"/>
      <c r="V9" s="432"/>
      <c r="W9" s="432"/>
      <c r="X9" s="433"/>
    </row>
    <row r="10" spans="1:24" ht="18.5" x14ac:dyDescent="0.45">
      <c r="A10" s="570"/>
      <c r="B10" s="7" t="s">
        <v>3</v>
      </c>
      <c r="C10" s="7"/>
      <c r="D10" s="189">
        <f t="shared" ref="D10:D19" si="0">IF($C$5=0,0,E10/$C$5)</f>
        <v>0</v>
      </c>
      <c r="E10" s="189">
        <f>C$4*'Project Budget '!E11</f>
        <v>0</v>
      </c>
      <c r="F10" s="319"/>
      <c r="G10" s="3"/>
      <c r="H10" s="7"/>
      <c r="I10" s="8"/>
      <c r="J10" s="7"/>
      <c r="K10" s="7"/>
      <c r="L10" s="571"/>
      <c r="N10" s="585" t="s">
        <v>414</v>
      </c>
      <c r="O10" s="435"/>
      <c r="P10" s="435"/>
      <c r="Q10" s="432"/>
      <c r="R10" s="432"/>
      <c r="S10" s="432"/>
      <c r="T10" s="432"/>
      <c r="U10" s="432"/>
      <c r="V10" s="432"/>
      <c r="W10" s="432"/>
      <c r="X10" s="433"/>
    </row>
    <row r="11" spans="1:24" ht="18.5" x14ac:dyDescent="0.45">
      <c r="A11" s="570"/>
      <c r="B11" s="7" t="s">
        <v>4</v>
      </c>
      <c r="C11" s="7"/>
      <c r="D11" s="189">
        <f t="shared" si="0"/>
        <v>0</v>
      </c>
      <c r="E11" s="189">
        <f>C$4*'Project Budget '!E12</f>
        <v>0</v>
      </c>
      <c r="F11" s="319"/>
      <c r="G11" s="3"/>
      <c r="H11" s="7"/>
      <c r="I11" s="8"/>
      <c r="J11" s="7"/>
      <c r="K11" s="7"/>
      <c r="L11" s="571"/>
      <c r="N11" s="436" t="s">
        <v>317</v>
      </c>
      <c r="O11" s="437"/>
      <c r="P11" s="437"/>
      <c r="Q11" s="438"/>
      <c r="R11" s="438"/>
      <c r="S11" s="438"/>
      <c r="T11" s="438"/>
      <c r="U11" s="438"/>
      <c r="V11" s="438"/>
      <c r="W11" s="438"/>
      <c r="X11" s="439"/>
    </row>
    <row r="12" spans="1:24" x14ac:dyDescent="0.35">
      <c r="A12" s="570"/>
      <c r="B12" s="7" t="s">
        <v>5</v>
      </c>
      <c r="C12" s="7"/>
      <c r="D12" s="189">
        <f t="shared" si="0"/>
        <v>0</v>
      </c>
      <c r="E12" s="189">
        <f>C$4*'Project Budget '!E13</f>
        <v>0</v>
      </c>
      <c r="F12" s="319"/>
      <c r="G12" s="3"/>
      <c r="H12" s="7"/>
      <c r="I12" s="8"/>
      <c r="J12" s="7"/>
      <c r="K12" s="7"/>
      <c r="L12" s="571"/>
    </row>
    <row r="13" spans="1:24" ht="18.5" x14ac:dyDescent="0.45">
      <c r="A13" s="570"/>
      <c r="B13" s="7" t="s">
        <v>6</v>
      </c>
      <c r="C13" s="7"/>
      <c r="D13" s="189">
        <f t="shared" si="0"/>
        <v>0</v>
      </c>
      <c r="E13" s="189">
        <f>C$4*'Project Budget '!E14</f>
        <v>0</v>
      </c>
      <c r="F13" s="319"/>
      <c r="G13" s="3"/>
      <c r="H13" s="7"/>
      <c r="I13" s="8"/>
      <c r="J13" s="7"/>
      <c r="K13" s="7"/>
      <c r="L13" s="571"/>
      <c r="N13" s="426" t="s">
        <v>415</v>
      </c>
    </row>
    <row r="14" spans="1:24" ht="18.5" x14ac:dyDescent="0.45">
      <c r="A14" s="570"/>
      <c r="B14" s="42" t="s">
        <v>90</v>
      </c>
      <c r="C14" s="7"/>
      <c r="D14" s="189">
        <f t="shared" si="0"/>
        <v>0</v>
      </c>
      <c r="E14" s="189">
        <f>C$4*'Project Budget '!E15</f>
        <v>0</v>
      </c>
      <c r="F14" s="319"/>
      <c r="G14" s="3"/>
      <c r="H14" s="7"/>
      <c r="I14" s="8"/>
      <c r="J14" s="7"/>
      <c r="K14" s="7"/>
      <c r="L14" s="571"/>
      <c r="N14" s="426" t="s">
        <v>416</v>
      </c>
    </row>
    <row r="15" spans="1:24" ht="18.5" x14ac:dyDescent="0.45">
      <c r="A15" s="570"/>
      <c r="B15" s="42" t="str">
        <f>'Project Budget '!B16</f>
        <v>Other (describe)</v>
      </c>
      <c r="C15" s="7"/>
      <c r="D15" s="189">
        <f t="shared" si="0"/>
        <v>0</v>
      </c>
      <c r="E15" s="189">
        <f>C$4*'Project Budget '!E16</f>
        <v>0</v>
      </c>
      <c r="F15" s="319"/>
      <c r="G15" s="3"/>
      <c r="H15" s="7"/>
      <c r="I15" s="8"/>
      <c r="J15" s="7"/>
      <c r="K15" s="7"/>
      <c r="L15" s="571"/>
      <c r="N15" s="426" t="s">
        <v>429</v>
      </c>
    </row>
    <row r="16" spans="1:24" x14ac:dyDescent="0.35">
      <c r="A16" s="570"/>
      <c r="B16" s="42" t="str">
        <f>'Project Budget '!B17</f>
        <v>Other (describe)</v>
      </c>
      <c r="C16" s="7"/>
      <c r="D16" s="189">
        <f t="shared" ref="D16:D17" si="1">IF($C$5=0,0,E16/$C$5)</f>
        <v>0</v>
      </c>
      <c r="E16" s="189">
        <f>C$4*'Project Budget '!E17</f>
        <v>0</v>
      </c>
      <c r="F16" s="319"/>
      <c r="G16" s="3"/>
      <c r="H16" s="7"/>
      <c r="I16" s="8"/>
      <c r="J16" s="7"/>
      <c r="K16" s="7"/>
      <c r="L16" s="571"/>
    </row>
    <row r="17" spans="1:20" x14ac:dyDescent="0.35">
      <c r="A17" s="570"/>
      <c r="B17" s="42" t="str">
        <f>'Project Budget '!B18</f>
        <v>Other (describe)</v>
      </c>
      <c r="C17" s="7"/>
      <c r="D17" s="189">
        <f t="shared" si="1"/>
        <v>0</v>
      </c>
      <c r="E17" s="189">
        <f>C$4*'Project Budget '!E18</f>
        <v>0</v>
      </c>
      <c r="F17" s="319"/>
      <c r="G17" s="3"/>
      <c r="H17" s="7"/>
      <c r="I17" s="8"/>
      <c r="J17" s="7"/>
      <c r="K17" s="7"/>
      <c r="L17" s="571"/>
    </row>
    <row r="18" spans="1:20" ht="16" x14ac:dyDescent="0.5">
      <c r="A18" s="570"/>
      <c r="B18" s="42" t="str">
        <f>'Project Budget '!B19</f>
        <v>Other (describe)</v>
      </c>
      <c r="C18" s="7"/>
      <c r="D18" s="190">
        <f t="shared" si="0"/>
        <v>0</v>
      </c>
      <c r="E18" s="190">
        <f>C$4*'Project Budget '!E19</f>
        <v>0</v>
      </c>
      <c r="F18" s="319"/>
      <c r="G18" s="12"/>
      <c r="H18" s="14"/>
      <c r="I18" s="14"/>
      <c r="J18" s="7"/>
      <c r="K18" s="7"/>
      <c r="L18" s="571"/>
    </row>
    <row r="19" spans="1:20" ht="15" thickBot="1" x14ac:dyDescent="0.4">
      <c r="A19" s="570"/>
      <c r="B19" s="85" t="s">
        <v>8</v>
      </c>
      <c r="C19" s="85"/>
      <c r="D19" s="191">
        <f t="shared" si="0"/>
        <v>0</v>
      </c>
      <c r="E19" s="191">
        <f>SUM(E9:E18)</f>
        <v>0</v>
      </c>
      <c r="F19" s="7"/>
      <c r="G19" s="3"/>
      <c r="H19" s="7"/>
      <c r="I19" s="15"/>
      <c r="J19" s="7"/>
      <c r="K19" s="7"/>
      <c r="L19" s="571"/>
    </row>
    <row r="20" spans="1:20" ht="15" thickTop="1" x14ac:dyDescent="0.35">
      <c r="A20" s="570"/>
      <c r="B20" s="7"/>
      <c r="C20" s="7"/>
      <c r="D20" s="7"/>
      <c r="E20" s="7"/>
      <c r="F20" s="7"/>
      <c r="G20" s="7"/>
      <c r="H20" s="7"/>
      <c r="I20" s="8"/>
      <c r="J20" s="7"/>
      <c r="K20" s="7"/>
      <c r="L20" s="571"/>
    </row>
    <row r="21" spans="1:20" ht="15.75" hidden="1" customHeight="1" x14ac:dyDescent="0.35">
      <c r="A21" s="570"/>
      <c r="B21" s="136" t="s">
        <v>210</v>
      </c>
      <c r="C21" s="137">
        <f>E19*('Project Budget '!C73)</f>
        <v>0</v>
      </c>
      <c r="D21" s="140" t="s">
        <v>114</v>
      </c>
      <c r="E21" s="7"/>
      <c r="F21" s="7"/>
      <c r="G21" s="7"/>
      <c r="H21" s="7"/>
      <c r="I21" s="8"/>
      <c r="J21" s="7"/>
      <c r="K21" s="7"/>
      <c r="L21" s="571"/>
    </row>
    <row r="22" spans="1:20" s="18" customFormat="1" ht="15" hidden="1" thickBot="1" x14ac:dyDescent="0.4">
      <c r="A22" s="574"/>
      <c r="B22" s="138" t="s">
        <v>211</v>
      </c>
      <c r="C22" s="139">
        <f>'Project Budget '!F74</f>
        <v>0</v>
      </c>
      <c r="D22" s="16"/>
      <c r="E22" s="16"/>
      <c r="F22" s="30"/>
      <c r="G22" s="19"/>
      <c r="H22" s="16"/>
      <c r="I22" s="17"/>
      <c r="J22" s="16"/>
      <c r="K22" s="16"/>
      <c r="L22" s="575"/>
    </row>
    <row r="23" spans="1:20" s="18" customFormat="1" x14ac:dyDescent="0.35">
      <c r="A23" s="574"/>
      <c r="B23" s="7"/>
      <c r="C23" s="16"/>
      <c r="D23" s="16"/>
      <c r="E23" s="16"/>
      <c r="F23" s="13"/>
      <c r="G23" s="16"/>
      <c r="H23" s="16"/>
      <c r="I23" s="788"/>
      <c r="J23" s="788"/>
      <c r="K23" s="12"/>
      <c r="L23" s="575"/>
    </row>
    <row r="24" spans="1:20" ht="21.5" x14ac:dyDescent="0.35">
      <c r="A24" s="570"/>
      <c r="B24" s="544" t="s">
        <v>447</v>
      </c>
      <c r="C24" s="545"/>
      <c r="D24" s="546"/>
      <c r="E24" s="546"/>
      <c r="F24" s="545"/>
      <c r="G24" s="547"/>
      <c r="H24" s="544"/>
      <c r="I24" s="548"/>
      <c r="J24" s="545"/>
      <c r="K24" s="545"/>
      <c r="L24" s="571"/>
      <c r="M24"/>
      <c r="N24"/>
      <c r="O24"/>
      <c r="P24"/>
      <c r="Q24"/>
      <c r="R24"/>
    </row>
    <row r="25" spans="1:20" ht="29" x14ac:dyDescent="0.35">
      <c r="A25" s="570"/>
      <c r="B25" s="32"/>
      <c r="C25" s="49"/>
      <c r="D25" s="49"/>
      <c r="E25" s="49"/>
      <c r="F25" s="49"/>
      <c r="G25" s="156" t="s">
        <v>46</v>
      </c>
      <c r="H25" s="13"/>
      <c r="I25" s="192" t="s">
        <v>197</v>
      </c>
      <c r="J25" s="48"/>
      <c r="K25" s="34"/>
      <c r="L25" s="571"/>
      <c r="M25"/>
      <c r="N25"/>
      <c r="O25"/>
      <c r="P25"/>
      <c r="Q25"/>
      <c r="R25"/>
    </row>
    <row r="26" spans="1:20" x14ac:dyDescent="0.35">
      <c r="A26" s="570"/>
      <c r="B26" s="10" t="s">
        <v>113</v>
      </c>
      <c r="C26" s="8"/>
      <c r="D26" s="7"/>
      <c r="E26" s="7"/>
      <c r="F26" s="13"/>
      <c r="G26" s="124">
        <f>'Rents &amp; Affordability'!J52</f>
        <v>0</v>
      </c>
      <c r="H26" s="20"/>
      <c r="I26" s="320"/>
      <c r="J26" s="8"/>
      <c r="K26" s="8"/>
      <c r="L26" s="571"/>
      <c r="M26"/>
      <c r="N26"/>
      <c r="O26"/>
      <c r="P26"/>
      <c r="Q26"/>
      <c r="R26"/>
      <c r="S26"/>
      <c r="T26"/>
    </row>
    <row r="27" spans="1:20" x14ac:dyDescent="0.35">
      <c r="A27" s="570"/>
      <c r="B27" s="231" t="s">
        <v>18</v>
      </c>
      <c r="C27" s="7"/>
      <c r="D27" s="7"/>
      <c r="E27" s="7"/>
      <c r="F27" s="13"/>
      <c r="G27" s="99"/>
      <c r="H27" s="22"/>
      <c r="I27" s="320"/>
      <c r="J27" s="8"/>
      <c r="K27" s="8"/>
      <c r="L27" s="571"/>
      <c r="M27"/>
      <c r="N27"/>
      <c r="O27"/>
      <c r="P27"/>
      <c r="Q27"/>
      <c r="R27"/>
      <c r="S27"/>
      <c r="T27"/>
    </row>
    <row r="28" spans="1:20" ht="16" x14ac:dyDescent="0.5">
      <c r="A28" s="570"/>
      <c r="B28" s="619" t="s">
        <v>19</v>
      </c>
      <c r="C28" s="619"/>
      <c r="D28" s="619"/>
      <c r="E28" s="619"/>
      <c r="F28" s="619"/>
      <c r="G28" s="620">
        <f>G26*G27</f>
        <v>0</v>
      </c>
      <c r="H28" s="14"/>
      <c r="I28" s="320"/>
      <c r="J28" s="8"/>
      <c r="K28" s="8"/>
      <c r="L28" s="571"/>
      <c r="M28"/>
      <c r="N28"/>
      <c r="O28"/>
      <c r="P28"/>
      <c r="Q28"/>
      <c r="R28"/>
      <c r="S28"/>
      <c r="T28"/>
    </row>
    <row r="29" spans="1:20" ht="15" thickBot="1" x14ac:dyDescent="0.4">
      <c r="A29" s="570"/>
      <c r="B29" s="85" t="s">
        <v>88</v>
      </c>
      <c r="C29" s="85"/>
      <c r="D29" s="85"/>
      <c r="E29" s="85"/>
      <c r="F29" s="85"/>
      <c r="G29" s="120">
        <f>G26-G28</f>
        <v>0</v>
      </c>
      <c r="H29" s="7"/>
      <c r="I29" s="320"/>
      <c r="J29" s="8"/>
      <c r="K29" s="8"/>
      <c r="L29" s="571"/>
    </row>
    <row r="30" spans="1:20" ht="16.5" customHeight="1" thickTop="1" x14ac:dyDescent="0.35">
      <c r="A30" s="570"/>
      <c r="B30" s="7"/>
      <c r="C30" s="7"/>
      <c r="D30" s="7"/>
      <c r="E30" s="7"/>
      <c r="F30" s="13"/>
      <c r="G30" s="7"/>
      <c r="H30" s="7"/>
      <c r="I30" s="8"/>
      <c r="J30" s="8"/>
      <c r="K30" s="8"/>
      <c r="L30" s="571"/>
    </row>
    <row r="31" spans="1:20" ht="21.5" x14ac:dyDescent="0.35">
      <c r="A31" s="570"/>
      <c r="B31" s="544" t="s">
        <v>21</v>
      </c>
      <c r="C31" s="545"/>
      <c r="D31" s="546"/>
      <c r="E31" s="546"/>
      <c r="F31" s="545"/>
      <c r="G31" s="547"/>
      <c r="H31" s="544"/>
      <c r="I31" s="548"/>
      <c r="J31" s="545"/>
      <c r="K31" s="545"/>
      <c r="L31" s="571"/>
    </row>
    <row r="32" spans="1:20" ht="30.5" x14ac:dyDescent="0.5">
      <c r="A32" s="570"/>
      <c r="B32" s="32"/>
      <c r="C32" s="674" t="s">
        <v>22</v>
      </c>
      <c r="D32" s="674" t="s">
        <v>23</v>
      </c>
      <c r="E32" s="7"/>
      <c r="F32" s="3"/>
      <c r="G32" s="7"/>
      <c r="H32" s="7"/>
      <c r="I32" s="192" t="s">
        <v>197</v>
      </c>
      <c r="J32" s="7"/>
      <c r="K32" s="7"/>
      <c r="L32" s="571"/>
    </row>
    <row r="33" spans="1:12" x14ac:dyDescent="0.35">
      <c r="A33" s="570"/>
      <c r="B33" s="7" t="s">
        <v>54</v>
      </c>
      <c r="C33" s="93"/>
      <c r="D33" s="93"/>
      <c r="E33" s="7"/>
      <c r="F33" s="7"/>
      <c r="G33" s="124">
        <f>D33*C33*12</f>
        <v>0</v>
      </c>
      <c r="H33" s="7"/>
      <c r="I33" s="320"/>
      <c r="J33" s="7"/>
      <c r="K33" s="7"/>
      <c r="L33" s="571"/>
    </row>
    <row r="34" spans="1:12" x14ac:dyDescent="0.35">
      <c r="A34" s="570"/>
      <c r="B34" s="7" t="s">
        <v>55</v>
      </c>
      <c r="C34" s="93"/>
      <c r="D34" s="93"/>
      <c r="E34" s="7"/>
      <c r="F34" s="7"/>
      <c r="G34" s="124">
        <f>D34*C34*12</f>
        <v>0</v>
      </c>
      <c r="H34" s="7"/>
      <c r="I34" s="320"/>
      <c r="J34" s="7"/>
      <c r="K34" s="7"/>
      <c r="L34" s="571"/>
    </row>
    <row r="35" spans="1:12" ht="16" x14ac:dyDescent="0.5">
      <c r="A35" s="570"/>
      <c r="B35" s="7" t="s">
        <v>56</v>
      </c>
      <c r="C35" s="7"/>
      <c r="D35" s="7"/>
      <c r="E35" s="7"/>
      <c r="F35" s="7"/>
      <c r="G35" s="127"/>
      <c r="H35" s="23"/>
      <c r="I35" s="320"/>
      <c r="J35" s="7"/>
      <c r="K35" s="7"/>
      <c r="L35" s="571"/>
    </row>
    <row r="36" spans="1:12" x14ac:dyDescent="0.35">
      <c r="A36" s="570"/>
      <c r="B36" s="7" t="s">
        <v>17</v>
      </c>
      <c r="C36" s="7"/>
      <c r="D36" s="7"/>
      <c r="E36" s="7"/>
      <c r="F36" s="7"/>
      <c r="G36" s="124">
        <f>SUM(G33:G35)</f>
        <v>0</v>
      </c>
      <c r="H36" s="7"/>
      <c r="I36" s="320"/>
      <c r="J36" s="7"/>
      <c r="K36" s="7"/>
      <c r="L36" s="571"/>
    </row>
    <row r="37" spans="1:12" x14ac:dyDescent="0.35">
      <c r="A37" s="570"/>
      <c r="B37" s="231" t="s">
        <v>24</v>
      </c>
      <c r="C37" s="7"/>
      <c r="D37" s="7"/>
      <c r="E37" s="7"/>
      <c r="F37" s="7"/>
      <c r="G37" s="244">
        <f>G27</f>
        <v>0</v>
      </c>
      <c r="H37" s="22"/>
      <c r="I37" s="320"/>
      <c r="J37" s="7"/>
      <c r="K37" s="7"/>
      <c r="L37" s="571"/>
    </row>
    <row r="38" spans="1:12" ht="16" x14ac:dyDescent="0.5">
      <c r="A38" s="570"/>
      <c r="B38" s="7" t="s">
        <v>19</v>
      </c>
      <c r="C38" s="7"/>
      <c r="D38" s="7"/>
      <c r="E38" s="7"/>
      <c r="F38" s="7"/>
      <c r="G38" s="125">
        <f>G37*G36</f>
        <v>0</v>
      </c>
      <c r="H38" s="14"/>
      <c r="I38" s="320"/>
      <c r="J38" s="7"/>
      <c r="K38" s="7"/>
      <c r="L38" s="571"/>
    </row>
    <row r="39" spans="1:12" ht="15" thickBot="1" x14ac:dyDescent="0.4">
      <c r="A39" s="570"/>
      <c r="B39" s="85" t="s">
        <v>441</v>
      </c>
      <c r="C39" s="85"/>
      <c r="D39" s="85"/>
      <c r="E39" s="85"/>
      <c r="F39" s="85"/>
      <c r="G39" s="120">
        <f>G36-G38</f>
        <v>0</v>
      </c>
      <c r="H39" s="7"/>
      <c r="I39" s="320"/>
      <c r="J39" s="7"/>
      <c r="K39" s="7"/>
      <c r="L39" s="571"/>
    </row>
    <row r="40" spans="1:12" ht="10.5" customHeight="1" thickTop="1" x14ac:dyDescent="0.35">
      <c r="A40" s="570"/>
      <c r="B40" s="7"/>
      <c r="C40" s="7"/>
      <c r="D40" s="7"/>
      <c r="E40" s="7"/>
      <c r="F40" s="7"/>
      <c r="G40" s="7"/>
      <c r="H40" s="7"/>
      <c r="I40" s="8"/>
      <c r="J40" s="7"/>
      <c r="K40" s="7"/>
      <c r="L40" s="571"/>
    </row>
    <row r="41" spans="1:12" ht="21.5" x14ac:dyDescent="0.35">
      <c r="A41" s="570"/>
      <c r="B41" s="544" t="s">
        <v>448</v>
      </c>
      <c r="C41" s="545"/>
      <c r="D41" s="546"/>
      <c r="E41" s="546"/>
      <c r="F41" s="545"/>
      <c r="G41" s="547"/>
      <c r="H41" s="544"/>
      <c r="I41" s="548"/>
      <c r="J41" s="545"/>
      <c r="K41" s="545"/>
      <c r="L41" s="571"/>
    </row>
    <row r="42" spans="1:12" s="5" customFormat="1" ht="29" x14ac:dyDescent="0.35">
      <c r="A42" s="570"/>
      <c r="B42" s="32"/>
      <c r="C42" s="3"/>
      <c r="D42" s="3"/>
      <c r="E42" s="3"/>
      <c r="F42" s="13"/>
      <c r="G42" s="194"/>
      <c r="H42" s="3"/>
      <c r="I42" s="192" t="s">
        <v>197</v>
      </c>
      <c r="J42" s="3"/>
      <c r="K42" s="3"/>
      <c r="L42" s="571"/>
    </row>
    <row r="43" spans="1:12" x14ac:dyDescent="0.35">
      <c r="A43" s="570"/>
      <c r="B43" s="7" t="s">
        <v>82</v>
      </c>
      <c r="C43" s="7"/>
      <c r="D43" s="7"/>
      <c r="E43" s="7"/>
      <c r="F43" s="7"/>
      <c r="G43" s="114"/>
      <c r="H43" s="7"/>
      <c r="I43" s="320"/>
      <c r="J43" s="7"/>
      <c r="K43" s="7"/>
      <c r="L43" s="571"/>
    </row>
    <row r="44" spans="1:12" x14ac:dyDescent="0.35">
      <c r="A44" s="570"/>
      <c r="B44" s="93" t="s">
        <v>7</v>
      </c>
      <c r="C44" s="3"/>
      <c r="D44" s="7"/>
      <c r="E44" s="7"/>
      <c r="F44" s="7"/>
      <c r="G44" s="114"/>
      <c r="H44" s="7"/>
      <c r="I44" s="320"/>
      <c r="J44" s="7"/>
      <c r="K44" s="7"/>
      <c r="L44" s="571"/>
    </row>
    <row r="45" spans="1:12" x14ac:dyDescent="0.35">
      <c r="A45" s="570"/>
      <c r="B45" s="93" t="s">
        <v>7</v>
      </c>
      <c r="C45" s="3"/>
      <c r="D45" s="7"/>
      <c r="E45" s="7"/>
      <c r="F45" s="7"/>
      <c r="G45" s="114"/>
      <c r="H45" s="7"/>
      <c r="I45" s="320"/>
      <c r="J45" s="7"/>
      <c r="K45" s="7"/>
      <c r="L45" s="571"/>
    </row>
    <row r="46" spans="1:12" x14ac:dyDescent="0.35">
      <c r="A46" s="570"/>
      <c r="B46" s="93" t="s">
        <v>7</v>
      </c>
      <c r="C46" s="3"/>
      <c r="D46" s="7"/>
      <c r="E46" s="7"/>
      <c r="F46" s="7"/>
      <c r="G46" s="114"/>
      <c r="H46" s="7"/>
      <c r="I46" s="320"/>
      <c r="J46" s="7"/>
      <c r="K46" s="7"/>
      <c r="L46" s="571"/>
    </row>
    <row r="47" spans="1:12" x14ac:dyDescent="0.35">
      <c r="A47" s="570"/>
      <c r="B47" s="93" t="s">
        <v>7</v>
      </c>
      <c r="C47" s="3"/>
      <c r="D47" s="7"/>
      <c r="E47" s="7"/>
      <c r="F47" s="7"/>
      <c r="G47" s="114"/>
      <c r="H47" s="7"/>
      <c r="I47" s="320"/>
      <c r="J47" s="7"/>
      <c r="K47" s="7"/>
      <c r="L47" s="571"/>
    </row>
    <row r="48" spans="1:12" ht="15" thickBot="1" x14ac:dyDescent="0.4">
      <c r="A48" s="570"/>
      <c r="B48" s="85" t="s">
        <v>442</v>
      </c>
      <c r="C48" s="85"/>
      <c r="D48" s="85"/>
      <c r="E48" s="85"/>
      <c r="F48" s="85"/>
      <c r="G48" s="120">
        <f>SUM(G43:G47)</f>
        <v>0</v>
      </c>
      <c r="H48" s="7"/>
      <c r="I48" s="320"/>
      <c r="J48" s="7"/>
      <c r="K48" s="7"/>
      <c r="L48" s="571"/>
    </row>
    <row r="49" spans="1:12" ht="15.5" thickTop="1" thickBot="1" x14ac:dyDescent="0.4">
      <c r="A49" s="570"/>
      <c r="B49" s="623"/>
      <c r="C49" s="623"/>
      <c r="D49" s="623"/>
      <c r="E49" s="623"/>
      <c r="F49" s="623"/>
      <c r="G49" s="623"/>
      <c r="H49" s="7"/>
      <c r="I49" s="320"/>
      <c r="J49" s="7"/>
      <c r="K49" s="7"/>
      <c r="L49" s="571"/>
    </row>
    <row r="50" spans="1:12" s="9" customFormat="1" ht="16.5" thickTop="1" thickBot="1" x14ac:dyDescent="0.4">
      <c r="A50" s="572"/>
      <c r="B50" s="621" t="s">
        <v>25</v>
      </c>
      <c r="C50" s="621"/>
      <c r="D50" s="621"/>
      <c r="E50" s="621"/>
      <c r="F50" s="621"/>
      <c r="G50" s="622">
        <f>G29+G39+G48</f>
        <v>0</v>
      </c>
      <c r="H50" s="10"/>
      <c r="I50" s="320"/>
      <c r="J50" s="10"/>
      <c r="K50" s="10"/>
      <c r="L50" s="573"/>
    </row>
    <row r="51" spans="1:12" s="9" customFormat="1" ht="18" customHeight="1" thickTop="1" x14ac:dyDescent="0.35">
      <c r="A51" s="572"/>
      <c r="B51" s="10"/>
      <c r="C51" s="10"/>
      <c r="D51" s="10"/>
      <c r="E51" s="10"/>
      <c r="F51" s="10"/>
      <c r="G51" s="10"/>
      <c r="H51" s="10"/>
      <c r="I51" s="10"/>
      <c r="J51" s="10"/>
      <c r="K51" s="10"/>
      <c r="L51" s="573"/>
    </row>
    <row r="52" spans="1:12" ht="21.5" x14ac:dyDescent="0.35">
      <c r="A52" s="570"/>
      <c r="B52" s="544" t="s">
        <v>53</v>
      </c>
      <c r="C52" s="545"/>
      <c r="D52" s="546"/>
      <c r="E52" s="546"/>
      <c r="F52" s="545"/>
      <c r="G52" s="547"/>
      <c r="H52" s="544"/>
      <c r="I52" s="548"/>
      <c r="J52" s="545"/>
      <c r="K52" s="545"/>
      <c r="L52" s="571"/>
    </row>
    <row r="53" spans="1:12" ht="29" x14ac:dyDescent="0.35">
      <c r="A53" s="570"/>
      <c r="B53" s="7"/>
      <c r="C53" s="7"/>
      <c r="D53" s="7"/>
      <c r="E53" s="7"/>
      <c r="F53" s="147" t="s">
        <v>26</v>
      </c>
      <c r="G53" s="148" t="s">
        <v>46</v>
      </c>
      <c r="H53" s="11"/>
      <c r="I53" s="192" t="s">
        <v>197</v>
      </c>
      <c r="J53" s="7"/>
      <c r="K53" s="7"/>
      <c r="L53" s="571"/>
    </row>
    <row r="54" spans="1:12" x14ac:dyDescent="0.35">
      <c r="A54" s="570"/>
      <c r="B54" s="31" t="s">
        <v>104</v>
      </c>
      <c r="C54" s="7"/>
      <c r="D54" s="7"/>
      <c r="E54" s="7"/>
      <c r="F54" s="117">
        <f>IF($C$5=0,0,G54/$C$5)</f>
        <v>0</v>
      </c>
      <c r="G54" s="141"/>
      <c r="H54" s="7"/>
      <c r="I54" s="320"/>
      <c r="J54" s="7"/>
      <c r="K54" s="7"/>
      <c r="L54" s="571"/>
    </row>
    <row r="55" spans="1:12" x14ac:dyDescent="0.35">
      <c r="A55" s="570"/>
      <c r="B55" s="7" t="s">
        <v>27</v>
      </c>
      <c r="C55" s="7"/>
      <c r="D55" s="7"/>
      <c r="E55" s="7"/>
      <c r="F55" s="117">
        <f>IF($C$5=0,0,G55/$C$5)</f>
        <v>0</v>
      </c>
      <c r="G55" s="142"/>
      <c r="H55" s="7"/>
      <c r="I55" s="320"/>
      <c r="J55" s="7"/>
      <c r="K55" s="7"/>
      <c r="L55" s="571"/>
    </row>
    <row r="56" spans="1:12" x14ac:dyDescent="0.35">
      <c r="A56" s="570"/>
      <c r="B56" s="7" t="s">
        <v>28</v>
      </c>
      <c r="C56" s="7"/>
      <c r="D56" s="7"/>
      <c r="E56" s="7"/>
      <c r="F56" s="114"/>
      <c r="G56" s="124">
        <f>F56*$C$5</f>
        <v>0</v>
      </c>
      <c r="H56" s="7"/>
      <c r="I56" s="320"/>
      <c r="J56" s="7"/>
      <c r="K56" s="7"/>
      <c r="L56" s="571"/>
    </row>
    <row r="57" spans="1:12" x14ac:dyDescent="0.35">
      <c r="A57" s="570"/>
      <c r="B57" s="7" t="s">
        <v>29</v>
      </c>
      <c r="C57" s="7"/>
      <c r="D57" s="7"/>
      <c r="E57" s="7"/>
      <c r="F57" s="114"/>
      <c r="G57" s="124">
        <f>F57*$C$5</f>
        <v>0</v>
      </c>
      <c r="H57" s="7"/>
      <c r="I57" s="320"/>
      <c r="J57" s="7"/>
      <c r="K57" s="7"/>
      <c r="L57" s="571"/>
    </row>
    <row r="58" spans="1:12" ht="16" x14ac:dyDescent="0.5">
      <c r="A58" s="570"/>
      <c r="B58" s="7" t="s">
        <v>30</v>
      </c>
      <c r="C58" s="7"/>
      <c r="D58" s="7"/>
      <c r="E58" s="7"/>
      <c r="F58" s="114"/>
      <c r="G58" s="126">
        <f>F58*$C$5</f>
        <v>0</v>
      </c>
      <c r="H58" s="14"/>
      <c r="I58" s="320"/>
      <c r="J58" s="7"/>
      <c r="K58" s="7"/>
      <c r="L58" s="571"/>
    </row>
    <row r="59" spans="1:12" ht="16" x14ac:dyDescent="0.5">
      <c r="A59" s="570"/>
      <c r="B59" s="7" t="s">
        <v>31</v>
      </c>
      <c r="C59" s="7"/>
      <c r="D59" s="7"/>
      <c r="E59" s="7"/>
      <c r="F59" s="117">
        <f>IF($C$5=0,0,G59/$C$5)</f>
        <v>0</v>
      </c>
      <c r="G59" s="126">
        <f>SUM(G56:G58)</f>
        <v>0</v>
      </c>
      <c r="H59" s="7"/>
      <c r="I59" s="320"/>
      <c r="J59" s="7"/>
      <c r="K59" s="7"/>
      <c r="L59" s="571"/>
    </row>
    <row r="60" spans="1:12" x14ac:dyDescent="0.35">
      <c r="A60" s="570"/>
      <c r="B60" s="7" t="s">
        <v>32</v>
      </c>
      <c r="C60" s="7"/>
      <c r="D60" s="7"/>
      <c r="E60" s="7"/>
      <c r="F60" s="114"/>
      <c r="G60" s="124">
        <f t="shared" ref="G60:G65" si="2">F60*$C$5</f>
        <v>0</v>
      </c>
      <c r="H60" s="7"/>
      <c r="I60" s="320"/>
      <c r="J60" s="7"/>
      <c r="K60" s="7"/>
      <c r="L60" s="571"/>
    </row>
    <row r="61" spans="1:12" x14ac:dyDescent="0.35">
      <c r="A61" s="570"/>
      <c r="B61" s="7" t="s">
        <v>33</v>
      </c>
      <c r="C61" s="7"/>
      <c r="D61" s="7"/>
      <c r="E61" s="7"/>
      <c r="F61" s="114"/>
      <c r="G61" s="124">
        <f t="shared" si="2"/>
        <v>0</v>
      </c>
      <c r="H61" s="7"/>
      <c r="I61" s="320"/>
      <c r="J61" s="7"/>
      <c r="K61" s="7"/>
      <c r="L61" s="571"/>
    </row>
    <row r="62" spans="1:12" x14ac:dyDescent="0.35">
      <c r="A62" s="570"/>
      <c r="B62" s="93" t="s">
        <v>7</v>
      </c>
      <c r="C62" s="3"/>
      <c r="D62" s="3"/>
      <c r="E62" s="7"/>
      <c r="F62" s="114"/>
      <c r="G62" s="124">
        <f t="shared" si="2"/>
        <v>0</v>
      </c>
      <c r="H62" s="7"/>
      <c r="I62" s="320"/>
      <c r="J62" s="7"/>
      <c r="K62" s="7"/>
      <c r="L62" s="571"/>
    </row>
    <row r="63" spans="1:12" x14ac:dyDescent="0.35">
      <c r="A63" s="570"/>
      <c r="B63" s="93" t="s">
        <v>7</v>
      </c>
      <c r="C63" s="3"/>
      <c r="D63" s="3"/>
      <c r="E63" s="7"/>
      <c r="F63" s="114"/>
      <c r="G63" s="124">
        <f t="shared" si="2"/>
        <v>0</v>
      </c>
      <c r="H63" s="7"/>
      <c r="I63" s="320"/>
      <c r="J63" s="7"/>
      <c r="K63" s="7"/>
      <c r="L63" s="571"/>
    </row>
    <row r="64" spans="1:12" x14ac:dyDescent="0.35">
      <c r="A64" s="570"/>
      <c r="B64" s="93" t="s">
        <v>7</v>
      </c>
      <c r="C64" s="3"/>
      <c r="D64" s="3"/>
      <c r="E64" s="7"/>
      <c r="F64" s="114"/>
      <c r="G64" s="124">
        <f t="shared" si="2"/>
        <v>0</v>
      </c>
      <c r="H64" s="7"/>
      <c r="I64" s="320"/>
      <c r="J64" s="7"/>
      <c r="K64" s="7"/>
      <c r="L64" s="571"/>
    </row>
    <row r="65" spans="1:12" x14ac:dyDescent="0.35">
      <c r="A65" s="570"/>
      <c r="B65" s="93" t="s">
        <v>7</v>
      </c>
      <c r="C65" s="3"/>
      <c r="D65" s="3"/>
      <c r="E65" s="7"/>
      <c r="F65" s="114"/>
      <c r="G65" s="124">
        <f t="shared" si="2"/>
        <v>0</v>
      </c>
      <c r="H65" s="7"/>
      <c r="I65" s="320"/>
      <c r="J65" s="7"/>
      <c r="K65" s="7"/>
      <c r="L65" s="571"/>
    </row>
    <row r="66" spans="1:12" x14ac:dyDescent="0.35">
      <c r="A66" s="570"/>
      <c r="B66" s="32" t="s">
        <v>48</v>
      </c>
      <c r="C66" s="7"/>
      <c r="D66" s="7"/>
      <c r="E66" s="7"/>
      <c r="F66" s="143">
        <v>0.04</v>
      </c>
      <c r="G66" s="124">
        <f>IF(G26&lt;&gt;0,IF( OR('Rents &amp; Affordability'!F25&lt;&gt;0,'Rents &amp; Affordability'!F23&lt;&gt;0),(('Proforma - Residential'!G50-(('Rents &amp; Affordability'!J23+'Rents &amp; Affordability'!J25)*(1-'Proforma - Residential'!G27)))*'Proforma - Residential'!F66),'Proforma - Residential'!G50*'Proforma - Residential'!F66),0)</f>
        <v>0</v>
      </c>
      <c r="H66" s="7"/>
      <c r="I66" s="320"/>
      <c r="J66" s="7"/>
      <c r="K66" s="7"/>
      <c r="L66" s="571"/>
    </row>
    <row r="67" spans="1:12" x14ac:dyDescent="0.35">
      <c r="A67" s="570"/>
      <c r="B67" s="7" t="s">
        <v>451</v>
      </c>
      <c r="C67" s="7"/>
      <c r="D67" s="7"/>
      <c r="E67" s="7"/>
      <c r="F67" s="99"/>
      <c r="G67" s="124">
        <f>F67*G50</f>
        <v>0</v>
      </c>
      <c r="H67" s="7"/>
      <c r="I67" s="320"/>
      <c r="J67" s="7"/>
      <c r="K67" s="7"/>
      <c r="L67" s="571"/>
    </row>
    <row r="68" spans="1:12" ht="16" x14ac:dyDescent="0.5">
      <c r="A68" s="570"/>
      <c r="B68" s="7" t="s">
        <v>452</v>
      </c>
      <c r="C68" s="7"/>
      <c r="D68" s="7"/>
      <c r="E68" s="7"/>
      <c r="F68" s="99"/>
      <c r="G68" s="125">
        <f>F68*G50</f>
        <v>0</v>
      </c>
      <c r="H68" s="14"/>
      <c r="I68" s="320"/>
      <c r="J68" s="7"/>
      <c r="K68" s="111"/>
      <c r="L68" s="571"/>
    </row>
    <row r="69" spans="1:12" ht="16" thickBot="1" x14ac:dyDescent="0.4">
      <c r="A69" s="570"/>
      <c r="B69" s="85" t="s">
        <v>34</v>
      </c>
      <c r="C69" s="144"/>
      <c r="D69" s="144"/>
      <c r="E69" s="144"/>
      <c r="F69" s="145">
        <f>IF($C$5=0,0,G69/$C$5)</f>
        <v>0</v>
      </c>
      <c r="G69" s="146">
        <f>SUM(G54:G58,G60:G68)</f>
        <v>0</v>
      </c>
      <c r="H69" s="7"/>
      <c r="I69" s="112" t="s">
        <v>60</v>
      </c>
      <c r="J69" s="113">
        <f>IF(G50=0,0,G69/G50)</f>
        <v>0</v>
      </c>
      <c r="K69" s="7"/>
      <c r="L69" s="571"/>
    </row>
    <row r="70" spans="1:12" s="36" customFormat="1" ht="16.5" customHeight="1" thickTop="1" thickBot="1" x14ac:dyDescent="0.4">
      <c r="A70" s="576"/>
      <c r="B70" s="45"/>
      <c r="C70" s="66"/>
      <c r="D70" s="45"/>
      <c r="E70" s="45"/>
      <c r="F70" s="45"/>
      <c r="G70" s="45"/>
      <c r="H70" s="31"/>
      <c r="I70" s="37"/>
      <c r="J70" s="31"/>
      <c r="K70" s="31"/>
      <c r="L70" s="577"/>
    </row>
    <row r="71" spans="1:12" ht="16" thickBot="1" x14ac:dyDescent="0.4">
      <c r="A71" s="570"/>
      <c r="B71" s="149" t="s">
        <v>50</v>
      </c>
      <c r="C71" s="150"/>
      <c r="D71" s="150"/>
      <c r="E71" s="150"/>
      <c r="F71" s="151"/>
      <c r="G71" s="152">
        <f>G50-G69</f>
        <v>0</v>
      </c>
      <c r="H71" s="10"/>
      <c r="I71" s="578"/>
      <c r="J71" s="7"/>
      <c r="K71" s="8"/>
      <c r="L71" s="571"/>
    </row>
    <row r="72" spans="1:12" ht="15.5" x14ac:dyDescent="0.35">
      <c r="A72" s="570"/>
      <c r="B72" s="44"/>
      <c r="C72" s="44"/>
      <c r="D72" s="44"/>
      <c r="E72" s="44"/>
      <c r="F72" s="249"/>
      <c r="G72" s="612"/>
      <c r="H72" s="10"/>
      <c r="I72" s="578"/>
      <c r="J72" s="7"/>
      <c r="K72" s="8"/>
      <c r="L72" s="571"/>
    </row>
    <row r="73" spans="1:12" ht="15.5" x14ac:dyDescent="0.35">
      <c r="A73" s="570"/>
      <c r="B73" s="44"/>
      <c r="C73" s="44"/>
      <c r="D73" s="44"/>
      <c r="E73" s="44"/>
      <c r="F73" s="249"/>
      <c r="G73" s="280"/>
      <c r="H73" s="10"/>
      <c r="I73" s="578"/>
      <c r="J73" s="7"/>
      <c r="K73" s="8"/>
      <c r="L73" s="571"/>
    </row>
    <row r="74" spans="1:12" ht="21.5" x14ac:dyDescent="0.35">
      <c r="A74" s="570"/>
      <c r="B74" s="544" t="s">
        <v>396</v>
      </c>
      <c r="C74" s="545"/>
      <c r="D74" s="546"/>
      <c r="E74" s="546"/>
      <c r="F74" s="545"/>
      <c r="G74" s="547"/>
      <c r="H74" s="544"/>
      <c r="I74" s="548"/>
      <c r="J74" s="545"/>
      <c r="K74" s="545"/>
      <c r="L74" s="571"/>
    </row>
    <row r="75" spans="1:12" ht="15.5" x14ac:dyDescent="0.35">
      <c r="A75" s="570"/>
      <c r="B75" s="44"/>
      <c r="C75" s="44"/>
      <c r="D75" s="44"/>
      <c r="E75" s="44"/>
      <c r="F75" s="249"/>
      <c r="G75" s="280"/>
      <c r="H75" s="10"/>
      <c r="I75" s="578"/>
      <c r="J75" s="7"/>
      <c r="K75" s="8"/>
      <c r="L75" s="571"/>
    </row>
    <row r="76" spans="1:12" ht="19" thickBot="1" x14ac:dyDescent="0.4">
      <c r="A76" s="570"/>
      <c r="B76" s="792" t="s">
        <v>397</v>
      </c>
      <c r="C76" s="792"/>
      <c r="D76" s="792"/>
      <c r="E76" s="792"/>
      <c r="F76" s="792"/>
      <c r="G76" s="792"/>
      <c r="H76" s="10"/>
      <c r="I76" s="578"/>
      <c r="J76" s="7"/>
      <c r="K76" s="8"/>
      <c r="L76" s="571"/>
    </row>
    <row r="77" spans="1:12" ht="15" thickBot="1" x14ac:dyDescent="0.4">
      <c r="A77" s="570"/>
      <c r="B77" s="789" t="s">
        <v>398</v>
      </c>
      <c r="C77" s="790"/>
      <c r="D77" s="790"/>
      <c r="E77" s="790"/>
      <c r="F77" s="790"/>
      <c r="G77" s="791"/>
      <c r="H77" s="10"/>
      <c r="I77" s="578"/>
      <c r="J77" s="7"/>
      <c r="K77" s="8"/>
      <c r="L77" s="571"/>
    </row>
    <row r="78" spans="1:12" x14ac:dyDescent="0.35">
      <c r="A78" s="570"/>
      <c r="B78" s="549" t="s">
        <v>253</v>
      </c>
      <c r="C78" s="250"/>
      <c r="D78" s="250"/>
      <c r="E78" s="250"/>
      <c r="F78" s="250"/>
      <c r="G78" s="550">
        <f>MIN(C21,C22,G85)</f>
        <v>0</v>
      </c>
      <c r="H78" s="10"/>
      <c r="I78" s="578"/>
      <c r="J78" s="7"/>
      <c r="K78" s="8"/>
      <c r="L78" s="571"/>
    </row>
    <row r="79" spans="1:12" x14ac:dyDescent="0.35">
      <c r="A79" s="570"/>
      <c r="B79" s="549" t="s">
        <v>399</v>
      </c>
      <c r="C79" s="250"/>
      <c r="D79" s="250"/>
      <c r="E79" s="250"/>
      <c r="F79" s="250"/>
      <c r="G79" s="614"/>
      <c r="H79" s="10"/>
      <c r="I79" s="578"/>
      <c r="J79" s="7"/>
      <c r="K79" s="8"/>
      <c r="L79" s="571"/>
    </row>
    <row r="80" spans="1:12" x14ac:dyDescent="0.35">
      <c r="A80" s="570"/>
      <c r="B80" s="549" t="s">
        <v>410</v>
      </c>
      <c r="C80" s="250"/>
      <c r="D80" s="250"/>
      <c r="E80" s="250"/>
      <c r="F80" s="250"/>
      <c r="G80" s="551"/>
      <c r="H80" s="7"/>
      <c r="I80" s="289" t="str">
        <f>IF(G80&gt;40," Loan Amortization can not exceed 40 years","")</f>
        <v/>
      </c>
      <c r="J80" s="7"/>
      <c r="K80" s="8"/>
      <c r="L80" s="571"/>
    </row>
    <row r="81" spans="1:12" x14ac:dyDescent="0.35">
      <c r="A81" s="570"/>
      <c r="B81" s="549" t="s">
        <v>400</v>
      </c>
      <c r="C81" s="250"/>
      <c r="D81" s="250"/>
      <c r="E81" s="250"/>
      <c r="F81" s="250"/>
      <c r="G81" s="550">
        <f>IF(G78=0, 0, IF(G80=0,0, -PMT((((G79/2)+1)^(1/6))-1, G80*12, G78, 0, 0)))</f>
        <v>0</v>
      </c>
      <c r="H81" s="10"/>
      <c r="I81" s="578"/>
      <c r="J81" s="7"/>
      <c r="K81" s="8"/>
      <c r="L81" s="571"/>
    </row>
    <row r="82" spans="1:12" ht="15" thickBot="1" x14ac:dyDescent="0.4">
      <c r="A82" s="570"/>
      <c r="B82" s="552" t="s">
        <v>401</v>
      </c>
      <c r="C82" s="553"/>
      <c r="D82" s="553"/>
      <c r="E82" s="553"/>
      <c r="F82" s="553"/>
      <c r="G82" s="554">
        <f>G81*12</f>
        <v>0</v>
      </c>
      <c r="H82" s="10"/>
      <c r="I82" s="578"/>
      <c r="J82" s="7"/>
      <c r="K82" s="8"/>
      <c r="L82" s="571"/>
    </row>
    <row r="83" spans="1:12" ht="15.5" x14ac:dyDescent="0.35">
      <c r="A83" s="570"/>
      <c r="B83" s="636" t="s">
        <v>421</v>
      </c>
      <c r="C83" s="283"/>
      <c r="D83" s="283"/>
      <c r="F83" s="290"/>
      <c r="G83" s="298">
        <f>IF(F83=0,0,ROUND(F83,-3))</f>
        <v>0</v>
      </c>
      <c r="H83" s="10"/>
      <c r="I83" s="578"/>
      <c r="J83" s="7"/>
      <c r="K83" s="8"/>
      <c r="L83" s="571"/>
    </row>
    <row r="84" spans="1:12" ht="15.5" x14ac:dyDescent="0.35">
      <c r="A84" s="570"/>
      <c r="B84" s="637" t="s">
        <v>228</v>
      </c>
      <c r="C84" s="281"/>
      <c r="D84" s="281"/>
      <c r="E84" s="282"/>
      <c r="F84" s="7"/>
      <c r="G84" s="291"/>
      <c r="H84" s="10"/>
      <c r="I84" s="578"/>
      <c r="J84" s="7"/>
      <c r="K84" s="8"/>
      <c r="L84" s="571"/>
    </row>
    <row r="85" spans="1:12" ht="15" thickBot="1" x14ac:dyDescent="0.4">
      <c r="A85" s="570"/>
      <c r="B85" s="555" t="s">
        <v>229</v>
      </c>
      <c r="C85" s="286"/>
      <c r="D85" s="286"/>
      <c r="E85" s="287"/>
      <c r="F85" s="288"/>
      <c r="G85" s="294">
        <f>((0.85*G83*'Project Budget '!H6)-(G84*'Project Budget '!H6)-('Project Budget '!E35*'Project Budget '!H6))</f>
        <v>0</v>
      </c>
      <c r="H85" s="10"/>
      <c r="I85" s="578"/>
      <c r="J85" s="7"/>
      <c r="K85" s="8"/>
      <c r="L85" s="571"/>
    </row>
    <row r="86" spans="1:12" ht="15.5" x14ac:dyDescent="0.35">
      <c r="A86" s="570"/>
      <c r="B86" s="7"/>
      <c r="C86" s="44"/>
      <c r="D86" s="44"/>
      <c r="E86" s="44"/>
      <c r="F86" s="249"/>
      <c r="G86" s="280"/>
      <c r="H86" s="10"/>
      <c r="I86" s="578"/>
      <c r="J86" s="7"/>
      <c r="K86" s="8"/>
      <c r="L86" s="571"/>
    </row>
    <row r="87" spans="1:12" ht="19" thickBot="1" x14ac:dyDescent="0.4">
      <c r="A87" s="570"/>
      <c r="B87" s="792" t="s">
        <v>402</v>
      </c>
      <c r="C87" s="792"/>
      <c r="D87" s="792"/>
      <c r="E87" s="792"/>
      <c r="F87" s="792"/>
      <c r="G87" s="792"/>
      <c r="H87" s="10"/>
      <c r="I87" s="578"/>
      <c r="J87" s="7"/>
      <c r="K87" s="8"/>
      <c r="L87" s="571"/>
    </row>
    <row r="88" spans="1:12" ht="15" thickBot="1" x14ac:dyDescent="0.4">
      <c r="A88" s="570"/>
      <c r="B88" s="789" t="s">
        <v>403</v>
      </c>
      <c r="C88" s="790"/>
      <c r="D88" s="790"/>
      <c r="E88" s="790"/>
      <c r="F88" s="790"/>
      <c r="G88" s="791"/>
      <c r="H88" s="10"/>
      <c r="I88" s="578"/>
      <c r="J88" s="7"/>
      <c r="K88" s="8"/>
      <c r="L88" s="571"/>
    </row>
    <row r="89" spans="1:12" x14ac:dyDescent="0.35">
      <c r="A89" s="570"/>
      <c r="B89" s="638" t="s">
        <v>404</v>
      </c>
      <c r="C89" s="250"/>
      <c r="D89" s="250"/>
      <c r="E89" s="250"/>
      <c r="F89" s="24"/>
      <c r="G89" s="640"/>
      <c r="H89" s="10"/>
      <c r="I89" s="578"/>
      <c r="J89" s="7"/>
      <c r="K89" s="8"/>
      <c r="L89" s="571"/>
    </row>
    <row r="90" spans="1:12" x14ac:dyDescent="0.35">
      <c r="A90" s="570"/>
      <c r="B90" s="638" t="s">
        <v>405</v>
      </c>
      <c r="C90" s="250"/>
      <c r="D90" s="250"/>
      <c r="E90" s="250"/>
      <c r="F90" s="24"/>
      <c r="G90" s="641"/>
      <c r="H90" s="10"/>
      <c r="I90" s="578"/>
      <c r="J90" s="7"/>
      <c r="K90" s="8"/>
      <c r="L90" s="571"/>
    </row>
    <row r="91" spans="1:12" x14ac:dyDescent="0.35">
      <c r="A91" s="570"/>
      <c r="B91" s="638" t="s">
        <v>406</v>
      </c>
      <c r="C91" s="250"/>
      <c r="D91" s="250"/>
      <c r="E91" s="250"/>
      <c r="F91" s="24"/>
      <c r="G91" s="642"/>
      <c r="H91" s="10"/>
      <c r="I91" s="578"/>
      <c r="J91" s="7"/>
      <c r="K91" s="8"/>
      <c r="L91" s="571"/>
    </row>
    <row r="92" spans="1:12" ht="15" thickBot="1" x14ac:dyDescent="0.4">
      <c r="A92" s="570"/>
      <c r="B92" s="639" t="s">
        <v>407</v>
      </c>
      <c r="C92" s="553"/>
      <c r="D92" s="553"/>
      <c r="E92" s="553"/>
      <c r="F92" s="556"/>
      <c r="G92" s="643"/>
      <c r="H92" s="10"/>
      <c r="I92" s="578"/>
      <c r="J92" s="7"/>
      <c r="K92" s="8"/>
      <c r="L92" s="571"/>
    </row>
    <row r="93" spans="1:12" ht="15.5" x14ac:dyDescent="0.35">
      <c r="A93" s="570"/>
      <c r="B93" s="44"/>
      <c r="C93" s="44"/>
      <c r="D93" s="44"/>
      <c r="E93" s="44"/>
      <c r="F93" s="249"/>
      <c r="G93" s="280"/>
      <c r="H93" s="10"/>
      <c r="I93" s="578"/>
      <c r="J93" s="7"/>
      <c r="K93" s="8"/>
      <c r="L93" s="571"/>
    </row>
    <row r="94" spans="1:12" ht="16" thickBot="1" x14ac:dyDescent="0.4">
      <c r="A94" s="570"/>
      <c r="B94" s="44"/>
      <c r="C94" s="44"/>
      <c r="D94" s="44"/>
      <c r="E94" s="44"/>
      <c r="F94" s="249"/>
      <c r="G94" s="280"/>
      <c r="H94" s="10"/>
      <c r="I94" s="578"/>
      <c r="J94" s="7"/>
      <c r="K94" s="8"/>
      <c r="L94" s="571"/>
    </row>
    <row r="95" spans="1:12" ht="15" thickBot="1" x14ac:dyDescent="0.4">
      <c r="A95" s="570"/>
      <c r="B95" s="789" t="s">
        <v>408</v>
      </c>
      <c r="C95" s="790"/>
      <c r="D95" s="790"/>
      <c r="E95" s="790"/>
      <c r="F95" s="790"/>
      <c r="G95" s="791"/>
      <c r="H95" s="10"/>
      <c r="I95" s="578"/>
      <c r="J95" s="7"/>
      <c r="K95" s="8"/>
      <c r="L95" s="571"/>
    </row>
    <row r="96" spans="1:12" x14ac:dyDescent="0.35">
      <c r="A96" s="570"/>
      <c r="B96" s="557" t="s">
        <v>64</v>
      </c>
      <c r="C96" s="558"/>
      <c r="D96" s="558"/>
      <c r="E96" s="558"/>
      <c r="F96" s="558"/>
      <c r="G96" s="559">
        <f>G82+G89</f>
        <v>0</v>
      </c>
      <c r="H96" s="10"/>
      <c r="I96" s="578"/>
      <c r="J96" s="7"/>
      <c r="K96" s="8"/>
      <c r="L96" s="571"/>
    </row>
    <row r="97" spans="1:12" x14ac:dyDescent="0.35">
      <c r="A97" s="570"/>
      <c r="B97" s="560" t="s">
        <v>255</v>
      </c>
      <c r="C97" s="250"/>
      <c r="D97" s="250"/>
      <c r="E97" s="250"/>
      <c r="F97" s="250"/>
      <c r="G97" s="561">
        <f>IF(G82=0, 0, ROUND(G71/(G82+G89),2))</f>
        <v>0</v>
      </c>
      <c r="H97" s="10"/>
      <c r="I97" s="578"/>
      <c r="J97" s="7"/>
      <c r="K97" s="8"/>
      <c r="L97" s="571"/>
    </row>
    <row r="98" spans="1:12" x14ac:dyDescent="0.35">
      <c r="A98" s="570"/>
      <c r="B98" s="644" t="s">
        <v>443</v>
      </c>
      <c r="C98" s="569"/>
      <c r="D98" s="569"/>
      <c r="E98" s="250"/>
      <c r="F98" s="250"/>
      <c r="G98" s="645" t="str">
        <f>IF('Scoring Grid'!E112="Forgivable Loan","N/A for Selected Funding Type",IF(G102=C22,"Yes",IF(G102&lt;C22,"No","Yes")))</f>
        <v>Yes</v>
      </c>
      <c r="H98" s="10"/>
      <c r="I98" s="578"/>
      <c r="J98" s="7"/>
      <c r="K98" s="8"/>
      <c r="L98" s="571"/>
    </row>
    <row r="99" spans="1:12" x14ac:dyDescent="0.35">
      <c r="A99" s="570"/>
      <c r="B99" s="549" t="s">
        <v>409</v>
      </c>
      <c r="C99" s="250"/>
      <c r="D99" s="250"/>
      <c r="E99" s="562" t="s">
        <v>47</v>
      </c>
      <c r="F99" s="252">
        <v>1</v>
      </c>
      <c r="G99" s="563">
        <f>IF(OR(G$78=0,G71&lt;=0),0,IF(G80=0,0,(((G71-G89)/F$99/12)/(((1+((G79*100)/200))^(1/6)-1)/(1-((1+(G79*100)/200)^(1/6))^(-12*G80))))))</f>
        <v>0</v>
      </c>
      <c r="H99" s="10"/>
      <c r="I99" s="578"/>
      <c r="J99" s="7"/>
      <c r="K99" s="8"/>
      <c r="L99" s="571"/>
    </row>
    <row r="100" spans="1:12" ht="15" thickBot="1" x14ac:dyDescent="0.4">
      <c r="A100" s="570"/>
      <c r="B100" s="626"/>
      <c r="C100" s="627"/>
      <c r="D100" s="627"/>
      <c r="E100" s="627"/>
      <c r="F100" s="628"/>
      <c r="G100" s="629"/>
      <c r="H100" s="10"/>
      <c r="I100" s="578"/>
      <c r="J100" s="7"/>
      <c r="K100" s="8"/>
      <c r="L100" s="571"/>
    </row>
    <row r="101" spans="1:12" x14ac:dyDescent="0.35">
      <c r="A101" s="570"/>
      <c r="B101" s="632"/>
      <c r="C101" s="633"/>
      <c r="D101" s="633"/>
      <c r="E101" s="633"/>
      <c r="F101" s="634"/>
      <c r="G101" s="635"/>
      <c r="H101" s="10"/>
      <c r="I101" s="578"/>
      <c r="J101" s="7"/>
      <c r="K101" s="8"/>
      <c r="L101" s="571"/>
    </row>
    <row r="102" spans="1:12" x14ac:dyDescent="0.35">
      <c r="A102" s="570"/>
      <c r="B102" s="560" t="s">
        <v>256</v>
      </c>
      <c r="C102" s="250"/>
      <c r="D102" s="250"/>
      <c r="E102" s="250"/>
      <c r="F102" s="250"/>
      <c r="G102" s="564">
        <f>MIN(G78,G99)</f>
        <v>0</v>
      </c>
      <c r="H102" s="10"/>
      <c r="I102" s="578"/>
      <c r="J102" s="7"/>
      <c r="K102" s="8"/>
      <c r="L102" s="571"/>
    </row>
    <row r="103" spans="1:12" x14ac:dyDescent="0.35">
      <c r="A103" s="570"/>
      <c r="B103" s="549" t="s">
        <v>36</v>
      </c>
      <c r="C103" s="250"/>
      <c r="D103" s="250"/>
      <c r="E103" s="250"/>
      <c r="F103" s="250"/>
      <c r="G103" s="550">
        <f>IF(G102=0, 0, -PMT((((G79/2)+1)^(1/6))-1, G80*12, G102, 0, 0))</f>
        <v>0</v>
      </c>
      <c r="H103" s="10"/>
      <c r="I103" s="578"/>
      <c r="J103" s="7"/>
      <c r="K103" s="8"/>
      <c r="L103" s="571"/>
    </row>
    <row r="104" spans="1:12" x14ac:dyDescent="0.35">
      <c r="A104" s="570"/>
      <c r="B104" s="549" t="s">
        <v>37</v>
      </c>
      <c r="C104" s="250"/>
      <c r="D104" s="250"/>
      <c r="E104" s="250"/>
      <c r="F104" s="250"/>
      <c r="G104" s="550">
        <f>G103*12</f>
        <v>0</v>
      </c>
      <c r="H104" s="10"/>
      <c r="I104" s="578"/>
      <c r="J104" s="7"/>
      <c r="K104" s="8"/>
      <c r="L104" s="571"/>
    </row>
    <row r="105" spans="1:12" x14ac:dyDescent="0.35">
      <c r="A105" s="570"/>
      <c r="B105" s="560" t="s">
        <v>257</v>
      </c>
      <c r="C105" s="250"/>
      <c r="D105" s="250"/>
      <c r="E105" s="250"/>
      <c r="F105" s="250"/>
      <c r="G105" s="565">
        <f>IF(G104=0, 0, ROUND(G71/G104,2))</f>
        <v>0</v>
      </c>
      <c r="H105" s="10"/>
      <c r="I105" s="578"/>
      <c r="J105" s="7"/>
      <c r="K105" s="8"/>
      <c r="L105" s="571"/>
    </row>
    <row r="106" spans="1:12" ht="15" thickBot="1" x14ac:dyDescent="0.4">
      <c r="A106" s="570"/>
      <c r="B106" s="624"/>
      <c r="C106" s="553"/>
      <c r="D106" s="553"/>
      <c r="E106" s="553"/>
      <c r="F106" s="553"/>
      <c r="G106" s="625"/>
      <c r="H106" s="10"/>
      <c r="I106" s="578"/>
      <c r="J106" s="7"/>
      <c r="K106" s="8"/>
      <c r="L106" s="571"/>
    </row>
    <row r="107" spans="1:12" x14ac:dyDescent="0.35">
      <c r="A107" s="570"/>
      <c r="B107" s="630"/>
      <c r="C107" s="177"/>
      <c r="D107" s="177"/>
      <c r="E107" s="177"/>
      <c r="F107" s="177"/>
      <c r="G107" s="631"/>
      <c r="H107" s="10"/>
      <c r="I107" s="578"/>
      <c r="J107" s="7"/>
      <c r="K107" s="8"/>
      <c r="L107" s="571"/>
    </row>
    <row r="108" spans="1:12" x14ac:dyDescent="0.35">
      <c r="A108" s="570"/>
      <c r="B108" s="549" t="s">
        <v>258</v>
      </c>
      <c r="C108" s="250"/>
      <c r="D108" s="250"/>
      <c r="E108" s="250"/>
      <c r="F108" s="177"/>
      <c r="G108" s="550">
        <f>G102</f>
        <v>0</v>
      </c>
      <c r="H108" s="10"/>
      <c r="I108" s="578"/>
      <c r="J108" s="7"/>
      <c r="K108" s="8"/>
      <c r="L108" s="571"/>
    </row>
    <row r="109" spans="1:12" x14ac:dyDescent="0.35">
      <c r="A109" s="570"/>
      <c r="B109" s="549" t="s">
        <v>445</v>
      </c>
      <c r="C109" s="250"/>
      <c r="D109" s="250"/>
      <c r="E109" s="250"/>
      <c r="F109" s="251"/>
      <c r="G109" s="566">
        <f>C22-G102</f>
        <v>0</v>
      </c>
      <c r="H109" s="10"/>
      <c r="I109" s="672" t="str">
        <f>IF(G109&gt;0,"Go to Non-Residential tab","")</f>
        <v/>
      </c>
      <c r="J109" s="7"/>
      <c r="K109" s="8"/>
      <c r="L109" s="571"/>
    </row>
    <row r="110" spans="1:12" x14ac:dyDescent="0.35">
      <c r="A110" s="570"/>
      <c r="B110" s="549" t="s">
        <v>62</v>
      </c>
      <c r="C110" s="250"/>
      <c r="D110" s="250"/>
      <c r="E110" s="250"/>
      <c r="F110" s="250"/>
      <c r="G110" s="550">
        <f>E19</f>
        <v>0</v>
      </c>
      <c r="H110" s="10"/>
      <c r="I110" s="578"/>
      <c r="J110" s="7"/>
      <c r="K110" s="8"/>
      <c r="L110" s="571"/>
    </row>
    <row r="111" spans="1:12" ht="15" thickBot="1" x14ac:dyDescent="0.4">
      <c r="A111" s="570"/>
      <c r="B111" s="552" t="s">
        <v>63</v>
      </c>
      <c r="C111" s="553"/>
      <c r="D111" s="553"/>
      <c r="E111" s="567"/>
      <c r="F111" s="567"/>
      <c r="G111" s="568">
        <f>IF(G108=0,0,G102/G110)</f>
        <v>0</v>
      </c>
      <c r="H111" s="10"/>
      <c r="I111" s="578"/>
      <c r="J111" s="7"/>
      <c r="K111" s="8"/>
      <c r="L111" s="571"/>
    </row>
    <row r="112" spans="1:12" x14ac:dyDescent="0.35">
      <c r="A112" s="570"/>
      <c r="B112" s="250"/>
      <c r="C112" s="250"/>
      <c r="D112" s="250"/>
      <c r="E112" s="253"/>
      <c r="F112" s="253"/>
      <c r="G112" s="580"/>
      <c r="H112" s="10"/>
      <c r="I112" s="578"/>
      <c r="J112" s="7"/>
      <c r="K112" s="8"/>
      <c r="L112" s="571"/>
    </row>
    <row r="113" spans="1:12" s="5" customFormat="1" ht="16.5" customHeight="1" x14ac:dyDescent="0.35">
      <c r="A113" s="570"/>
      <c r="B113" s="27"/>
      <c r="C113" s="27"/>
      <c r="D113" s="27"/>
      <c r="E113" s="27"/>
      <c r="F113" s="27"/>
      <c r="G113" s="27"/>
      <c r="H113" s="27"/>
      <c r="I113" s="27"/>
      <c r="J113" s="27"/>
      <c r="K113" s="27"/>
      <c r="L113" s="571"/>
    </row>
    <row r="114" spans="1:12" s="1" customFormat="1" x14ac:dyDescent="0.35">
      <c r="A114" s="525"/>
      <c r="B114" s="200" t="s">
        <v>199</v>
      </c>
      <c r="C114" s="27"/>
      <c r="D114" s="27"/>
      <c r="E114" s="27"/>
      <c r="F114" s="27"/>
      <c r="G114" s="27"/>
      <c r="H114" s="27"/>
      <c r="I114" s="27"/>
      <c r="J114" s="27"/>
      <c r="K114" s="27"/>
      <c r="L114" s="528"/>
    </row>
    <row r="115" spans="1:12" s="1" customFormat="1" x14ac:dyDescent="0.35">
      <c r="A115" s="525"/>
      <c r="B115" s="764"/>
      <c r="C115" s="765"/>
      <c r="D115" s="765"/>
      <c r="E115" s="765"/>
      <c r="F115" s="765"/>
      <c r="G115" s="765"/>
      <c r="H115" s="765"/>
      <c r="I115" s="765"/>
      <c r="J115" s="765"/>
      <c r="K115" s="766"/>
      <c r="L115" s="528"/>
    </row>
    <row r="116" spans="1:12" s="1" customFormat="1" x14ac:dyDescent="0.35">
      <c r="A116" s="525"/>
      <c r="B116" s="767"/>
      <c r="C116" s="768"/>
      <c r="D116" s="768"/>
      <c r="E116" s="768"/>
      <c r="F116" s="768"/>
      <c r="G116" s="768"/>
      <c r="H116" s="768"/>
      <c r="I116" s="768"/>
      <c r="J116" s="768"/>
      <c r="K116" s="769"/>
      <c r="L116" s="528"/>
    </row>
    <row r="117" spans="1:12" s="1" customFormat="1" x14ac:dyDescent="0.35">
      <c r="A117" s="525"/>
      <c r="B117" s="767"/>
      <c r="C117" s="768"/>
      <c r="D117" s="768"/>
      <c r="E117" s="768"/>
      <c r="F117" s="768"/>
      <c r="G117" s="768"/>
      <c r="H117" s="768"/>
      <c r="I117" s="768"/>
      <c r="J117" s="768"/>
      <c r="K117" s="769"/>
      <c r="L117" s="528"/>
    </row>
    <row r="118" spans="1:12" s="1" customFormat="1" x14ac:dyDescent="0.35">
      <c r="A118" s="525"/>
      <c r="B118" s="767"/>
      <c r="C118" s="768"/>
      <c r="D118" s="768"/>
      <c r="E118" s="768"/>
      <c r="F118" s="768"/>
      <c r="G118" s="768"/>
      <c r="H118" s="768"/>
      <c r="I118" s="768"/>
      <c r="J118" s="768"/>
      <c r="K118" s="769"/>
      <c r="L118" s="528"/>
    </row>
    <row r="119" spans="1:12" s="1" customFormat="1" x14ac:dyDescent="0.35">
      <c r="A119" s="525"/>
      <c r="B119" s="770"/>
      <c r="C119" s="771"/>
      <c r="D119" s="771"/>
      <c r="E119" s="771"/>
      <c r="F119" s="771"/>
      <c r="G119" s="771"/>
      <c r="H119" s="771"/>
      <c r="I119" s="771"/>
      <c r="J119" s="771"/>
      <c r="K119" s="772"/>
      <c r="L119" s="528"/>
    </row>
    <row r="120" spans="1:12" s="1" customFormat="1" ht="12.65" customHeight="1" x14ac:dyDescent="0.35">
      <c r="A120" s="525"/>
      <c r="B120" s="27"/>
      <c r="C120" s="27"/>
      <c r="D120" s="27"/>
      <c r="E120" s="27"/>
      <c r="F120" s="27"/>
      <c r="G120" s="27"/>
      <c r="H120" s="27"/>
      <c r="I120" s="27"/>
      <c r="J120" s="27"/>
      <c r="K120" s="27"/>
      <c r="L120" s="528"/>
    </row>
    <row r="121" spans="1:12" s="1" customFormat="1" hidden="1" x14ac:dyDescent="0.35">
      <c r="A121" s="525"/>
      <c r="B121" s="27"/>
      <c r="C121" s="27"/>
      <c r="D121" s="27"/>
      <c r="E121" s="27"/>
      <c r="F121" s="27"/>
      <c r="G121" s="27"/>
      <c r="H121" s="27"/>
      <c r="I121" s="27"/>
      <c r="J121" s="27"/>
      <c r="K121" s="27"/>
      <c r="L121" s="528"/>
    </row>
    <row r="122" spans="1:12" hidden="1" x14ac:dyDescent="0.35">
      <c r="A122" s="525"/>
      <c r="B122" s="537"/>
      <c r="C122" s="8"/>
      <c r="D122" s="7"/>
      <c r="E122" s="7"/>
      <c r="F122" s="7"/>
      <c r="G122" s="8"/>
      <c r="H122" s="7"/>
      <c r="I122" s="8"/>
      <c r="J122" s="7"/>
      <c r="K122" s="7"/>
      <c r="L122" s="528"/>
    </row>
    <row r="123" spans="1:12" hidden="1" x14ac:dyDescent="0.35">
      <c r="A123" s="525"/>
      <c r="B123" s="537"/>
      <c r="C123" s="8"/>
      <c r="D123" s="7"/>
      <c r="E123" s="7"/>
      <c r="F123" s="7"/>
      <c r="G123" s="8"/>
      <c r="H123" s="7"/>
      <c r="I123" s="8"/>
      <c r="J123" s="7"/>
      <c r="K123" s="7"/>
      <c r="L123" s="528"/>
    </row>
    <row r="124" spans="1:12" hidden="1" x14ac:dyDescent="0.35">
      <c r="A124" s="525"/>
      <c r="B124" s="8"/>
      <c r="C124" s="8"/>
      <c r="D124" s="7"/>
      <c r="E124" s="7"/>
      <c r="F124" s="7"/>
      <c r="G124" s="8"/>
      <c r="H124" s="7"/>
      <c r="I124" s="8"/>
      <c r="J124" s="7"/>
      <c r="K124" s="7"/>
      <c r="L124" s="528"/>
    </row>
    <row r="125" spans="1:12" hidden="1" x14ac:dyDescent="0.35">
      <c r="A125" s="525"/>
      <c r="B125" s="8"/>
      <c r="C125" s="8"/>
      <c r="D125" s="7"/>
      <c r="E125" s="7"/>
      <c r="F125" s="7"/>
      <c r="G125" s="8"/>
      <c r="H125" s="7"/>
      <c r="I125" s="8"/>
      <c r="J125" s="7"/>
      <c r="K125" s="7"/>
      <c r="L125" s="528"/>
    </row>
    <row r="126" spans="1:12" hidden="1" x14ac:dyDescent="0.35">
      <c r="A126" s="525"/>
      <c r="B126" s="538"/>
      <c r="C126" s="8"/>
      <c r="D126" s="7"/>
      <c r="E126" s="7"/>
      <c r="F126" s="7"/>
      <c r="G126" s="8"/>
      <c r="H126" s="7"/>
      <c r="I126" s="8"/>
      <c r="J126" s="7"/>
      <c r="K126" s="7"/>
      <c r="L126" s="528"/>
    </row>
    <row r="127" spans="1:12" hidden="1" x14ac:dyDescent="0.35">
      <c r="A127" s="525"/>
      <c r="B127" s="538"/>
      <c r="C127" s="8"/>
      <c r="D127" s="7"/>
      <c r="E127" s="7"/>
      <c r="F127" s="7"/>
      <c r="G127" s="8"/>
      <c r="H127" s="7"/>
      <c r="I127" s="8"/>
      <c r="J127" s="7"/>
      <c r="K127" s="7"/>
      <c r="L127" s="528"/>
    </row>
    <row r="128" spans="1:12" hidden="1" x14ac:dyDescent="0.35">
      <c r="A128" s="570"/>
      <c r="B128" s="7"/>
      <c r="C128" s="7"/>
      <c r="D128" s="7"/>
      <c r="E128" s="7"/>
      <c r="F128" s="7"/>
      <c r="G128" s="8"/>
      <c r="H128" s="7"/>
      <c r="I128" s="8"/>
      <c r="J128" s="7"/>
      <c r="K128" s="7"/>
      <c r="L128" s="571"/>
    </row>
    <row r="129" spans="1:12" ht="23.5" x14ac:dyDescent="0.35">
      <c r="A129" s="786"/>
      <c r="B129" s="787"/>
      <c r="C129" s="787"/>
      <c r="D129" s="787"/>
      <c r="E129" s="787"/>
      <c r="F129" s="787"/>
      <c r="G129" s="787"/>
      <c r="H129" s="787"/>
      <c r="I129" s="787"/>
      <c r="J129" s="787"/>
      <c r="K129" s="787"/>
      <c r="L129" s="579"/>
    </row>
  </sheetData>
  <sheetProtection algorithmName="SHA-512" hashValue="gmHN0I5kTVQ9scW+/xwECuDYjo/FjtsZAhFHGxPLqskj64zuyX5z86kQDGo/xt6pI2jqUrceYqehFMeRufBtUg==" saltValue="ABZMCENjeBqDVt/x/auk0A==" spinCount="100000" sheet="1" objects="1" scenarios="1"/>
  <mergeCells count="10">
    <mergeCell ref="A129:K129"/>
    <mergeCell ref="N6:X6"/>
    <mergeCell ref="B115:K119"/>
    <mergeCell ref="I23:J23"/>
    <mergeCell ref="A2:K2"/>
    <mergeCell ref="B77:G77"/>
    <mergeCell ref="B88:G88"/>
    <mergeCell ref="B95:G95"/>
    <mergeCell ref="B76:G76"/>
    <mergeCell ref="B87:G87"/>
  </mergeCells>
  <conditionalFormatting sqref="B96:G97 B108:G112 C98:G98 I80">
    <cfRule type="expression" dxfId="16" priority="13">
      <formula>#REF!="Contribution"</formula>
    </cfRule>
  </conditionalFormatting>
  <conditionalFormatting sqref="C99:G101 B102:G107">
    <cfRule type="expression" dxfId="15" priority="26">
      <formula>#REF!="Contribution"</formula>
    </cfRule>
  </conditionalFormatting>
  <conditionalFormatting sqref="B78:G78 B81:G82 B79:F80">
    <cfRule type="expression" dxfId="14" priority="12">
      <formula>#REF!="Contribution"</formula>
    </cfRule>
  </conditionalFormatting>
  <conditionalFormatting sqref="G79:G80">
    <cfRule type="expression" dxfId="13" priority="11">
      <formula>#REF!="Contribution"</formula>
    </cfRule>
  </conditionalFormatting>
  <conditionalFormatting sqref="B90:G92 B89:F89">
    <cfRule type="expression" dxfId="12" priority="10">
      <formula>#REF!="Contribution"</formula>
    </cfRule>
  </conditionalFormatting>
  <conditionalFormatting sqref="G89">
    <cfRule type="expression" dxfId="11" priority="9">
      <formula>#REF!="Contribution"</formula>
    </cfRule>
  </conditionalFormatting>
  <conditionalFormatting sqref="B99:B101">
    <cfRule type="expression" dxfId="10" priority="8">
      <formula>#REF!="Contribution"</formula>
    </cfRule>
  </conditionalFormatting>
  <conditionalFormatting sqref="I80">
    <cfRule type="containsText" dxfId="9" priority="5" operator="containsText" text="amortization">
      <formula>NOT(ISERROR(SEARCH("amortization",I80)))</formula>
    </cfRule>
    <cfRule type="containsText" dxfId="8" priority="6" operator="containsText" text="40">
      <formula>NOT(ISERROR(SEARCH("40",I80)))</formula>
    </cfRule>
  </conditionalFormatting>
  <conditionalFormatting sqref="G98">
    <cfRule type="containsText" dxfId="7" priority="3" operator="containsText" text="Yes">
      <formula>NOT(ISERROR(SEARCH("Yes",G98)))</formula>
    </cfRule>
    <cfRule type="containsText" dxfId="6" priority="4" operator="containsText" text="NO">
      <formula>NOT(ISERROR(SEARCH("NO",G98)))</formula>
    </cfRule>
  </conditionalFormatting>
  <conditionalFormatting sqref="B98">
    <cfRule type="expression" dxfId="5" priority="2">
      <formula>#REF!="Contribution"</formula>
    </cfRule>
  </conditionalFormatting>
  <conditionalFormatting sqref="I109">
    <cfRule type="expression" dxfId="4" priority="1">
      <formula>#REF!="Contribution"</formula>
    </cfRule>
  </conditionalFormatting>
  <hyperlinks>
    <hyperlink ref="N7" r:id="rId1" location="Profile/1/1/Canada" display="1) You can access the HMI via this link" xr:uid="{00000000-0004-0000-0400-000000000000}"/>
  </hyperlinks>
  <pageMargins left="0.31496062992125984" right="0.31496062992125984" top="0.51181102362204722" bottom="0.82677165354330717" header="0.31496062992125984" footer="0.31496062992125984"/>
  <pageSetup scale="41" fitToHeight="0" orientation="portrait" r:id="rId2"/>
  <headerFooter>
    <oddFooter>Page &amp;P of &amp;N</oddFooter>
  </headerFooter>
  <ignoredErrors>
    <ignoredError sqref="C4 B17:B18 B15:B16" unlockedFormula="1"/>
    <ignoredError sqref="G59"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21" r:id="rId5" name="Button 1">
              <controlPr defaultSize="0" print="0" autoFill="0" autoPict="0" macro="[0]!PrevPage">
                <anchor moveWithCells="1" sizeWithCells="1">
                  <from>
                    <xdr:col>1</xdr:col>
                    <xdr:colOff>342900</xdr:colOff>
                    <xdr:row>121</xdr:row>
                    <xdr:rowOff>31750</xdr:rowOff>
                  </from>
                  <to>
                    <xdr:col>1</xdr:col>
                    <xdr:colOff>1295400</xdr:colOff>
                    <xdr:row>122</xdr:row>
                    <xdr:rowOff>184150</xdr:rowOff>
                  </to>
                </anchor>
              </controlPr>
            </control>
          </mc:Choice>
        </mc:AlternateContent>
        <mc:AlternateContent xmlns:mc="http://schemas.openxmlformats.org/markup-compatibility/2006">
          <mc:Choice Requires="x14">
            <control shapeId="5122" r:id="rId6" name="Button 2">
              <controlPr defaultSize="0" print="0" autoFill="0" autoPict="0" macro="[0]!NextPage">
                <anchor moveWithCells="1" sizeWithCells="1">
                  <from>
                    <xdr:col>1</xdr:col>
                    <xdr:colOff>1593850</xdr:colOff>
                    <xdr:row>121</xdr:row>
                    <xdr:rowOff>31750</xdr:rowOff>
                  </from>
                  <to>
                    <xdr:col>1</xdr:col>
                    <xdr:colOff>2546350</xdr:colOff>
                    <xdr:row>122</xdr:row>
                    <xdr:rowOff>184150</xdr:rowOff>
                  </to>
                </anchor>
              </controlPr>
            </control>
          </mc:Choice>
        </mc:AlternateContent>
        <mc:AlternateContent xmlns:mc="http://schemas.openxmlformats.org/markup-compatibility/2006">
          <mc:Choice Requires="x14">
            <control shapeId="5125" r:id="rId7" name="Button 5">
              <controlPr defaultSize="0" print="0" autoFill="0" autoPict="0" macro="[0]!Reset_Page_RNP">
                <anchor moveWithCells="1" sizeWithCells="1">
                  <from>
                    <xdr:col>1</xdr:col>
                    <xdr:colOff>336550</xdr:colOff>
                    <xdr:row>125</xdr:row>
                    <xdr:rowOff>31750</xdr:rowOff>
                  </from>
                  <to>
                    <xdr:col>1</xdr:col>
                    <xdr:colOff>1289050</xdr:colOff>
                    <xdr:row>127</xdr:row>
                    <xdr:rowOff>12700</xdr:rowOff>
                  </to>
                </anchor>
              </controlPr>
            </control>
          </mc:Choice>
        </mc:AlternateContent>
        <mc:AlternateContent xmlns:mc="http://schemas.openxmlformats.org/markup-compatibility/2006">
          <mc:Choice Requires="x14">
            <control shapeId="5126" r:id="rId8" name="Button 6">
              <controlPr defaultSize="0" print="0" autoFill="0" autoPict="0" macro="[0]!Reset_Page_All">
                <anchor moveWithCells="1" sizeWithCells="1">
                  <from>
                    <xdr:col>1</xdr:col>
                    <xdr:colOff>1562100</xdr:colOff>
                    <xdr:row>125</xdr:row>
                    <xdr:rowOff>31750</xdr:rowOff>
                  </from>
                  <to>
                    <xdr:col>1</xdr:col>
                    <xdr:colOff>2514600</xdr:colOff>
                    <xdr:row>127</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U98"/>
  <sheetViews>
    <sheetView showGridLines="0" zoomScale="85" zoomScaleNormal="85" workbookViewId="0">
      <pane ySplit="1" topLeftCell="A14" activePane="bottomLeft" state="frozen"/>
      <selection activeCell="B23" sqref="B23"/>
      <selection pane="bottomLeft" activeCell="H74" sqref="H74"/>
    </sheetView>
  </sheetViews>
  <sheetFormatPr baseColWidth="10" defaultColWidth="9.1796875" defaultRowHeight="14.5" x14ac:dyDescent="0.35"/>
  <cols>
    <col min="1" max="1" width="2.7265625" customWidth="1"/>
    <col min="2" max="2" width="46.1796875" customWidth="1"/>
    <col min="3" max="3" width="15.7265625" customWidth="1"/>
    <col min="4" max="4" width="17.453125" customWidth="1"/>
    <col min="5" max="5" width="25.90625" customWidth="1"/>
    <col min="6" max="6" width="23.26953125" customWidth="1"/>
    <col min="7" max="7" width="27.54296875" customWidth="1"/>
    <col min="8" max="8" width="32.26953125" customWidth="1"/>
    <col min="9" max="9" width="13" customWidth="1"/>
    <col min="12" max="12" width="2.7265625" customWidth="1"/>
  </cols>
  <sheetData>
    <row r="1" spans="1:21" s="8" customFormat="1" ht="15.5" x14ac:dyDescent="0.35">
      <c r="A1" s="589" t="s">
        <v>80</v>
      </c>
      <c r="B1" s="590"/>
      <c r="C1" s="591"/>
      <c r="D1" s="591"/>
      <c r="E1" s="49"/>
    </row>
    <row r="2" spans="1:21" s="49" customFormat="1" ht="26" x14ac:dyDescent="0.6">
      <c r="A2" s="762" t="s">
        <v>237</v>
      </c>
      <c r="B2" s="763"/>
      <c r="C2" s="763"/>
      <c r="D2" s="763"/>
      <c r="E2" s="763"/>
      <c r="F2" s="763"/>
      <c r="G2" s="763"/>
      <c r="H2" s="763"/>
      <c r="I2" s="763"/>
      <c r="J2" s="763"/>
      <c r="K2" s="763"/>
      <c r="L2" s="522"/>
      <c r="M2" s="592" t="s">
        <v>277</v>
      </c>
      <c r="N2" s="593"/>
      <c r="O2" s="593"/>
      <c r="P2" s="593"/>
      <c r="Q2" s="593"/>
      <c r="R2" s="593"/>
      <c r="S2" s="593"/>
      <c r="T2" s="593"/>
      <c r="U2" s="593"/>
    </row>
    <row r="3" spans="1:21" ht="18.5" x14ac:dyDescent="0.45">
      <c r="A3" s="525"/>
      <c r="B3" s="8"/>
      <c r="C3" s="8"/>
      <c r="D3" s="7"/>
      <c r="E3" s="600"/>
      <c r="F3" s="8"/>
      <c r="G3" s="8"/>
      <c r="H3" s="8"/>
      <c r="I3" s="8"/>
      <c r="J3" s="8"/>
      <c r="K3" s="8"/>
      <c r="L3" s="528"/>
      <c r="M3" s="594" t="s">
        <v>417</v>
      </c>
    </row>
    <row r="4" spans="1:21" ht="18.5" x14ac:dyDescent="0.45">
      <c r="A4" s="525"/>
      <c r="B4" s="586" t="s">
        <v>38</v>
      </c>
      <c r="C4" s="587"/>
      <c r="D4" s="588">
        <f>'Project Budget '!I6</f>
        <v>0</v>
      </c>
      <c r="E4" s="8"/>
      <c r="F4" s="8"/>
      <c r="G4" s="8"/>
      <c r="H4" s="8"/>
      <c r="I4" s="8"/>
      <c r="J4" s="8"/>
      <c r="K4" s="8"/>
      <c r="L4" s="528"/>
      <c r="M4" s="594" t="s">
        <v>418</v>
      </c>
    </row>
    <row r="5" spans="1:21" ht="18.5" x14ac:dyDescent="0.45">
      <c r="A5" s="525"/>
      <c r="B5" s="601"/>
      <c r="C5" s="602"/>
      <c r="D5" s="8"/>
      <c r="E5" s="8"/>
      <c r="F5" s="8"/>
      <c r="G5" s="8"/>
      <c r="H5" s="8"/>
      <c r="I5" s="8"/>
      <c r="J5" s="8"/>
      <c r="K5" s="8"/>
      <c r="L5" s="528"/>
      <c r="M5" s="594" t="s">
        <v>419</v>
      </c>
    </row>
    <row r="6" spans="1:21" x14ac:dyDescent="0.35">
      <c r="A6" s="525"/>
      <c r="B6" s="8"/>
      <c r="C6" s="8"/>
      <c r="D6" s="8"/>
      <c r="E6" s="8"/>
      <c r="F6" s="603"/>
      <c r="G6" s="8"/>
      <c r="H6" s="8"/>
      <c r="I6" s="8"/>
      <c r="J6" s="8"/>
      <c r="K6" s="8"/>
      <c r="L6" s="528"/>
    </row>
    <row r="7" spans="1:21" ht="21.5" x14ac:dyDescent="0.45">
      <c r="A7" s="525"/>
      <c r="B7" s="544" t="s">
        <v>79</v>
      </c>
      <c r="C7" s="545"/>
      <c r="D7" s="546"/>
      <c r="E7" s="546"/>
      <c r="F7" s="545"/>
      <c r="G7" s="547"/>
      <c r="H7" s="544"/>
      <c r="I7" s="548"/>
      <c r="J7" s="545"/>
      <c r="K7" s="545"/>
      <c r="L7" s="528"/>
      <c r="M7" s="1"/>
      <c r="N7" s="679" t="s">
        <v>269</v>
      </c>
      <c r="O7" s="680"/>
      <c r="P7" s="680"/>
      <c r="Q7" s="680"/>
      <c r="R7" s="680"/>
      <c r="S7" s="680"/>
      <c r="T7" s="680"/>
      <c r="U7" s="681"/>
    </row>
    <row r="8" spans="1:21" s="1" customFormat="1" ht="30" x14ac:dyDescent="0.45">
      <c r="A8" s="525"/>
      <c r="B8" s="195"/>
      <c r="C8" s="196"/>
      <c r="D8" s="192" t="s">
        <v>197</v>
      </c>
      <c r="E8" s="49"/>
      <c r="F8" s="49"/>
      <c r="G8" s="49"/>
      <c r="H8" s="49"/>
      <c r="I8" s="49"/>
      <c r="J8" s="49"/>
      <c r="K8" s="49"/>
      <c r="L8" s="528"/>
      <c r="M8"/>
      <c r="N8" s="595"/>
      <c r="O8" s="596"/>
      <c r="P8" s="597"/>
      <c r="Q8" s="597"/>
      <c r="R8" s="597"/>
      <c r="S8" s="596"/>
      <c r="T8" s="597"/>
      <c r="U8" s="598"/>
    </row>
    <row r="9" spans="1:21" ht="18.5" x14ac:dyDescent="0.45">
      <c r="A9" s="525"/>
      <c r="B9" s="7" t="s">
        <v>2</v>
      </c>
      <c r="C9" s="153">
        <f>D$4*'Project Budget '!E10</f>
        <v>0</v>
      </c>
      <c r="D9" s="320"/>
      <c r="E9" s="8"/>
      <c r="F9" s="8"/>
      <c r="G9" s="8"/>
      <c r="H9" s="8"/>
      <c r="I9" s="8"/>
      <c r="J9" s="8"/>
      <c r="K9" s="8"/>
      <c r="L9" s="528"/>
      <c r="N9" s="383" t="s">
        <v>270</v>
      </c>
      <c r="O9" s="385" t="s">
        <v>430</v>
      </c>
      <c r="P9" s="385"/>
      <c r="Q9" s="385"/>
      <c r="R9" s="386"/>
      <c r="S9" s="385"/>
      <c r="T9" s="385"/>
      <c r="U9" s="387"/>
    </row>
    <row r="10" spans="1:21" ht="18.5" x14ac:dyDescent="0.45">
      <c r="A10" s="525"/>
      <c r="B10" s="7" t="s">
        <v>3</v>
      </c>
      <c r="C10" s="154">
        <f>D$4*'Project Budget '!E11</f>
        <v>0</v>
      </c>
      <c r="D10" s="320"/>
      <c r="E10" s="8"/>
      <c r="F10" s="8"/>
      <c r="G10" s="8"/>
      <c r="H10" s="8"/>
      <c r="I10" s="8"/>
      <c r="J10" s="8"/>
      <c r="K10" s="8"/>
      <c r="L10" s="528"/>
      <c r="N10" s="383" t="s">
        <v>270</v>
      </c>
      <c r="O10" s="385" t="s">
        <v>420</v>
      </c>
      <c r="P10" s="385"/>
      <c r="Q10" s="385"/>
      <c r="R10" s="386"/>
      <c r="S10" s="385"/>
      <c r="T10" s="385"/>
      <c r="U10" s="387"/>
    </row>
    <row r="11" spans="1:21" ht="18.5" x14ac:dyDescent="0.45">
      <c r="A11" s="525"/>
      <c r="B11" s="7" t="s">
        <v>4</v>
      </c>
      <c r="C11" s="154">
        <f>D$4*'Project Budget '!E12</f>
        <v>0</v>
      </c>
      <c r="D11" s="320"/>
      <c r="E11" s="8"/>
      <c r="F11" s="8"/>
      <c r="G11" s="8"/>
      <c r="H11" s="8"/>
      <c r="I11" s="8"/>
      <c r="J11" s="8"/>
      <c r="K11" s="8"/>
      <c r="L11" s="528"/>
      <c r="N11" s="389"/>
      <c r="O11" s="390"/>
      <c r="P11" s="390"/>
      <c r="Q11" s="390"/>
      <c r="R11" s="391"/>
      <c r="S11" s="390"/>
      <c r="T11" s="390"/>
      <c r="U11" s="392"/>
    </row>
    <row r="12" spans="1:21" x14ac:dyDescent="0.35">
      <c r="A12" s="525"/>
      <c r="B12" s="7" t="s">
        <v>5</v>
      </c>
      <c r="C12" s="154">
        <f>D$4*'Project Budget '!E13</f>
        <v>0</v>
      </c>
      <c r="D12" s="320"/>
      <c r="E12" s="8"/>
      <c r="F12" s="8"/>
      <c r="G12" s="8"/>
      <c r="H12" s="8"/>
      <c r="I12" s="8"/>
      <c r="J12" s="8"/>
      <c r="K12" s="8"/>
      <c r="L12" s="528"/>
    </row>
    <row r="13" spans="1:21" x14ac:dyDescent="0.35">
      <c r="A13" s="525"/>
      <c r="B13" s="7" t="s">
        <v>6</v>
      </c>
      <c r="C13" s="154">
        <f>D$4*'Project Budget '!E14</f>
        <v>0</v>
      </c>
      <c r="D13" s="320"/>
      <c r="E13" s="8"/>
      <c r="F13" s="8"/>
      <c r="G13" s="8"/>
      <c r="H13" s="8"/>
      <c r="I13" s="8"/>
      <c r="J13" s="8"/>
      <c r="K13" s="8"/>
      <c r="L13" s="528"/>
    </row>
    <row r="14" spans="1:21" x14ac:dyDescent="0.35">
      <c r="A14" s="525"/>
      <c r="B14" s="7" t="s">
        <v>39</v>
      </c>
      <c r="C14" s="154">
        <f>D$4*'Project Budget '!E15</f>
        <v>0</v>
      </c>
      <c r="D14" s="320"/>
      <c r="E14" s="8"/>
      <c r="F14" s="8"/>
      <c r="G14" s="8"/>
      <c r="H14" s="8"/>
      <c r="I14" s="8"/>
      <c r="J14" s="8"/>
      <c r="K14" s="8"/>
      <c r="L14" s="528"/>
    </row>
    <row r="15" spans="1:21" x14ac:dyDescent="0.35">
      <c r="A15" s="525"/>
      <c r="B15" s="42" t="str">
        <f>'Project Budget '!B16</f>
        <v>Other (describe)</v>
      </c>
      <c r="C15" s="154">
        <f>D$4*'Project Budget '!E16</f>
        <v>0</v>
      </c>
      <c r="D15" s="320"/>
      <c r="E15" s="8"/>
      <c r="F15" s="8"/>
      <c r="G15" s="8"/>
      <c r="H15" s="8"/>
      <c r="I15" s="8"/>
      <c r="J15" s="8"/>
      <c r="K15" s="8"/>
      <c r="L15" s="528"/>
    </row>
    <row r="16" spans="1:21" x14ac:dyDescent="0.35">
      <c r="A16" s="525"/>
      <c r="B16" s="42" t="str">
        <f>'Project Budget '!B17</f>
        <v>Other (describe)</v>
      </c>
      <c r="C16" s="154">
        <f>D$4*'Project Budget '!E17</f>
        <v>0</v>
      </c>
      <c r="D16" s="320"/>
      <c r="E16" s="8"/>
      <c r="F16" s="8"/>
      <c r="G16" s="8"/>
      <c r="H16" s="8"/>
      <c r="I16" s="8"/>
      <c r="J16" s="8"/>
      <c r="K16" s="8"/>
      <c r="L16" s="528"/>
    </row>
    <row r="17" spans="1:12" x14ac:dyDescent="0.35">
      <c r="A17" s="525"/>
      <c r="B17" s="42" t="str">
        <f>'Project Budget '!B18</f>
        <v>Other (describe)</v>
      </c>
      <c r="C17" s="154">
        <f>D$4*'Project Budget '!E18</f>
        <v>0</v>
      </c>
      <c r="D17" s="320"/>
      <c r="E17" s="8"/>
      <c r="F17" s="8"/>
      <c r="G17" s="8"/>
      <c r="H17" s="8"/>
      <c r="I17" s="8"/>
      <c r="J17" s="8"/>
      <c r="K17" s="8"/>
      <c r="L17" s="528"/>
    </row>
    <row r="18" spans="1:12" x14ac:dyDescent="0.35">
      <c r="A18" s="525"/>
      <c r="B18" s="42" t="str">
        <f>'Project Budget '!B19</f>
        <v>Other (describe)</v>
      </c>
      <c r="C18" s="155">
        <f>D$4*'Project Budget '!E19</f>
        <v>0</v>
      </c>
      <c r="D18" s="320"/>
      <c r="E18" s="8"/>
      <c r="F18" s="8"/>
      <c r="G18" s="8"/>
      <c r="H18" s="8"/>
      <c r="I18" s="8"/>
      <c r="J18" s="8"/>
      <c r="K18" s="8"/>
      <c r="L18" s="528"/>
    </row>
    <row r="19" spans="1:12" ht="15" thickBot="1" x14ac:dyDescent="0.4">
      <c r="A19" s="525"/>
      <c r="B19" s="85" t="s">
        <v>8</v>
      </c>
      <c r="C19" s="261">
        <f>SUM(C9:C18)</f>
        <v>0</v>
      </c>
      <c r="D19" s="8"/>
      <c r="E19" s="8"/>
      <c r="F19" s="8"/>
      <c r="G19" s="8"/>
      <c r="H19" s="8"/>
      <c r="I19" s="8"/>
      <c r="J19" s="8"/>
      <c r="K19" s="8"/>
      <c r="L19" s="528"/>
    </row>
    <row r="20" spans="1:12" ht="15" thickTop="1" x14ac:dyDescent="0.35">
      <c r="A20" s="525"/>
      <c r="B20" s="8"/>
      <c r="C20" s="24"/>
      <c r="D20" s="8"/>
      <c r="E20" s="8"/>
      <c r="F20" s="8"/>
      <c r="G20" s="8"/>
      <c r="H20" s="8"/>
      <c r="I20" s="8"/>
      <c r="J20" s="8"/>
      <c r="K20" s="8"/>
      <c r="L20" s="528"/>
    </row>
    <row r="21" spans="1:12" ht="14.65" hidden="1" customHeight="1" x14ac:dyDescent="0.35">
      <c r="A21" s="525"/>
      <c r="B21" s="254" t="s">
        <v>217</v>
      </c>
      <c r="C21" s="255">
        <f>MIN((C19*(75%-'Project Budget '!C35)),'Project Budget '!I73)</f>
        <v>0</v>
      </c>
      <c r="D21" s="793" t="s">
        <v>219</v>
      </c>
      <c r="E21" s="794"/>
      <c r="F21" s="795"/>
      <c r="G21" s="262"/>
      <c r="H21" s="262"/>
      <c r="I21" s="8"/>
      <c r="J21" s="8"/>
      <c r="K21" s="8"/>
      <c r="L21" s="528"/>
    </row>
    <row r="22" spans="1:12" ht="15" hidden="1" thickBot="1" x14ac:dyDescent="0.4">
      <c r="A22" s="525"/>
      <c r="B22" s="256" t="s">
        <v>218</v>
      </c>
      <c r="C22" s="257">
        <f>'Project Budget '!I74</f>
        <v>0</v>
      </c>
      <c r="D22" s="796"/>
      <c r="E22" s="797"/>
      <c r="F22" s="798"/>
      <c r="G22" s="262"/>
      <c r="H22" s="262"/>
      <c r="I22" s="8"/>
      <c r="J22" s="8"/>
      <c r="K22" s="8"/>
      <c r="L22" s="528"/>
    </row>
    <row r="23" spans="1:12" x14ac:dyDescent="0.35">
      <c r="A23" s="525"/>
      <c r="B23" s="8"/>
      <c r="C23" s="8"/>
      <c r="D23" s="8"/>
      <c r="E23" s="13"/>
      <c r="F23" s="8"/>
      <c r="G23" s="33"/>
      <c r="H23" s="8"/>
      <c r="I23" s="8"/>
      <c r="J23" s="8"/>
      <c r="K23" s="8"/>
      <c r="L23" s="528"/>
    </row>
    <row r="24" spans="1:12" ht="21.5" x14ac:dyDescent="0.35">
      <c r="A24" s="525"/>
      <c r="B24" s="544" t="s">
        <v>100</v>
      </c>
      <c r="C24" s="545"/>
      <c r="D24" s="546"/>
      <c r="E24" s="546"/>
      <c r="F24" s="545"/>
      <c r="G24" s="547"/>
      <c r="H24" s="544"/>
      <c r="I24" s="548"/>
      <c r="J24" s="545"/>
      <c r="K24" s="545"/>
      <c r="L24" s="528"/>
    </row>
    <row r="25" spans="1:12" ht="29" x14ac:dyDescent="0.35">
      <c r="A25" s="525"/>
      <c r="B25" s="51"/>
      <c r="C25" s="8"/>
      <c r="D25" s="158" t="s">
        <v>16</v>
      </c>
      <c r="E25" s="158" t="s">
        <v>22</v>
      </c>
      <c r="F25" s="159" t="s">
        <v>65</v>
      </c>
      <c r="G25" s="148" t="s">
        <v>68</v>
      </c>
      <c r="H25" s="192" t="s">
        <v>197</v>
      </c>
      <c r="I25" s="8"/>
      <c r="J25" s="8"/>
      <c r="K25" s="8"/>
      <c r="L25" s="528"/>
    </row>
    <row r="26" spans="1:12" x14ac:dyDescent="0.35">
      <c r="A26" s="525"/>
      <c r="B26" s="7" t="s">
        <v>40</v>
      </c>
      <c r="C26" s="8"/>
      <c r="D26" s="157"/>
      <c r="E26" s="157"/>
      <c r="F26" s="157"/>
      <c r="G26" s="124">
        <f>E26*F26*12</f>
        <v>0</v>
      </c>
      <c r="H26" s="320"/>
      <c r="I26" s="8"/>
      <c r="J26" s="8"/>
      <c r="K26" s="8"/>
      <c r="L26" s="528"/>
    </row>
    <row r="27" spans="1:12" x14ac:dyDescent="0.35">
      <c r="A27" s="525"/>
      <c r="B27" s="7" t="s">
        <v>41</v>
      </c>
      <c r="C27" s="8"/>
      <c r="D27" s="157"/>
      <c r="E27" s="157"/>
      <c r="F27" s="157"/>
      <c r="G27" s="124">
        <f>E27*F27*12</f>
        <v>0</v>
      </c>
      <c r="H27" s="320"/>
      <c r="I27" s="8"/>
      <c r="J27" s="8"/>
      <c r="K27" s="8"/>
      <c r="L27" s="528"/>
    </row>
    <row r="28" spans="1:12" x14ac:dyDescent="0.35">
      <c r="A28" s="525"/>
      <c r="B28" s="7" t="s">
        <v>42</v>
      </c>
      <c r="C28" s="8"/>
      <c r="D28" s="157"/>
      <c r="E28" s="157"/>
      <c r="F28" s="157"/>
      <c r="G28" s="124">
        <f>E28*F28*12</f>
        <v>0</v>
      </c>
      <c r="H28" s="320"/>
      <c r="I28" s="8"/>
      <c r="J28" s="8"/>
      <c r="K28" s="8"/>
      <c r="L28" s="528"/>
    </row>
    <row r="29" spans="1:12" x14ac:dyDescent="0.35">
      <c r="A29" s="525"/>
      <c r="B29" s="7" t="s">
        <v>43</v>
      </c>
      <c r="C29" s="8"/>
      <c r="D29" s="157"/>
      <c r="E29" s="157"/>
      <c r="F29" s="157"/>
      <c r="G29" s="124">
        <f t="shared" ref="G29:G35" si="0">E29*F29*12</f>
        <v>0</v>
      </c>
      <c r="H29" s="320"/>
      <c r="I29" s="8"/>
      <c r="J29" s="8"/>
      <c r="K29" s="8"/>
      <c r="L29" s="528"/>
    </row>
    <row r="30" spans="1:12" x14ac:dyDescent="0.35">
      <c r="A30" s="525"/>
      <c r="B30" s="7" t="s">
        <v>204</v>
      </c>
      <c r="C30" s="8"/>
      <c r="D30" s="157"/>
      <c r="E30" s="157"/>
      <c r="F30" s="157"/>
      <c r="G30" s="124">
        <f t="shared" si="0"/>
        <v>0</v>
      </c>
      <c r="H30" s="320"/>
      <c r="I30" s="8"/>
      <c r="J30" s="8"/>
      <c r="K30" s="8"/>
      <c r="L30" s="528"/>
    </row>
    <row r="31" spans="1:12" x14ac:dyDescent="0.35">
      <c r="A31" s="525"/>
      <c r="B31" s="7" t="s">
        <v>205</v>
      </c>
      <c r="C31" s="8"/>
      <c r="D31" s="157"/>
      <c r="E31" s="157"/>
      <c r="F31" s="157"/>
      <c r="G31" s="124">
        <f>E31*F31*12</f>
        <v>0</v>
      </c>
      <c r="H31" s="320"/>
      <c r="I31" s="8"/>
      <c r="J31" s="8"/>
      <c r="K31" s="8"/>
      <c r="L31" s="528"/>
    </row>
    <row r="32" spans="1:12" x14ac:dyDescent="0.35">
      <c r="A32" s="525"/>
      <c r="B32" s="93" t="s">
        <v>7</v>
      </c>
      <c r="C32" s="8"/>
      <c r="D32" s="157"/>
      <c r="E32" s="157"/>
      <c r="F32" s="157"/>
      <c r="G32" s="124">
        <f t="shared" si="0"/>
        <v>0</v>
      </c>
      <c r="H32" s="320"/>
      <c r="I32" s="8"/>
      <c r="J32" s="8"/>
      <c r="K32" s="8"/>
      <c r="L32" s="528"/>
    </row>
    <row r="33" spans="1:12" x14ac:dyDescent="0.35">
      <c r="A33" s="525"/>
      <c r="B33" s="93" t="s">
        <v>7</v>
      </c>
      <c r="C33" s="8"/>
      <c r="D33" s="157"/>
      <c r="E33" s="157"/>
      <c r="F33" s="157"/>
      <c r="G33" s="124">
        <f t="shared" si="0"/>
        <v>0</v>
      </c>
      <c r="H33" s="320"/>
      <c r="I33" s="8"/>
      <c r="J33" s="8"/>
      <c r="K33" s="8"/>
      <c r="L33" s="528"/>
    </row>
    <row r="34" spans="1:12" x14ac:dyDescent="0.35">
      <c r="A34" s="525"/>
      <c r="B34" s="93" t="s">
        <v>7</v>
      </c>
      <c r="C34" s="8"/>
      <c r="D34" s="157"/>
      <c r="E34" s="157"/>
      <c r="F34" s="157"/>
      <c r="G34" s="124">
        <f t="shared" si="0"/>
        <v>0</v>
      </c>
      <c r="H34" s="320"/>
      <c r="I34" s="8"/>
      <c r="J34" s="8"/>
      <c r="K34" s="8"/>
      <c r="L34" s="528"/>
    </row>
    <row r="35" spans="1:12" x14ac:dyDescent="0.35">
      <c r="A35" s="525"/>
      <c r="B35" s="93" t="s">
        <v>7</v>
      </c>
      <c r="C35" s="8"/>
      <c r="D35" s="157"/>
      <c r="E35" s="157"/>
      <c r="F35" s="157"/>
      <c r="G35" s="124">
        <f t="shared" si="0"/>
        <v>0</v>
      </c>
      <c r="H35" s="320"/>
      <c r="I35" s="8"/>
      <c r="J35" s="8"/>
      <c r="K35" s="8"/>
      <c r="L35" s="528"/>
    </row>
    <row r="36" spans="1:12" ht="16" x14ac:dyDescent="0.5">
      <c r="A36" s="525"/>
      <c r="B36" s="7" t="s">
        <v>44</v>
      </c>
      <c r="C36" s="7"/>
      <c r="D36" s="7"/>
      <c r="E36" s="7"/>
      <c r="F36" s="8"/>
      <c r="G36" s="197"/>
      <c r="H36" s="320"/>
      <c r="I36" s="8"/>
      <c r="J36" s="8"/>
      <c r="K36" s="8"/>
      <c r="L36" s="528"/>
    </row>
    <row r="37" spans="1:12" x14ac:dyDescent="0.35">
      <c r="A37" s="525"/>
      <c r="B37" s="7" t="s">
        <v>17</v>
      </c>
      <c r="C37" s="8"/>
      <c r="D37" s="163">
        <f>SUM(D26:D35)</f>
        <v>0</v>
      </c>
      <c r="E37" s="163">
        <f>SUM(E26:E35)</f>
        <v>0</v>
      </c>
      <c r="F37" s="8"/>
      <c r="G37" s="124">
        <f>SUM(G26:G36)</f>
        <v>0</v>
      </c>
      <c r="H37" s="320"/>
      <c r="I37" s="8"/>
      <c r="J37" s="8"/>
      <c r="K37" s="8"/>
      <c r="L37" s="528"/>
    </row>
    <row r="38" spans="1:12" x14ac:dyDescent="0.35">
      <c r="A38" s="525"/>
      <c r="B38" s="7" t="s">
        <v>18</v>
      </c>
      <c r="C38" s="7"/>
      <c r="D38" s="7"/>
      <c r="E38" s="7"/>
      <c r="F38" s="8"/>
      <c r="G38" s="198"/>
      <c r="H38" s="320"/>
      <c r="I38" s="8"/>
      <c r="J38" s="8"/>
      <c r="K38" s="8"/>
      <c r="L38" s="528"/>
    </row>
    <row r="39" spans="1:12" x14ac:dyDescent="0.35">
      <c r="A39" s="525"/>
      <c r="B39" s="7" t="s">
        <v>19</v>
      </c>
      <c r="C39" s="7"/>
      <c r="D39" s="7"/>
      <c r="E39" s="7"/>
      <c r="F39" s="8"/>
      <c r="G39" s="125">
        <f>G38*G37</f>
        <v>0</v>
      </c>
      <c r="H39" s="320"/>
      <c r="I39" s="8"/>
      <c r="J39" s="8"/>
      <c r="K39" s="8"/>
      <c r="L39" s="528"/>
    </row>
    <row r="40" spans="1:12" ht="15" thickBot="1" x14ac:dyDescent="0.4">
      <c r="A40" s="525"/>
      <c r="B40" s="85" t="s">
        <v>20</v>
      </c>
      <c r="C40" s="85"/>
      <c r="D40" s="85"/>
      <c r="E40" s="85"/>
      <c r="F40" s="160"/>
      <c r="G40" s="120">
        <f>G37-G39</f>
        <v>0</v>
      </c>
      <c r="H40" s="8"/>
      <c r="I40" s="8"/>
      <c r="J40" s="8"/>
      <c r="K40" s="8"/>
      <c r="L40" s="528"/>
    </row>
    <row r="41" spans="1:12" ht="15" thickTop="1" x14ac:dyDescent="0.35">
      <c r="A41" s="525"/>
      <c r="B41" s="8"/>
      <c r="C41" s="8"/>
      <c r="D41" s="8"/>
      <c r="E41" s="8"/>
      <c r="F41" s="8"/>
      <c r="G41" s="8"/>
      <c r="H41" s="8"/>
      <c r="I41" s="8"/>
      <c r="J41" s="8"/>
      <c r="K41" s="8"/>
      <c r="L41" s="528"/>
    </row>
    <row r="42" spans="1:12" ht="21.5" x14ac:dyDescent="0.35">
      <c r="A42" s="525"/>
      <c r="B42" s="544" t="s">
        <v>45</v>
      </c>
      <c r="C42" s="545"/>
      <c r="D42" s="546"/>
      <c r="E42" s="546"/>
      <c r="F42" s="545"/>
      <c r="G42" s="547"/>
      <c r="H42" s="544"/>
      <c r="I42" s="548"/>
      <c r="J42" s="545"/>
      <c r="K42" s="545"/>
      <c r="L42" s="528"/>
    </row>
    <row r="43" spans="1:12" ht="29" x14ac:dyDescent="0.35">
      <c r="A43" s="525"/>
      <c r="B43" s="32"/>
      <c r="C43" s="49"/>
      <c r="D43" s="49"/>
      <c r="E43" s="49"/>
      <c r="F43" s="49"/>
      <c r="G43" s="156" t="s">
        <v>46</v>
      </c>
      <c r="H43" s="192" t="s">
        <v>197</v>
      </c>
      <c r="I43" s="8"/>
      <c r="J43" s="8"/>
      <c r="K43" s="8"/>
      <c r="L43" s="528"/>
    </row>
    <row r="44" spans="1:12" x14ac:dyDescent="0.35">
      <c r="A44" s="525"/>
      <c r="B44" s="31" t="s">
        <v>104</v>
      </c>
      <c r="C44" s="8"/>
      <c r="D44" s="8"/>
      <c r="E44" s="8"/>
      <c r="F44" s="8"/>
      <c r="G44" s="199"/>
      <c r="H44" s="320"/>
      <c r="I44" s="8"/>
      <c r="J44" s="8"/>
      <c r="K44" s="8"/>
      <c r="L44" s="528"/>
    </row>
    <row r="45" spans="1:12" x14ac:dyDescent="0.35">
      <c r="A45" s="525"/>
      <c r="B45" s="7" t="s">
        <v>27</v>
      </c>
      <c r="C45" s="8"/>
      <c r="D45" s="8"/>
      <c r="E45" s="8"/>
      <c r="F45" s="8"/>
      <c r="G45" s="199"/>
      <c r="H45" s="320"/>
      <c r="I45" s="8"/>
      <c r="J45" s="8"/>
      <c r="K45" s="8"/>
      <c r="L45" s="528"/>
    </row>
    <row r="46" spans="1:12" x14ac:dyDescent="0.35">
      <c r="A46" s="525"/>
      <c r="B46" s="7" t="s">
        <v>66</v>
      </c>
      <c r="C46" s="8"/>
      <c r="D46" s="8"/>
      <c r="E46" s="8"/>
      <c r="F46" s="8"/>
      <c r="G46" s="199"/>
      <c r="H46" s="320"/>
      <c r="I46" s="8"/>
      <c r="J46" s="8"/>
      <c r="K46" s="8"/>
      <c r="L46" s="528"/>
    </row>
    <row r="47" spans="1:12" x14ac:dyDescent="0.35">
      <c r="A47" s="525"/>
      <c r="B47" s="7" t="s">
        <v>67</v>
      </c>
      <c r="C47" s="8"/>
      <c r="D47" s="8"/>
      <c r="E47" s="8"/>
      <c r="F47" s="8"/>
      <c r="G47" s="199"/>
      <c r="H47" s="320"/>
      <c r="I47" s="8"/>
      <c r="J47" s="8"/>
      <c r="K47" s="8"/>
      <c r="L47" s="528"/>
    </row>
    <row r="48" spans="1:12" x14ac:dyDescent="0.35">
      <c r="A48" s="525"/>
      <c r="B48" s="7" t="s">
        <v>444</v>
      </c>
      <c r="C48" s="8"/>
      <c r="D48" s="8"/>
      <c r="E48" s="8"/>
      <c r="F48" s="8"/>
      <c r="G48" s="199"/>
      <c r="H48" s="320"/>
      <c r="I48" s="8"/>
      <c r="J48" s="8"/>
      <c r="K48" s="8"/>
      <c r="L48" s="528"/>
    </row>
    <row r="49" spans="1:12" x14ac:dyDescent="0.35">
      <c r="A49" s="525"/>
      <c r="B49" s="7" t="s">
        <v>31</v>
      </c>
      <c r="C49" s="8"/>
      <c r="D49" s="8"/>
      <c r="E49" s="8"/>
      <c r="F49" s="8"/>
      <c r="G49" s="124">
        <f>SUM(G46:G48)</f>
        <v>0</v>
      </c>
      <c r="H49" s="320"/>
      <c r="I49" s="8"/>
      <c r="J49" s="8"/>
      <c r="K49" s="8"/>
      <c r="L49" s="528"/>
    </row>
    <row r="50" spans="1:12" x14ac:dyDescent="0.35">
      <c r="A50" s="525"/>
      <c r="B50" s="7" t="s">
        <v>32</v>
      </c>
      <c r="C50" s="8"/>
      <c r="D50" s="8"/>
      <c r="E50" s="8"/>
      <c r="F50" s="8"/>
      <c r="G50" s="199"/>
      <c r="H50" s="320"/>
      <c r="I50" s="8"/>
      <c r="J50" s="8"/>
      <c r="K50" s="8"/>
      <c r="L50" s="528"/>
    </row>
    <row r="51" spans="1:12" x14ac:dyDescent="0.35">
      <c r="A51" s="525"/>
      <c r="B51" s="7" t="s">
        <v>33</v>
      </c>
      <c r="C51" s="8"/>
      <c r="D51" s="8"/>
      <c r="E51" s="8"/>
      <c r="F51" s="8"/>
      <c r="G51" s="199"/>
      <c r="H51" s="320"/>
      <c r="I51" s="8"/>
      <c r="J51" s="8"/>
      <c r="K51" s="8"/>
      <c r="L51" s="528"/>
    </row>
    <row r="52" spans="1:12" x14ac:dyDescent="0.35">
      <c r="A52" s="525"/>
      <c r="B52" s="93" t="s">
        <v>7</v>
      </c>
      <c r="C52" s="8"/>
      <c r="D52" s="8"/>
      <c r="E52" s="8"/>
      <c r="F52" s="8"/>
      <c r="G52" s="199"/>
      <c r="H52" s="320"/>
      <c r="I52" s="8"/>
      <c r="J52" s="8"/>
      <c r="K52" s="8"/>
      <c r="L52" s="528"/>
    </row>
    <row r="53" spans="1:12" x14ac:dyDescent="0.35">
      <c r="A53" s="525"/>
      <c r="B53" s="93" t="s">
        <v>7</v>
      </c>
      <c r="C53" s="8"/>
      <c r="D53" s="8"/>
      <c r="E53" s="8"/>
      <c r="F53" s="8"/>
      <c r="G53" s="199"/>
      <c r="H53" s="320"/>
      <c r="I53" s="8"/>
      <c r="J53" s="8"/>
      <c r="K53" s="8"/>
      <c r="L53" s="528"/>
    </row>
    <row r="54" spans="1:12" x14ac:dyDescent="0.35">
      <c r="A54" s="525"/>
      <c r="B54" s="93" t="s">
        <v>7</v>
      </c>
      <c r="C54" s="8"/>
      <c r="D54" s="8"/>
      <c r="E54" s="8"/>
      <c r="F54" s="8"/>
      <c r="G54" s="199"/>
      <c r="H54" s="320"/>
      <c r="I54" s="8"/>
      <c r="J54" s="8"/>
      <c r="K54" s="8"/>
      <c r="L54" s="528"/>
    </row>
    <row r="55" spans="1:12" x14ac:dyDescent="0.35">
      <c r="A55" s="525"/>
      <c r="B55" s="93" t="s">
        <v>7</v>
      </c>
      <c r="C55" s="8"/>
      <c r="D55" s="8"/>
      <c r="E55" s="8"/>
      <c r="F55" s="8"/>
      <c r="G55" s="199"/>
      <c r="H55" s="320"/>
      <c r="I55" s="8"/>
      <c r="J55" s="8"/>
      <c r="K55" s="8"/>
      <c r="L55" s="528"/>
    </row>
    <row r="56" spans="1:12" x14ac:dyDescent="0.35">
      <c r="A56" s="525"/>
      <c r="B56" s="7" t="s">
        <v>212</v>
      </c>
      <c r="C56" s="8"/>
      <c r="D56" s="8"/>
      <c r="E56" s="8"/>
      <c r="F56" s="100"/>
      <c r="G56" s="128">
        <f>F56*$G$40</f>
        <v>0</v>
      </c>
      <c r="H56" s="320"/>
      <c r="I56" s="8"/>
      <c r="J56" s="8"/>
      <c r="K56" s="8"/>
      <c r="L56" s="528"/>
    </row>
    <row r="57" spans="1:12" x14ac:dyDescent="0.35">
      <c r="A57" s="525"/>
      <c r="B57" s="7" t="s">
        <v>213</v>
      </c>
      <c r="C57" s="8"/>
      <c r="D57" s="8"/>
      <c r="E57" s="8"/>
      <c r="F57" s="162"/>
      <c r="G57" s="161">
        <f>F57*$G$40</f>
        <v>0</v>
      </c>
      <c r="H57" s="320"/>
      <c r="I57" s="8"/>
      <c r="J57" s="8"/>
      <c r="K57" s="8"/>
      <c r="L57" s="528"/>
    </row>
    <row r="58" spans="1:12" ht="15" thickBot="1" x14ac:dyDescent="0.4">
      <c r="A58" s="525"/>
      <c r="B58" s="85" t="s">
        <v>34</v>
      </c>
      <c r="C58" s="160"/>
      <c r="D58" s="160"/>
      <c r="E58" s="160"/>
      <c r="F58" s="160"/>
      <c r="G58" s="119">
        <f>SUM(G44:G48,G50:G57)</f>
        <v>0</v>
      </c>
      <c r="H58" s="39"/>
      <c r="I58" s="3"/>
      <c r="J58" s="40"/>
      <c r="K58" s="49"/>
      <c r="L58" s="528"/>
    </row>
    <row r="59" spans="1:12" ht="15.5" thickTop="1" thickBot="1" x14ac:dyDescent="0.4">
      <c r="A59" s="525"/>
      <c r="B59" s="7"/>
      <c r="C59" s="8"/>
      <c r="D59" s="8"/>
      <c r="E59" s="8"/>
      <c r="F59" s="8"/>
      <c r="G59" s="7"/>
      <c r="H59" s="8"/>
      <c r="I59" s="8"/>
      <c r="J59" s="8"/>
      <c r="K59" s="8"/>
      <c r="L59" s="528"/>
    </row>
    <row r="60" spans="1:12" ht="16" thickBot="1" x14ac:dyDescent="0.4">
      <c r="A60" s="525"/>
      <c r="B60" s="149" t="s">
        <v>35</v>
      </c>
      <c r="C60" s="673"/>
      <c r="D60" s="673"/>
      <c r="E60" s="673"/>
      <c r="F60" s="673"/>
      <c r="G60" s="152">
        <f>G40-G58</f>
        <v>0</v>
      </c>
      <c r="H60" s="8"/>
      <c r="I60" s="8"/>
      <c r="J60" s="8"/>
      <c r="K60" s="8"/>
      <c r="L60" s="528"/>
    </row>
    <row r="61" spans="1:12" x14ac:dyDescent="0.35">
      <c r="A61" s="525"/>
      <c r="B61" s="10"/>
      <c r="C61" s="8"/>
      <c r="D61" s="8"/>
      <c r="E61" s="8"/>
      <c r="F61" s="8"/>
      <c r="G61" s="292"/>
      <c r="H61" s="8"/>
      <c r="I61" s="8"/>
      <c r="J61" s="8"/>
      <c r="K61" s="8"/>
      <c r="L61" s="528"/>
    </row>
    <row r="62" spans="1:12" ht="21.5" x14ac:dyDescent="0.35">
      <c r="A62" s="525"/>
      <c r="B62" s="544" t="s">
        <v>422</v>
      </c>
      <c r="C62" s="545"/>
      <c r="D62" s="546"/>
      <c r="E62" s="546"/>
      <c r="F62" s="545"/>
      <c r="G62" s="547"/>
      <c r="H62" s="544"/>
      <c r="I62" s="548"/>
      <c r="J62" s="545"/>
      <c r="K62" s="545"/>
      <c r="L62" s="528"/>
    </row>
    <row r="63" spans="1:12" ht="22" thickBot="1" x14ac:dyDescent="0.4">
      <c r="A63" s="525"/>
      <c r="B63" s="666"/>
      <c r="C63" s="667"/>
      <c r="D63" s="668"/>
      <c r="E63" s="668"/>
      <c r="F63" s="667"/>
      <c r="G63" s="669"/>
      <c r="H63" s="666"/>
      <c r="I63" s="670"/>
      <c r="J63" s="667"/>
      <c r="K63" s="667"/>
      <c r="L63" s="528"/>
    </row>
    <row r="64" spans="1:12" x14ac:dyDescent="0.35">
      <c r="A64" s="525"/>
      <c r="B64" s="646" t="s">
        <v>260</v>
      </c>
      <c r="C64" s="647"/>
      <c r="D64" s="647"/>
      <c r="E64" s="647"/>
      <c r="F64" s="647"/>
      <c r="G64" s="648">
        <f>MIN(C21,C22,G80)</f>
        <v>0</v>
      </c>
      <c r="H64" s="604" t="s">
        <v>230</v>
      </c>
      <c r="I64" s="603"/>
      <c r="J64" s="603"/>
      <c r="K64" s="603"/>
      <c r="L64" s="528"/>
    </row>
    <row r="65" spans="1:12" x14ac:dyDescent="0.35">
      <c r="A65" s="525"/>
      <c r="B65" s="649" t="s">
        <v>203</v>
      </c>
      <c r="C65" s="603"/>
      <c r="D65" s="603"/>
      <c r="E65" s="603"/>
      <c r="F65" s="603"/>
      <c r="G65" s="650">
        <f>'Proforma - Residential'!G79</f>
        <v>0</v>
      </c>
      <c r="H65" s="603"/>
      <c r="I65" s="603"/>
      <c r="J65" s="258"/>
      <c r="K65" s="603"/>
      <c r="L65" s="528"/>
    </row>
    <row r="66" spans="1:12" x14ac:dyDescent="0.35">
      <c r="A66" s="525"/>
      <c r="B66" s="649" t="s">
        <v>254</v>
      </c>
      <c r="C66" s="603"/>
      <c r="D66" s="603"/>
      <c r="E66" s="603"/>
      <c r="F66" s="603"/>
      <c r="G66" s="651">
        <f>'Proforma - Residential'!G80</f>
        <v>0</v>
      </c>
      <c r="H66" s="603"/>
      <c r="I66" s="603"/>
      <c r="J66" s="603"/>
      <c r="K66" s="603"/>
      <c r="L66" s="528"/>
    </row>
    <row r="67" spans="1:12" x14ac:dyDescent="0.35">
      <c r="A67" s="525"/>
      <c r="B67" s="649" t="s">
        <v>36</v>
      </c>
      <c r="C67" s="603"/>
      <c r="D67" s="603"/>
      <c r="E67" s="603"/>
      <c r="F67" s="603"/>
      <c r="G67" s="652">
        <f>IFERROR(IF(G64=0, 0, -PMT((((G65/2)+1)^(1/6))-1, G66*12, G64, 0, 0)),0)</f>
        <v>0</v>
      </c>
      <c r="H67" s="603"/>
      <c r="I67" s="603"/>
      <c r="J67" s="603"/>
      <c r="K67" s="603"/>
      <c r="L67" s="528"/>
    </row>
    <row r="68" spans="1:12" x14ac:dyDescent="0.35">
      <c r="A68" s="525"/>
      <c r="B68" s="649" t="s">
        <v>37</v>
      </c>
      <c r="C68" s="603"/>
      <c r="D68" s="603"/>
      <c r="E68" s="603"/>
      <c r="F68" s="603"/>
      <c r="G68" s="652">
        <f>G67*12</f>
        <v>0</v>
      </c>
      <c r="H68" s="603"/>
      <c r="I68" s="603"/>
      <c r="J68" s="603"/>
      <c r="K68" s="603"/>
      <c r="L68" s="528"/>
    </row>
    <row r="69" spans="1:12" x14ac:dyDescent="0.35">
      <c r="A69" s="525"/>
      <c r="B69" s="649" t="s">
        <v>61</v>
      </c>
      <c r="C69" s="603"/>
      <c r="D69" s="603"/>
      <c r="E69" s="603"/>
      <c r="F69" s="603"/>
      <c r="G69" s="653">
        <f>IF(G68=0, 0, G60/G68)</f>
        <v>0</v>
      </c>
      <c r="H69" s="603"/>
      <c r="I69" s="603"/>
      <c r="J69" s="603"/>
      <c r="K69" s="603"/>
      <c r="L69" s="528"/>
    </row>
    <row r="70" spans="1:12" x14ac:dyDescent="0.35">
      <c r="A70" s="525"/>
      <c r="B70" s="654" t="s">
        <v>446</v>
      </c>
      <c r="C70" s="603"/>
      <c r="D70" s="603"/>
      <c r="E70" s="603"/>
      <c r="F70" s="603"/>
      <c r="G70" s="655" t="str">
        <f>IF(G69&gt;=1.4,"Yes","No")</f>
        <v>No</v>
      </c>
      <c r="H70" s="603"/>
      <c r="I70" s="603"/>
      <c r="J70" s="603"/>
      <c r="K70" s="603"/>
      <c r="L70" s="528"/>
    </row>
    <row r="71" spans="1:12" ht="15" thickBot="1" x14ac:dyDescent="0.4">
      <c r="A71" s="525"/>
      <c r="B71" s="656" t="s">
        <v>51</v>
      </c>
      <c r="C71" s="657"/>
      <c r="D71" s="658" t="s">
        <v>47</v>
      </c>
      <c r="E71" s="658"/>
      <c r="F71" s="659">
        <v>1.4</v>
      </c>
      <c r="G71" s="660">
        <f>IFERROR(IF(G$64=0,0,((G60/F71/12)/(((1+((G65*100)/200))^(1/6)-1)/(1-((1+(G65*100)/200)^(1/6))^(-12*G66))))),0)</f>
        <v>0</v>
      </c>
      <c r="H71" s="260"/>
      <c r="I71" s="603"/>
      <c r="J71" s="603"/>
      <c r="K71" s="603"/>
      <c r="L71" s="528"/>
    </row>
    <row r="72" spans="1:12" ht="15" thickBot="1" x14ac:dyDescent="0.4">
      <c r="A72" s="525"/>
      <c r="B72" s="603"/>
      <c r="C72" s="603"/>
      <c r="D72" s="603"/>
      <c r="E72" s="603"/>
      <c r="F72" s="603"/>
      <c r="G72" s="260"/>
      <c r="H72" s="603"/>
      <c r="I72" s="603"/>
      <c r="J72" s="603"/>
      <c r="K72" s="603"/>
      <c r="L72" s="528"/>
    </row>
    <row r="73" spans="1:12" x14ac:dyDescent="0.35">
      <c r="A73" s="525"/>
      <c r="B73" s="661" t="s">
        <v>259</v>
      </c>
      <c r="C73" s="662"/>
      <c r="D73" s="662"/>
      <c r="E73" s="662"/>
      <c r="F73" s="662"/>
      <c r="G73" s="663">
        <f>MIN(G64,G71,C22)</f>
        <v>0</v>
      </c>
      <c r="H73" s="603"/>
      <c r="I73" s="603"/>
      <c r="J73" s="603"/>
      <c r="K73" s="603"/>
      <c r="L73" s="528"/>
    </row>
    <row r="74" spans="1:12" x14ac:dyDescent="0.35">
      <c r="A74" s="525"/>
      <c r="B74" s="649" t="s">
        <v>36</v>
      </c>
      <c r="C74" s="65"/>
      <c r="D74" s="65"/>
      <c r="E74" s="65"/>
      <c r="F74" s="65"/>
      <c r="G74" s="652">
        <f>IF(G73=0, 0, -PMT((((G65/2)+1)^(1/6))-1, G66*12, G73, 0, 0))</f>
        <v>0</v>
      </c>
      <c r="H74" s="603"/>
      <c r="I74" s="603"/>
      <c r="J74" s="603"/>
      <c r="K74" s="603"/>
      <c r="L74" s="528"/>
    </row>
    <row r="75" spans="1:12" x14ac:dyDescent="0.35">
      <c r="A75" s="525"/>
      <c r="B75" s="649" t="s">
        <v>37</v>
      </c>
      <c r="C75" s="65"/>
      <c r="D75" s="65"/>
      <c r="E75" s="65"/>
      <c r="F75" s="65"/>
      <c r="G75" s="652">
        <f>G74*12</f>
        <v>0</v>
      </c>
      <c r="H75" s="603"/>
      <c r="I75" s="603"/>
      <c r="J75" s="603"/>
      <c r="K75" s="603"/>
      <c r="L75" s="528"/>
    </row>
    <row r="76" spans="1:12" ht="15" thickBot="1" x14ac:dyDescent="0.4">
      <c r="A76" s="525"/>
      <c r="B76" s="656" t="s">
        <v>78</v>
      </c>
      <c r="C76" s="664"/>
      <c r="D76" s="664"/>
      <c r="E76" s="664"/>
      <c r="F76" s="664"/>
      <c r="G76" s="665">
        <f>IF(G75=0, 0, ROUND(G60/G75,2))</f>
        <v>0</v>
      </c>
      <c r="H76" s="603"/>
      <c r="I76" s="603"/>
      <c r="J76" s="603"/>
      <c r="K76" s="603"/>
      <c r="L76" s="528"/>
    </row>
    <row r="77" spans="1:12" ht="15" thickBot="1" x14ac:dyDescent="0.4">
      <c r="A77" s="525"/>
      <c r="B77" s="259"/>
      <c r="C77" s="65"/>
      <c r="D77" s="65"/>
      <c r="E77" s="65"/>
      <c r="F77" s="65"/>
      <c r="G77" s="599"/>
      <c r="H77" s="603"/>
      <c r="I77" s="603"/>
      <c r="J77" s="603"/>
      <c r="K77" s="603"/>
      <c r="L77" s="528"/>
    </row>
    <row r="78" spans="1:12" ht="15.5" x14ac:dyDescent="0.35">
      <c r="A78" s="525"/>
      <c r="B78" s="636" t="s">
        <v>421</v>
      </c>
      <c r="C78" s="283"/>
      <c r="D78" s="283"/>
      <c r="E78" s="284"/>
      <c r="F78" s="297">
        <f>'Proforma - Residential'!F83</f>
        <v>0</v>
      </c>
      <c r="G78" s="293">
        <f>IF(F78=0,0,ROUND(F78,-3))</f>
        <v>0</v>
      </c>
      <c r="H78" s="603"/>
      <c r="I78" s="603"/>
      <c r="J78" s="603"/>
      <c r="K78" s="603"/>
      <c r="L78" s="528"/>
    </row>
    <row r="79" spans="1:12" ht="15.5" x14ac:dyDescent="0.35">
      <c r="A79" s="525"/>
      <c r="B79" s="671" t="s">
        <v>228</v>
      </c>
      <c r="C79" s="281"/>
      <c r="D79" s="281"/>
      <c r="E79" s="282"/>
      <c r="F79" s="7"/>
      <c r="G79" s="295">
        <f>'Proforma - Residential'!G84</f>
        <v>0</v>
      </c>
      <c r="H79" s="603"/>
      <c r="I79" s="603"/>
      <c r="J79" s="603"/>
      <c r="K79" s="603"/>
      <c r="L79" s="528"/>
    </row>
    <row r="80" spans="1:12" ht="15" thickBot="1" x14ac:dyDescent="0.4">
      <c r="A80" s="525"/>
      <c r="B80" s="285" t="s">
        <v>231</v>
      </c>
      <c r="C80" s="286"/>
      <c r="D80" s="286"/>
      <c r="E80" s="287"/>
      <c r="F80" s="288"/>
      <c r="G80" s="296">
        <f>(0.75*G78*'Project Budget '!I6)-(G79*'Project Budget '!I6)-('Project Budget '!E35*'Project Budget '!I6)</f>
        <v>0</v>
      </c>
      <c r="H80" s="603"/>
      <c r="I80" s="603"/>
      <c r="J80" s="603"/>
      <c r="K80" s="603"/>
      <c r="L80" s="528"/>
    </row>
    <row r="81" spans="1:12" x14ac:dyDescent="0.35">
      <c r="A81" s="525"/>
      <c r="B81" s="259"/>
      <c r="C81" s="65"/>
      <c r="D81" s="65"/>
      <c r="E81" s="65"/>
      <c r="F81" s="65"/>
      <c r="G81" s="599"/>
      <c r="H81" s="603"/>
      <c r="I81" s="603"/>
      <c r="J81" s="603"/>
      <c r="K81" s="603"/>
      <c r="L81" s="528"/>
    </row>
    <row r="82" spans="1:12" x14ac:dyDescent="0.35">
      <c r="A82" s="525"/>
      <c r="B82" s="603"/>
      <c r="C82" s="603"/>
      <c r="D82" s="603"/>
      <c r="E82" s="603"/>
      <c r="F82" s="603"/>
      <c r="G82" s="605"/>
      <c r="H82" s="603"/>
      <c r="I82" s="603"/>
      <c r="J82" s="603"/>
      <c r="K82" s="603"/>
      <c r="L82" s="528"/>
    </row>
    <row r="83" spans="1:12" s="1" customFormat="1" x14ac:dyDescent="0.35">
      <c r="A83" s="525"/>
      <c r="B83" s="200" t="s">
        <v>199</v>
      </c>
      <c r="C83" s="27"/>
      <c r="D83" s="27"/>
      <c r="E83" s="27"/>
      <c r="F83" s="27"/>
      <c r="G83" s="27"/>
      <c r="H83" s="27"/>
      <c r="I83" s="27"/>
      <c r="J83" s="27"/>
      <c r="K83" s="27"/>
      <c r="L83" s="528"/>
    </row>
    <row r="84" spans="1:12" s="1" customFormat="1" x14ac:dyDescent="0.35">
      <c r="A84" s="525"/>
      <c r="B84" s="764"/>
      <c r="C84" s="765"/>
      <c r="D84" s="765"/>
      <c r="E84" s="765"/>
      <c r="F84" s="765"/>
      <c r="G84" s="765"/>
      <c r="H84" s="765"/>
      <c r="I84" s="765"/>
      <c r="J84" s="765"/>
      <c r="K84" s="766"/>
      <c r="L84" s="528"/>
    </row>
    <row r="85" spans="1:12" s="1" customFormat="1" x14ac:dyDescent="0.35">
      <c r="A85" s="525"/>
      <c r="B85" s="767"/>
      <c r="C85" s="768"/>
      <c r="D85" s="768"/>
      <c r="E85" s="768"/>
      <c r="F85" s="768"/>
      <c r="G85" s="768"/>
      <c r="H85" s="768"/>
      <c r="I85" s="768"/>
      <c r="J85" s="768"/>
      <c r="K85" s="769"/>
      <c r="L85" s="528"/>
    </row>
    <row r="86" spans="1:12" s="1" customFormat="1" x14ac:dyDescent="0.35">
      <c r="A86" s="525"/>
      <c r="B86" s="767"/>
      <c r="C86" s="768"/>
      <c r="D86" s="768"/>
      <c r="E86" s="768"/>
      <c r="F86" s="768"/>
      <c r="G86" s="768"/>
      <c r="H86" s="768"/>
      <c r="I86" s="768"/>
      <c r="J86" s="768"/>
      <c r="K86" s="769"/>
      <c r="L86" s="528"/>
    </row>
    <row r="87" spans="1:12" s="1" customFormat="1" x14ac:dyDescent="0.35">
      <c r="A87" s="525"/>
      <c r="B87" s="767"/>
      <c r="C87" s="768"/>
      <c r="D87" s="768"/>
      <c r="E87" s="768"/>
      <c r="F87" s="768"/>
      <c r="G87" s="768"/>
      <c r="H87" s="768"/>
      <c r="I87" s="768"/>
      <c r="J87" s="768"/>
      <c r="K87" s="769"/>
      <c r="L87" s="528"/>
    </row>
    <row r="88" spans="1:12" s="1" customFormat="1" x14ac:dyDescent="0.35">
      <c r="A88" s="525"/>
      <c r="B88" s="770"/>
      <c r="C88" s="771"/>
      <c r="D88" s="771"/>
      <c r="E88" s="771"/>
      <c r="F88" s="771"/>
      <c r="G88" s="771"/>
      <c r="H88" s="771"/>
      <c r="I88" s="771"/>
      <c r="J88" s="771"/>
      <c r="K88" s="772"/>
      <c r="L88" s="528"/>
    </row>
    <row r="89" spans="1:12" s="1" customFormat="1" x14ac:dyDescent="0.35">
      <c r="A89" s="525"/>
      <c r="B89" s="27"/>
      <c r="C89" s="27"/>
      <c r="D89" s="27"/>
      <c r="E89" s="27"/>
      <c r="F89" s="27"/>
      <c r="G89" s="27"/>
      <c r="H89" s="27"/>
      <c r="I89" s="27"/>
      <c r="J89" s="27"/>
      <c r="K89" s="27"/>
      <c r="L89" s="528"/>
    </row>
    <row r="90" spans="1:12" s="1" customFormat="1" hidden="1" x14ac:dyDescent="0.35">
      <c r="A90" s="525"/>
      <c r="B90" s="27"/>
      <c r="C90" s="27"/>
      <c r="D90" s="27"/>
      <c r="E90" s="27"/>
      <c r="F90" s="27"/>
      <c r="G90" s="27"/>
      <c r="H90" s="27"/>
      <c r="I90" s="27"/>
      <c r="J90" s="27"/>
      <c r="K90" s="27"/>
      <c r="L90" s="528"/>
    </row>
    <row r="91" spans="1:12" hidden="1" x14ac:dyDescent="0.35">
      <c r="A91" s="525"/>
      <c r="B91" s="537"/>
      <c r="C91" s="8"/>
      <c r="D91" s="8"/>
      <c r="E91" s="8"/>
      <c r="F91" s="8"/>
      <c r="G91" s="26"/>
      <c r="H91" s="8"/>
      <c r="I91" s="8"/>
      <c r="J91" s="8"/>
      <c r="K91" s="8"/>
      <c r="L91" s="528"/>
    </row>
    <row r="92" spans="1:12" hidden="1" x14ac:dyDescent="0.35">
      <c r="A92" s="525"/>
      <c r="B92" s="537"/>
      <c r="C92" s="8"/>
      <c r="D92" s="8"/>
      <c r="E92" s="8"/>
      <c r="F92" s="8"/>
      <c r="G92" s="25"/>
      <c r="H92" s="8"/>
      <c r="I92" s="8"/>
      <c r="J92" s="8"/>
      <c r="K92" s="8"/>
      <c r="L92" s="528"/>
    </row>
    <row r="93" spans="1:12" hidden="1" x14ac:dyDescent="0.35">
      <c r="A93" s="525"/>
      <c r="B93" s="8"/>
      <c r="C93" s="8"/>
      <c r="D93" s="8"/>
      <c r="E93" s="8"/>
      <c r="F93" s="8"/>
      <c r="G93" s="8"/>
      <c r="H93" s="8"/>
      <c r="I93" s="8"/>
      <c r="J93" s="8"/>
      <c r="K93" s="8"/>
      <c r="L93" s="528"/>
    </row>
    <row r="94" spans="1:12" hidden="1" x14ac:dyDescent="0.35">
      <c r="A94" s="525"/>
      <c r="B94" s="8"/>
      <c r="C94" s="8"/>
      <c r="D94" s="8"/>
      <c r="E94" s="8"/>
      <c r="F94" s="8"/>
      <c r="G94" s="8"/>
      <c r="H94" s="8"/>
      <c r="I94" s="8"/>
      <c r="J94" s="8"/>
      <c r="K94" s="8"/>
      <c r="L94" s="528"/>
    </row>
    <row r="95" spans="1:12" hidden="1" x14ac:dyDescent="0.35">
      <c r="A95" s="525"/>
      <c r="B95" s="538"/>
      <c r="C95" s="8"/>
      <c r="D95" s="8"/>
      <c r="E95" s="8"/>
      <c r="F95" s="8"/>
      <c r="G95" s="8"/>
      <c r="H95" s="8"/>
      <c r="I95" s="8"/>
      <c r="J95" s="8"/>
      <c r="K95" s="8"/>
      <c r="L95" s="528"/>
    </row>
    <row r="96" spans="1:12" hidden="1" x14ac:dyDescent="0.35">
      <c r="A96" s="525"/>
      <c r="B96" s="538"/>
      <c r="C96" s="8"/>
      <c r="D96" s="8"/>
      <c r="E96" s="8"/>
      <c r="F96" s="8"/>
      <c r="G96" s="8"/>
      <c r="H96" s="8"/>
      <c r="I96" s="8"/>
      <c r="J96" s="8"/>
      <c r="K96" s="8"/>
      <c r="L96" s="528"/>
    </row>
    <row r="97" spans="1:12" hidden="1" x14ac:dyDescent="0.35">
      <c r="A97" s="525"/>
      <c r="B97" s="8"/>
      <c r="C97" s="8"/>
      <c r="D97" s="8"/>
      <c r="E97" s="8"/>
      <c r="F97" s="8"/>
      <c r="G97" s="8"/>
      <c r="H97" s="8"/>
      <c r="I97" s="8"/>
      <c r="J97" s="8"/>
      <c r="K97" s="8"/>
      <c r="L97" s="528"/>
    </row>
    <row r="98" spans="1:12" x14ac:dyDescent="0.35">
      <c r="A98" s="606"/>
      <c r="B98" s="607"/>
      <c r="C98" s="607"/>
      <c r="D98" s="607"/>
      <c r="E98" s="607"/>
      <c r="F98" s="607"/>
      <c r="G98" s="607"/>
      <c r="H98" s="607"/>
      <c r="I98" s="607"/>
      <c r="J98" s="607"/>
      <c r="K98" s="607"/>
      <c r="L98" s="608"/>
    </row>
  </sheetData>
  <sheetProtection algorithmName="SHA-512" hashValue="QGK1LQSlOlx0ohwkm1oL5oar0KXMjQ2oB4isqjOJC+YbDbus6f86woUohR/5hJ/Y1rvDu5mZ05GiBqwBYhHONw==" saltValue="Zwy4JZAk47+wJVlmQ9p+fA==" spinCount="100000" sheet="1" objects="1" scenarios="1"/>
  <mergeCells count="4">
    <mergeCell ref="B84:K88"/>
    <mergeCell ref="D21:F22"/>
    <mergeCell ref="A2:K2"/>
    <mergeCell ref="N7:U7"/>
  </mergeCells>
  <conditionalFormatting sqref="B70">
    <cfRule type="expression" dxfId="3" priority="4">
      <formula>#REF!="Contribution"</formula>
    </cfRule>
  </conditionalFormatting>
  <conditionalFormatting sqref="G70">
    <cfRule type="expression" dxfId="2" priority="3">
      <formula>#REF!="Contribution"</formula>
    </cfRule>
  </conditionalFormatting>
  <conditionalFormatting sqref="G70">
    <cfRule type="containsText" dxfId="1" priority="1" operator="containsText" text="No">
      <formula>NOT(ISERROR(SEARCH("No",G70)))</formula>
    </cfRule>
    <cfRule type="containsText" dxfId="0" priority="2" operator="containsText" text="yes">
      <formula>NOT(ISERROR(SEARCH("yes",G70)))</formula>
    </cfRule>
  </conditionalFormatting>
  <dataValidations count="1">
    <dataValidation type="custom" showInputMessage="1" showErrorMessage="1" sqref="B21:B22" xr:uid="{00000000-0002-0000-0500-000000000000}">
      <formula1>#REF!="Contribution"</formula1>
    </dataValidation>
  </dataValidations>
  <pageMargins left="0.70866141732283472" right="0.70866141732283472" top="0.74803149606299213" bottom="0.74803149606299213" header="0.31496062992125984" footer="0.31496062992125984"/>
  <pageSetup scale="49" orientation="portrait" r:id="rId1"/>
  <ignoredErrors>
    <ignoredError sqref="G73:G76 G71 G67:G69" unlockedFormula="1"/>
    <ignoredError sqref="G49"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PrevPage">
                <anchor moveWithCells="1" sizeWithCells="1">
                  <from>
                    <xdr:col>1</xdr:col>
                    <xdr:colOff>152400</xdr:colOff>
                    <xdr:row>90</xdr:row>
                    <xdr:rowOff>12700</xdr:rowOff>
                  </from>
                  <to>
                    <xdr:col>1</xdr:col>
                    <xdr:colOff>1104900</xdr:colOff>
                    <xdr:row>91</xdr:row>
                    <xdr:rowOff>184150</xdr:rowOff>
                  </to>
                </anchor>
              </controlPr>
            </control>
          </mc:Choice>
        </mc:AlternateContent>
        <mc:AlternateContent xmlns:mc="http://schemas.openxmlformats.org/markup-compatibility/2006">
          <mc:Choice Requires="x14">
            <control shapeId="6146" r:id="rId5" name="Button 2">
              <controlPr defaultSize="0" print="0" autoFill="0" autoPict="0" macro="[0]!Reset_Page_NRP">
                <anchor moveWithCells="1" sizeWithCells="1">
                  <from>
                    <xdr:col>1</xdr:col>
                    <xdr:colOff>114300</xdr:colOff>
                    <xdr:row>94</xdr:row>
                    <xdr:rowOff>12700</xdr:rowOff>
                  </from>
                  <to>
                    <xdr:col>1</xdr:col>
                    <xdr:colOff>1066800</xdr:colOff>
                    <xdr:row>95</xdr:row>
                    <xdr:rowOff>184150</xdr:rowOff>
                  </to>
                </anchor>
              </controlPr>
            </control>
          </mc:Choice>
        </mc:AlternateContent>
        <mc:AlternateContent xmlns:mc="http://schemas.openxmlformats.org/markup-compatibility/2006">
          <mc:Choice Requires="x14">
            <control shapeId="6147" r:id="rId6" name="Button 3">
              <controlPr defaultSize="0" print="0" autoFill="0" autoPict="0" macro="[0]!Reset_Page_All">
                <anchor moveWithCells="1" sizeWithCells="1">
                  <from>
                    <xdr:col>1</xdr:col>
                    <xdr:colOff>1346200</xdr:colOff>
                    <xdr:row>94</xdr:row>
                    <xdr:rowOff>12700</xdr:rowOff>
                  </from>
                  <to>
                    <xdr:col>1</xdr:col>
                    <xdr:colOff>2298700</xdr:colOff>
                    <xdr:row>95</xdr:row>
                    <xdr:rowOff>184150</xdr:rowOff>
                  </to>
                </anchor>
              </controlPr>
            </control>
          </mc:Choice>
        </mc:AlternateContent>
        <mc:AlternateContent xmlns:mc="http://schemas.openxmlformats.org/markup-compatibility/2006">
          <mc:Choice Requires="x14">
            <control shapeId="6152" r:id="rId7" name="Button 8">
              <controlPr defaultSize="0" print="0" autoFill="0" autoPict="0" macro="[0]!NextPage">
                <anchor moveWithCells="1" sizeWithCells="1">
                  <from>
                    <xdr:col>1</xdr:col>
                    <xdr:colOff>1384300</xdr:colOff>
                    <xdr:row>90</xdr:row>
                    <xdr:rowOff>12700</xdr:rowOff>
                  </from>
                  <to>
                    <xdr:col>1</xdr:col>
                    <xdr:colOff>2336800</xdr:colOff>
                    <xdr:row>91</xdr:row>
                    <xdr:rowOff>184150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R54"/>
  <sheetViews>
    <sheetView zoomScale="70" zoomScaleNormal="70" workbookViewId="0">
      <selection activeCell="K6" sqref="K6"/>
    </sheetView>
  </sheetViews>
  <sheetFormatPr baseColWidth="10" defaultColWidth="9.1796875" defaultRowHeight="14.5" x14ac:dyDescent="0.35"/>
  <cols>
    <col min="1" max="1" width="2.7265625" style="29" customWidth="1"/>
    <col min="2" max="2" width="26.81640625" style="29" customWidth="1"/>
    <col min="3" max="3" width="19.7265625" style="29" customWidth="1"/>
    <col min="4" max="4" width="25.26953125" style="29" customWidth="1"/>
    <col min="5" max="5" width="23.1796875" style="29" customWidth="1"/>
    <col min="6" max="6" width="18.7265625" style="29" customWidth="1"/>
    <col min="7" max="7" width="9.1796875" style="29"/>
    <col min="8" max="8" width="15" style="29" customWidth="1"/>
    <col min="9" max="11" width="18.7265625" style="29" customWidth="1"/>
    <col min="12" max="12" width="9.1796875" style="29"/>
    <col min="13" max="13" width="2.7265625" style="29" customWidth="1"/>
    <col min="14" max="16384" width="9.1796875" style="29"/>
  </cols>
  <sheetData>
    <row r="1" spans="1:15" ht="11.9" customHeight="1" x14ac:dyDescent="0.35">
      <c r="B1" s="95" t="s">
        <v>80</v>
      </c>
      <c r="C1" s="132"/>
      <c r="D1" s="98"/>
      <c r="E1" s="98"/>
    </row>
    <row r="2" spans="1:15" s="226" customFormat="1" ht="23.5" x14ac:dyDescent="0.35">
      <c r="A2" s="539"/>
      <c r="B2" s="722" t="s">
        <v>238</v>
      </c>
      <c r="C2" s="722"/>
      <c r="D2" s="722"/>
      <c r="E2" s="722"/>
      <c r="F2" s="722"/>
      <c r="G2" s="722"/>
      <c r="H2" s="722"/>
      <c r="I2" s="722"/>
      <c r="J2" s="722"/>
      <c r="K2" s="722"/>
      <c r="L2" s="722"/>
      <c r="M2" s="539"/>
      <c r="N2" s="325"/>
      <c r="O2" s="325"/>
    </row>
    <row r="3" spans="1:15" x14ac:dyDescent="0.35">
      <c r="A3" s="102"/>
      <c r="D3" s="232"/>
      <c r="E3" s="232"/>
      <c r="F3" s="232"/>
      <c r="G3" s="232"/>
      <c r="H3" s="232"/>
      <c r="I3" s="232"/>
      <c r="M3" s="102"/>
    </row>
    <row r="4" spans="1:15" x14ac:dyDescent="0.35">
      <c r="A4" s="102"/>
      <c r="B4" s="233" t="s">
        <v>184</v>
      </c>
      <c r="C4" s="242" t="str">
        <f>IF('Project Budget '!C51=0,"-",'Project Budget '!C51)</f>
        <v>Repayable Loan</v>
      </c>
      <c r="D4" s="232"/>
      <c r="E4" s="803" t="s">
        <v>425</v>
      </c>
      <c r="F4" s="803"/>
      <c r="G4" s="232"/>
      <c r="H4" s="232"/>
      <c r="I4" s="232"/>
      <c r="M4" s="102"/>
    </row>
    <row r="5" spans="1:15" ht="29" x14ac:dyDescent="0.35">
      <c r="A5" s="102"/>
      <c r="B5" s="233" t="s">
        <v>423</v>
      </c>
      <c r="C5" s="243" t="e">
        <f>'Project Budget '!C68</f>
        <v>#DIV/0!</v>
      </c>
      <c r="E5" s="233" t="s">
        <v>426</v>
      </c>
      <c r="F5" s="613"/>
      <c r="H5" s="803" t="s">
        <v>428</v>
      </c>
      <c r="I5" s="804"/>
      <c r="M5" s="102"/>
    </row>
    <row r="6" spans="1:15" ht="29" x14ac:dyDescent="0.35">
      <c r="A6" s="102"/>
      <c r="B6" s="233" t="s">
        <v>424</v>
      </c>
      <c r="C6" s="243" t="e">
        <f>'Project Budget '!C69</f>
        <v>#DIV/0!</v>
      </c>
      <c r="E6" s="233" t="s">
        <v>427</v>
      </c>
      <c r="F6" s="613"/>
      <c r="H6" s="803"/>
      <c r="I6" s="805"/>
      <c r="M6" s="102"/>
    </row>
    <row r="7" spans="1:15" x14ac:dyDescent="0.35">
      <c r="A7" s="102"/>
      <c r="B7" s="234"/>
      <c r="C7" s="177"/>
      <c r="M7" s="102"/>
    </row>
    <row r="8" spans="1:15" ht="15" thickBot="1" x14ac:dyDescent="0.4">
      <c r="A8" s="102"/>
      <c r="B8" s="234"/>
      <c r="C8" s="235"/>
      <c r="M8" s="102"/>
    </row>
    <row r="9" spans="1:15" ht="15" thickBot="1" x14ac:dyDescent="0.4">
      <c r="A9" s="102"/>
      <c r="C9" s="799" t="s">
        <v>261</v>
      </c>
      <c r="D9" s="800"/>
      <c r="E9" s="800"/>
      <c r="F9" s="801"/>
      <c r="H9" s="799" t="s">
        <v>263</v>
      </c>
      <c r="I9" s="800"/>
      <c r="J9" s="800"/>
      <c r="K9" s="801"/>
      <c r="M9" s="102"/>
    </row>
    <row r="10" spans="1:15" ht="29.5" thickBot="1" x14ac:dyDescent="0.4">
      <c r="A10" s="102"/>
      <c r="C10" s="236" t="s">
        <v>206</v>
      </c>
      <c r="D10" s="237" t="s">
        <v>207</v>
      </c>
      <c r="E10" s="237" t="s">
        <v>208</v>
      </c>
      <c r="F10" s="238" t="s">
        <v>262</v>
      </c>
      <c r="H10" s="236" t="s">
        <v>206</v>
      </c>
      <c r="I10" s="237" t="s">
        <v>207</v>
      </c>
      <c r="J10" s="237" t="s">
        <v>208</v>
      </c>
      <c r="K10" s="238" t="s">
        <v>264</v>
      </c>
      <c r="M10" s="102"/>
    </row>
    <row r="11" spans="1:15" x14ac:dyDescent="0.35">
      <c r="A11" s="102"/>
      <c r="C11" s="239"/>
      <c r="D11" s="241"/>
      <c r="E11" s="116"/>
      <c r="F11" s="326" t="e">
        <f>IF(C4="Repayable Loan",C5-E11,"Not Applicable")</f>
        <v>#DIV/0!</v>
      </c>
      <c r="H11" s="239"/>
      <c r="I11" s="241"/>
      <c r="J11" s="116"/>
      <c r="K11" s="326" t="e">
        <f>IF(C4="Forgivable Loan",(C5+C6)-J11,C6-J11)</f>
        <v>#DIV/0!</v>
      </c>
      <c r="M11" s="102"/>
    </row>
    <row r="12" spans="1:15" x14ac:dyDescent="0.35">
      <c r="A12" s="102"/>
      <c r="C12" s="239"/>
      <c r="D12" s="241"/>
      <c r="E12" s="116"/>
      <c r="F12" s="326" t="str">
        <f>IF(E12&gt;0,F11-E12," ")</f>
        <v xml:space="preserve"> </v>
      </c>
      <c r="H12" s="239"/>
      <c r="I12" s="241"/>
      <c r="J12" s="116"/>
      <c r="K12" s="326" t="str">
        <f>IF(J12&gt;0,K11-J12," ")</f>
        <v xml:space="preserve"> </v>
      </c>
      <c r="M12" s="102"/>
    </row>
    <row r="13" spans="1:15" x14ac:dyDescent="0.35">
      <c r="A13" s="102"/>
      <c r="C13" s="239"/>
      <c r="D13" s="241"/>
      <c r="E13" s="116"/>
      <c r="F13" s="326" t="str">
        <f t="shared" ref="F13:F37" si="0">IF(E13&gt;0,F12-E13," ")</f>
        <v xml:space="preserve"> </v>
      </c>
      <c r="H13" s="239"/>
      <c r="I13" s="241"/>
      <c r="J13" s="116"/>
      <c r="K13" s="326" t="str">
        <f t="shared" ref="K13:K16" si="1">IF(J13&gt;0,K12-J13," ")</f>
        <v xml:space="preserve"> </v>
      </c>
      <c r="M13" s="102"/>
    </row>
    <row r="14" spans="1:15" x14ac:dyDescent="0.35">
      <c r="A14" s="102"/>
      <c r="C14" s="239"/>
      <c r="D14" s="241"/>
      <c r="E14" s="116"/>
      <c r="F14" s="326" t="str">
        <f t="shared" si="0"/>
        <v xml:space="preserve"> </v>
      </c>
      <c r="H14" s="239"/>
      <c r="I14" s="241"/>
      <c r="J14" s="116"/>
      <c r="K14" s="326" t="str">
        <f t="shared" si="1"/>
        <v xml:space="preserve"> </v>
      </c>
      <c r="M14" s="102"/>
    </row>
    <row r="15" spans="1:15" x14ac:dyDescent="0.35">
      <c r="A15" s="102"/>
      <c r="C15" s="239"/>
      <c r="D15" s="241"/>
      <c r="E15" s="116"/>
      <c r="F15" s="326" t="str">
        <f t="shared" si="0"/>
        <v xml:space="preserve"> </v>
      </c>
      <c r="H15" s="239"/>
      <c r="I15" s="241"/>
      <c r="J15" s="116"/>
      <c r="K15" s="326" t="str">
        <f t="shared" si="1"/>
        <v xml:space="preserve"> </v>
      </c>
      <c r="M15" s="102"/>
    </row>
    <row r="16" spans="1:15" ht="15" thickBot="1" x14ac:dyDescent="0.4">
      <c r="A16" s="102"/>
      <c r="C16" s="239"/>
      <c r="D16" s="241"/>
      <c r="E16" s="116"/>
      <c r="F16" s="326" t="str">
        <f t="shared" si="0"/>
        <v xml:space="preserve"> </v>
      </c>
      <c r="H16" s="239"/>
      <c r="I16" s="241"/>
      <c r="J16" s="116"/>
      <c r="K16" s="326" t="str">
        <f t="shared" si="1"/>
        <v xml:space="preserve"> </v>
      </c>
      <c r="M16" s="102"/>
    </row>
    <row r="17" spans="1:13" ht="15" thickBot="1" x14ac:dyDescent="0.4">
      <c r="A17" s="102"/>
      <c r="C17" s="236" t="s">
        <v>17</v>
      </c>
      <c r="D17" s="240"/>
      <c r="E17" s="327">
        <f>SUM(E11:E16)</f>
        <v>0</v>
      </c>
      <c r="F17" s="328" t="e">
        <f>C5-E17</f>
        <v>#DIV/0!</v>
      </c>
      <c r="H17" s="236" t="s">
        <v>17</v>
      </c>
      <c r="I17" s="240"/>
      <c r="J17" s="327">
        <f>SUM(J11:J16)</f>
        <v>0</v>
      </c>
      <c r="K17" s="328" t="e">
        <f>K11+J11-J17</f>
        <v>#DIV/0!</v>
      </c>
      <c r="M17" s="102"/>
    </row>
    <row r="18" spans="1:13" x14ac:dyDescent="0.35">
      <c r="A18" s="102"/>
      <c r="C18" s="239"/>
      <c r="D18" s="241"/>
      <c r="E18" s="116"/>
      <c r="F18" s="326" t="str">
        <f t="shared" si="0"/>
        <v xml:space="preserve"> </v>
      </c>
      <c r="H18" s="239"/>
      <c r="I18" s="241"/>
      <c r="J18" s="116"/>
      <c r="K18" s="326" t="str">
        <f t="shared" ref="K18:K23" si="2">IF(J18&gt;0,K17-J18," ")</f>
        <v xml:space="preserve"> </v>
      </c>
      <c r="M18" s="102"/>
    </row>
    <row r="19" spans="1:13" x14ac:dyDescent="0.35">
      <c r="A19" s="102"/>
      <c r="C19" s="239"/>
      <c r="D19" s="241"/>
      <c r="E19" s="116"/>
      <c r="F19" s="326" t="str">
        <f t="shared" si="0"/>
        <v xml:space="preserve"> </v>
      </c>
      <c r="H19" s="239"/>
      <c r="I19" s="241"/>
      <c r="J19" s="116"/>
      <c r="K19" s="326" t="str">
        <f t="shared" si="2"/>
        <v xml:space="preserve"> </v>
      </c>
      <c r="M19" s="102"/>
    </row>
    <row r="20" spans="1:13" x14ac:dyDescent="0.35">
      <c r="A20" s="102"/>
      <c r="C20" s="239"/>
      <c r="D20" s="241"/>
      <c r="E20" s="116"/>
      <c r="F20" s="326" t="str">
        <f t="shared" si="0"/>
        <v xml:space="preserve"> </v>
      </c>
      <c r="H20" s="239"/>
      <c r="I20" s="241"/>
      <c r="J20" s="116"/>
      <c r="K20" s="326" t="str">
        <f t="shared" si="2"/>
        <v xml:space="preserve"> </v>
      </c>
      <c r="M20" s="102"/>
    </row>
    <row r="21" spans="1:13" x14ac:dyDescent="0.35">
      <c r="A21" s="102"/>
      <c r="C21" s="239"/>
      <c r="D21" s="241"/>
      <c r="E21" s="116"/>
      <c r="F21" s="326" t="str">
        <f t="shared" si="0"/>
        <v xml:space="preserve"> </v>
      </c>
      <c r="H21" s="239"/>
      <c r="I21" s="241"/>
      <c r="J21" s="116"/>
      <c r="K21" s="326" t="str">
        <f t="shared" si="2"/>
        <v xml:space="preserve"> </v>
      </c>
      <c r="M21" s="102"/>
    </row>
    <row r="22" spans="1:13" x14ac:dyDescent="0.35">
      <c r="A22" s="102"/>
      <c r="C22" s="239"/>
      <c r="D22" s="241"/>
      <c r="E22" s="116"/>
      <c r="F22" s="326" t="str">
        <f t="shared" si="0"/>
        <v xml:space="preserve"> </v>
      </c>
      <c r="H22" s="239"/>
      <c r="I22" s="241"/>
      <c r="J22" s="116"/>
      <c r="K22" s="326" t="str">
        <f t="shared" si="2"/>
        <v xml:space="preserve"> </v>
      </c>
      <c r="M22" s="102"/>
    </row>
    <row r="23" spans="1:13" ht="15" thickBot="1" x14ac:dyDescent="0.4">
      <c r="A23" s="102"/>
      <c r="C23" s="239"/>
      <c r="D23" s="241"/>
      <c r="E23" s="116"/>
      <c r="F23" s="326" t="str">
        <f t="shared" si="0"/>
        <v xml:space="preserve"> </v>
      </c>
      <c r="H23" s="239"/>
      <c r="I23" s="241"/>
      <c r="J23" s="116"/>
      <c r="K23" s="326" t="str">
        <f t="shared" si="2"/>
        <v xml:space="preserve"> </v>
      </c>
      <c r="M23" s="102"/>
    </row>
    <row r="24" spans="1:13" ht="15" thickBot="1" x14ac:dyDescent="0.4">
      <c r="A24" s="102"/>
      <c r="C24" s="236" t="s">
        <v>17</v>
      </c>
      <c r="D24" s="240"/>
      <c r="E24" s="327">
        <f>SUM(E18:E23)</f>
        <v>0</v>
      </c>
      <c r="F24" s="328" t="str">
        <f>IF(E24&gt;0,F17-E24,"")</f>
        <v/>
      </c>
      <c r="H24" s="236" t="s">
        <v>17</v>
      </c>
      <c r="I24" s="240"/>
      <c r="J24" s="327">
        <f>SUM(J18:J23)</f>
        <v>0</v>
      </c>
      <c r="K24" s="328" t="str">
        <f>IF(J24&gt;0,K17-J24,"")</f>
        <v/>
      </c>
      <c r="M24" s="102"/>
    </row>
    <row r="25" spans="1:13" x14ac:dyDescent="0.35">
      <c r="A25" s="102"/>
      <c r="C25" s="239"/>
      <c r="D25" s="241"/>
      <c r="E25" s="116"/>
      <c r="F25" s="326" t="str">
        <f t="shared" si="0"/>
        <v xml:space="preserve"> </v>
      </c>
      <c r="H25" s="239"/>
      <c r="I25" s="241"/>
      <c r="J25" s="116"/>
      <c r="K25" s="326" t="str">
        <f t="shared" ref="K25:K30" si="3">IF(J25&gt;0,K24-J25," ")</f>
        <v xml:space="preserve"> </v>
      </c>
      <c r="M25" s="102"/>
    </row>
    <row r="26" spans="1:13" x14ac:dyDescent="0.35">
      <c r="A26" s="102"/>
      <c r="C26" s="239"/>
      <c r="D26" s="241"/>
      <c r="E26" s="116"/>
      <c r="F26" s="326" t="str">
        <f t="shared" si="0"/>
        <v xml:space="preserve"> </v>
      </c>
      <c r="H26" s="239"/>
      <c r="I26" s="241"/>
      <c r="J26" s="116"/>
      <c r="K26" s="326" t="str">
        <f t="shared" si="3"/>
        <v xml:space="preserve"> </v>
      </c>
      <c r="M26" s="102"/>
    </row>
    <row r="27" spans="1:13" x14ac:dyDescent="0.35">
      <c r="A27" s="102"/>
      <c r="C27" s="239"/>
      <c r="D27" s="241"/>
      <c r="E27" s="116"/>
      <c r="F27" s="326" t="str">
        <f t="shared" si="0"/>
        <v xml:space="preserve"> </v>
      </c>
      <c r="H27" s="239"/>
      <c r="I27" s="241"/>
      <c r="J27" s="116"/>
      <c r="K27" s="326" t="str">
        <f t="shared" si="3"/>
        <v xml:space="preserve"> </v>
      </c>
      <c r="M27" s="102"/>
    </row>
    <row r="28" spans="1:13" x14ac:dyDescent="0.35">
      <c r="A28" s="102"/>
      <c r="C28" s="239"/>
      <c r="D28" s="241"/>
      <c r="E28" s="116"/>
      <c r="F28" s="326" t="str">
        <f t="shared" si="0"/>
        <v xml:space="preserve"> </v>
      </c>
      <c r="H28" s="239"/>
      <c r="I28" s="241"/>
      <c r="J28" s="116"/>
      <c r="K28" s="326" t="str">
        <f t="shared" si="3"/>
        <v xml:space="preserve"> </v>
      </c>
      <c r="M28" s="102"/>
    </row>
    <row r="29" spans="1:13" x14ac:dyDescent="0.35">
      <c r="A29" s="102"/>
      <c r="C29" s="239"/>
      <c r="D29" s="241"/>
      <c r="E29" s="116"/>
      <c r="F29" s="326" t="str">
        <f t="shared" si="0"/>
        <v xml:space="preserve"> </v>
      </c>
      <c r="H29" s="239"/>
      <c r="I29" s="241"/>
      <c r="J29" s="116"/>
      <c r="K29" s="326" t="str">
        <f t="shared" si="3"/>
        <v xml:space="preserve"> </v>
      </c>
      <c r="M29" s="102"/>
    </row>
    <row r="30" spans="1:13" ht="15" thickBot="1" x14ac:dyDescent="0.4">
      <c r="A30" s="102"/>
      <c r="C30" s="239"/>
      <c r="D30" s="241"/>
      <c r="E30" s="116"/>
      <c r="F30" s="326" t="str">
        <f t="shared" si="0"/>
        <v xml:space="preserve"> </v>
      </c>
      <c r="H30" s="239"/>
      <c r="I30" s="241"/>
      <c r="J30" s="116"/>
      <c r="K30" s="326" t="str">
        <f t="shared" si="3"/>
        <v xml:space="preserve"> </v>
      </c>
      <c r="M30" s="102"/>
    </row>
    <row r="31" spans="1:13" ht="15" thickBot="1" x14ac:dyDescent="0.4">
      <c r="A31" s="102"/>
      <c r="C31" s="236" t="s">
        <v>17</v>
      </c>
      <c r="D31" s="240"/>
      <c r="E31" s="327">
        <f>SUM(E25:E30)</f>
        <v>0</v>
      </c>
      <c r="F31" s="328" t="str">
        <f>IF(E31&gt;0,F24-E31,"")</f>
        <v/>
      </c>
      <c r="H31" s="236" t="s">
        <v>17</v>
      </c>
      <c r="I31" s="240"/>
      <c r="J31" s="327">
        <f>SUM(J25:J30)</f>
        <v>0</v>
      </c>
      <c r="K31" s="328" t="str">
        <f>IF(J31&gt;0,K24-J31,"")</f>
        <v/>
      </c>
      <c r="M31" s="102"/>
    </row>
    <row r="32" spans="1:13" x14ac:dyDescent="0.35">
      <c r="A32" s="102"/>
      <c r="C32" s="239"/>
      <c r="D32" s="241"/>
      <c r="E32" s="116"/>
      <c r="F32" s="326" t="str">
        <f t="shared" si="0"/>
        <v xml:space="preserve"> </v>
      </c>
      <c r="H32" s="239"/>
      <c r="I32" s="241"/>
      <c r="J32" s="116"/>
      <c r="K32" s="326" t="str">
        <f t="shared" ref="K32:K37" si="4">IF(J32&gt;0,K31-J32," ")</f>
        <v xml:space="preserve"> </v>
      </c>
      <c r="M32" s="102"/>
    </row>
    <row r="33" spans="1:18" x14ac:dyDescent="0.35">
      <c r="A33" s="102"/>
      <c r="C33" s="239"/>
      <c r="D33" s="241"/>
      <c r="E33" s="116"/>
      <c r="F33" s="326" t="str">
        <f t="shared" si="0"/>
        <v xml:space="preserve"> </v>
      </c>
      <c r="H33" s="239"/>
      <c r="I33" s="241"/>
      <c r="J33" s="116"/>
      <c r="K33" s="326" t="str">
        <f t="shared" si="4"/>
        <v xml:space="preserve"> </v>
      </c>
      <c r="M33" s="102"/>
    </row>
    <row r="34" spans="1:18" x14ac:dyDescent="0.35">
      <c r="A34" s="102"/>
      <c r="C34" s="239"/>
      <c r="D34" s="241"/>
      <c r="E34" s="116"/>
      <c r="F34" s="326" t="str">
        <f t="shared" si="0"/>
        <v xml:space="preserve"> </v>
      </c>
      <c r="H34" s="239"/>
      <c r="I34" s="241"/>
      <c r="J34" s="116"/>
      <c r="K34" s="326" t="str">
        <f t="shared" si="4"/>
        <v xml:space="preserve"> </v>
      </c>
      <c r="M34" s="102"/>
    </row>
    <row r="35" spans="1:18" x14ac:dyDescent="0.35">
      <c r="A35" s="102"/>
      <c r="C35" s="239"/>
      <c r="D35" s="241"/>
      <c r="E35" s="116"/>
      <c r="F35" s="326" t="str">
        <f t="shared" si="0"/>
        <v xml:space="preserve"> </v>
      </c>
      <c r="H35" s="239"/>
      <c r="I35" s="241"/>
      <c r="J35" s="116"/>
      <c r="K35" s="326" t="str">
        <f t="shared" si="4"/>
        <v xml:space="preserve"> </v>
      </c>
      <c r="M35" s="102"/>
    </row>
    <row r="36" spans="1:18" x14ac:dyDescent="0.35">
      <c r="A36" s="102"/>
      <c r="C36" s="239"/>
      <c r="D36" s="241"/>
      <c r="E36" s="116"/>
      <c r="F36" s="326" t="str">
        <f t="shared" si="0"/>
        <v xml:space="preserve"> </v>
      </c>
      <c r="H36" s="239"/>
      <c r="I36" s="241"/>
      <c r="J36" s="116"/>
      <c r="K36" s="326" t="str">
        <f t="shared" si="4"/>
        <v xml:space="preserve"> </v>
      </c>
      <c r="M36" s="102"/>
    </row>
    <row r="37" spans="1:18" ht="15" thickBot="1" x14ac:dyDescent="0.4">
      <c r="A37" s="102"/>
      <c r="C37" s="239"/>
      <c r="D37" s="241"/>
      <c r="E37" s="116"/>
      <c r="F37" s="326" t="str">
        <f t="shared" si="0"/>
        <v xml:space="preserve"> </v>
      </c>
      <c r="H37" s="239"/>
      <c r="I37" s="241"/>
      <c r="J37" s="116"/>
      <c r="K37" s="326" t="str">
        <f t="shared" si="4"/>
        <v xml:space="preserve"> </v>
      </c>
      <c r="M37" s="102"/>
    </row>
    <row r="38" spans="1:18" ht="15" thickBot="1" x14ac:dyDescent="0.4">
      <c r="A38" s="102"/>
      <c r="C38" s="236" t="s">
        <v>17</v>
      </c>
      <c r="D38" s="240"/>
      <c r="E38" s="327">
        <f>SUM(E32:E37)</f>
        <v>0</v>
      </c>
      <c r="F38" s="328" t="e">
        <f>C5-E17-E24-E31-E38</f>
        <v>#DIV/0!</v>
      </c>
      <c r="H38" s="236" t="s">
        <v>17</v>
      </c>
      <c r="I38" s="240"/>
      <c r="J38" s="327">
        <f>SUM(J32:J37)</f>
        <v>0</v>
      </c>
      <c r="K38" s="328" t="e">
        <f>K11+J11-J17-J24-J31-J38</f>
        <v>#DIV/0!</v>
      </c>
      <c r="M38" s="102"/>
    </row>
    <row r="39" spans="1:18" x14ac:dyDescent="0.35">
      <c r="A39" s="102"/>
      <c r="M39" s="102"/>
    </row>
    <row r="40" spans="1:18" x14ac:dyDescent="0.35">
      <c r="A40" s="102"/>
      <c r="C40" s="245" t="s">
        <v>214</v>
      </c>
      <c r="M40" s="102"/>
    </row>
    <row r="41" spans="1:18" x14ac:dyDescent="0.35">
      <c r="A41" s="102"/>
      <c r="C41" s="802"/>
      <c r="D41" s="802"/>
      <c r="E41" s="802"/>
      <c r="F41" s="802"/>
      <c r="G41" s="802"/>
      <c r="H41" s="802"/>
      <c r="I41" s="802"/>
      <c r="J41" s="802"/>
      <c r="K41" s="802"/>
      <c r="M41" s="102"/>
    </row>
    <row r="42" spans="1:18" x14ac:dyDescent="0.35">
      <c r="A42" s="102"/>
      <c r="C42" s="802"/>
      <c r="D42" s="802"/>
      <c r="E42" s="802"/>
      <c r="F42" s="802"/>
      <c r="G42" s="802"/>
      <c r="H42" s="802"/>
      <c r="I42" s="802"/>
      <c r="J42" s="802"/>
      <c r="K42" s="802"/>
      <c r="M42" s="102"/>
    </row>
    <row r="43" spans="1:18" x14ac:dyDescent="0.35">
      <c r="A43" s="102"/>
      <c r="C43" s="802"/>
      <c r="D43" s="802"/>
      <c r="E43" s="802"/>
      <c r="F43" s="802"/>
      <c r="G43" s="802"/>
      <c r="H43" s="802"/>
      <c r="I43" s="802"/>
      <c r="J43" s="802"/>
      <c r="K43" s="802"/>
      <c r="M43" s="102"/>
    </row>
    <row r="44" spans="1:18" x14ac:dyDescent="0.35">
      <c r="A44" s="102"/>
      <c r="C44" s="802"/>
      <c r="D44" s="802"/>
      <c r="E44" s="802"/>
      <c r="F44" s="802"/>
      <c r="G44" s="802"/>
      <c r="H44" s="802"/>
      <c r="I44" s="802"/>
      <c r="J44" s="802"/>
      <c r="K44" s="802"/>
      <c r="M44" s="102"/>
    </row>
    <row r="45" spans="1:18" x14ac:dyDescent="0.35">
      <c r="A45" s="102"/>
      <c r="M45" s="102"/>
    </row>
    <row r="46" spans="1:18" hidden="1" x14ac:dyDescent="0.35">
      <c r="A46" s="102"/>
      <c r="M46" s="102"/>
    </row>
    <row r="47" spans="1:18" s="222" customFormat="1" hidden="1" x14ac:dyDescent="0.35">
      <c r="A47" s="101"/>
      <c r="B47" s="47"/>
      <c r="C47" s="47"/>
      <c r="D47" s="47"/>
      <c r="K47" s="29"/>
      <c r="L47" s="29"/>
      <c r="M47" s="101"/>
      <c r="N47" s="29"/>
      <c r="R47" s="223"/>
    </row>
    <row r="48" spans="1:18" s="222" customFormat="1" hidden="1" x14ac:dyDescent="0.35">
      <c r="A48" s="101"/>
      <c r="B48" s="47"/>
      <c r="C48" s="47"/>
      <c r="D48" s="47"/>
      <c r="K48" s="29"/>
      <c r="L48" s="29"/>
      <c r="M48" s="101"/>
      <c r="N48" s="29"/>
      <c r="R48" s="223"/>
    </row>
    <row r="49" spans="1:18" s="222" customFormat="1" hidden="1" x14ac:dyDescent="0.35">
      <c r="A49" s="101"/>
      <c r="K49" s="29"/>
      <c r="L49" s="29"/>
      <c r="M49" s="101"/>
      <c r="N49" s="29"/>
      <c r="R49" s="223"/>
    </row>
    <row r="50" spans="1:18" s="222" customFormat="1" hidden="1" x14ac:dyDescent="0.35">
      <c r="A50" s="101"/>
      <c r="K50" s="29"/>
      <c r="L50" s="29"/>
      <c r="M50" s="101"/>
      <c r="N50" s="29"/>
      <c r="R50" s="223"/>
    </row>
    <row r="51" spans="1:18" s="222" customFormat="1" hidden="1" x14ac:dyDescent="0.35">
      <c r="A51" s="101"/>
      <c r="B51" s="52"/>
      <c r="C51" s="52"/>
      <c r="D51" s="52"/>
      <c r="K51" s="29"/>
      <c r="L51" s="29"/>
      <c r="M51" s="101"/>
      <c r="N51" s="29"/>
      <c r="R51" s="223"/>
    </row>
    <row r="52" spans="1:18" s="222" customFormat="1" hidden="1" x14ac:dyDescent="0.35">
      <c r="A52" s="101"/>
      <c r="B52" s="52"/>
      <c r="C52" s="52"/>
      <c r="D52" s="52"/>
      <c r="K52" s="29"/>
      <c r="L52" s="29"/>
      <c r="M52" s="101"/>
      <c r="N52" s="29"/>
      <c r="R52" s="223"/>
    </row>
    <row r="53" spans="1:18" hidden="1" x14ac:dyDescent="0.35">
      <c r="A53" s="102"/>
      <c r="M53" s="102"/>
    </row>
    <row r="54" spans="1:18" ht="23.5" x14ac:dyDescent="0.35">
      <c r="A54" s="102"/>
      <c r="B54" s="722"/>
      <c r="C54" s="722"/>
      <c r="D54" s="722"/>
      <c r="E54" s="722"/>
      <c r="F54" s="722"/>
      <c r="G54" s="722"/>
      <c r="H54" s="722"/>
      <c r="I54" s="722"/>
      <c r="J54" s="722"/>
      <c r="K54" s="722"/>
      <c r="L54" s="722"/>
      <c r="M54" s="102"/>
    </row>
  </sheetData>
  <sheetProtection algorithmName="SHA-512" hashValue="75jAZQXCMZc89HDUA48eyrAKX3E70b1BtD4JB13mCrklDVqhUeUDGY5GAEpCMeGsHVapjSYoSK65NWpOqXN/Ag==" saltValue="2wG2KVDTUjo8gjU1FwTJOQ==" spinCount="100000" sheet="1" objects="1" scenarios="1"/>
  <dataConsolidate/>
  <mergeCells count="8">
    <mergeCell ref="C9:F9"/>
    <mergeCell ref="H9:K9"/>
    <mergeCell ref="C41:K44"/>
    <mergeCell ref="B2:L2"/>
    <mergeCell ref="B54:L54"/>
    <mergeCell ref="E4:F4"/>
    <mergeCell ref="H5:H6"/>
    <mergeCell ref="I5:I6"/>
  </mergeCells>
  <pageMargins left="0.7" right="0.7" top="0.75" bottom="0.75" header="0.3" footer="0.3"/>
  <pageSetup orientation="portrait" r:id="rId1"/>
  <ignoredErrors>
    <ignoredError sqref="F2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294" r:id="rId4" name="Button 6">
              <controlPr defaultSize="0" print="0" autoFill="0" autoPict="0" macro="[0]!Reset_Page_DS">
                <anchor moveWithCells="1" sizeWithCells="1">
                  <from>
                    <xdr:col>1</xdr:col>
                    <xdr:colOff>457200</xdr:colOff>
                    <xdr:row>50</xdr:row>
                    <xdr:rowOff>31750</xdr:rowOff>
                  </from>
                  <to>
                    <xdr:col>1</xdr:col>
                    <xdr:colOff>1409700</xdr:colOff>
                    <xdr:row>51</xdr:row>
                    <xdr:rowOff>184150</xdr:rowOff>
                  </to>
                </anchor>
              </controlPr>
            </control>
          </mc:Choice>
        </mc:AlternateContent>
        <mc:AlternateContent xmlns:mc="http://schemas.openxmlformats.org/markup-compatibility/2006">
          <mc:Choice Requires="x14">
            <control shapeId="12295" r:id="rId5" name="Button 7">
              <controlPr defaultSize="0" print="0" autoFill="0" autoPict="0" macro="[0]!Reset_Page_All">
                <anchor moveWithCells="1" sizeWithCells="1">
                  <from>
                    <xdr:col>2</xdr:col>
                    <xdr:colOff>12700</xdr:colOff>
                    <xdr:row>50</xdr:row>
                    <xdr:rowOff>31750</xdr:rowOff>
                  </from>
                  <to>
                    <xdr:col>2</xdr:col>
                    <xdr:colOff>1028700</xdr:colOff>
                    <xdr:row>51</xdr:row>
                    <xdr:rowOff>184150</xdr:rowOff>
                  </to>
                </anchor>
              </controlPr>
            </control>
          </mc:Choice>
        </mc:AlternateContent>
        <mc:AlternateContent xmlns:mc="http://schemas.openxmlformats.org/markup-compatibility/2006">
          <mc:Choice Requires="x14">
            <control shapeId="12296" r:id="rId6" name="Button 8">
              <controlPr defaultSize="0" print="0" autoFill="0" autoPict="0" macro="[0]!PrevPage">
                <anchor moveWithCells="1" sizeWithCells="1">
                  <from>
                    <xdr:col>1</xdr:col>
                    <xdr:colOff>1181100</xdr:colOff>
                    <xdr:row>46</xdr:row>
                    <xdr:rowOff>12700</xdr:rowOff>
                  </from>
                  <to>
                    <xdr:col>2</xdr:col>
                    <xdr:colOff>203200</xdr:colOff>
                    <xdr:row>47</xdr:row>
                    <xdr:rowOff>165100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75E628D325F649A521C45C7F0B1B30" ma:contentTypeVersion="17" ma:contentTypeDescription="Crée un document." ma:contentTypeScope="" ma:versionID="98f62b1a459ab5d466329a10d4807b0b">
  <xsd:schema xmlns:xsd="http://www.w3.org/2001/XMLSchema" xmlns:xs="http://www.w3.org/2001/XMLSchema" xmlns:p="http://schemas.microsoft.com/office/2006/metadata/properties" xmlns:ns1="http://schemas.microsoft.com/sharepoint/v3" xmlns:ns2="035cdabc-3f94-4df0-a48f-07930e046d36" xmlns:ns3="affd3e1f-8e07-4051-aa12-6fc8716163df" targetNamespace="http://schemas.microsoft.com/office/2006/metadata/properties" ma:root="true" ma:fieldsID="1d29447bb0152c28730ad3de146f008d" ns1:_="" ns2:_="" ns3:_="">
    <xsd:import namespace="http://schemas.microsoft.com/sharepoint/v3"/>
    <xsd:import namespace="035cdabc-3f94-4df0-a48f-07930e046d36"/>
    <xsd:import namespace="affd3e1f-8e07-4051-aa12-6fc8716163df"/>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Additionalinformations"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Propriétés de la stratégie de conformité unifiée" ma:hidden="true" ma:internalName="_ip_UnifiedCompliancePolicyProperties">
      <xsd:simpleType>
        <xsd:restriction base="dms:Note"/>
      </xsd:simpleType>
    </xsd:element>
    <xsd:element name="_ip_UnifiedCompliancePolicyUIAction" ma:index="1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5cdabc-3f94-4df0-a48f-07930e046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dditionalinformations" ma:index="12" nillable="true" ma:displayName="Additional informations" ma:description="Do not modify the template ! Download a copy on your laptop&#10;" ma:format="Dropdown" ma:internalName="Additionalinformations">
      <xsd:simpleType>
        <xsd:restriction base="dms:Text">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07fd80b5-5c51-4f3a-abc1-25962529aad1"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fd3e1f-8e07-4051-aa12-6fc8716163df"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34b19ac5-c77a-4870-aae1-21eee8a240ef}" ma:internalName="TaxCatchAll" ma:showField="CatchAllData" ma:web="affd3e1f-8e07-4051-aa12-6fc8716163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dditionalinformations xmlns="035cdabc-3f94-4df0-a48f-07930e046d36" xsi:nil="true"/>
    <_ip_UnifiedCompliancePolicyProperties xmlns="http://schemas.microsoft.com/sharepoint/v3" xsi:nil="true"/>
    <lcf76f155ced4ddcb4097134ff3c332f xmlns="035cdabc-3f94-4df0-a48f-07930e046d36">
      <Terms xmlns="http://schemas.microsoft.com/office/infopath/2007/PartnerControls"/>
    </lcf76f155ced4ddcb4097134ff3c332f>
    <TaxCatchAll xmlns="affd3e1f-8e07-4051-aa12-6fc8716163d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6695E-591C-4CF6-82DF-492F2C087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5cdabc-3f94-4df0-a48f-07930e046d36"/>
    <ds:schemaRef ds:uri="affd3e1f-8e07-4051-aa12-6fc871616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B7DE90-4BBA-4815-A257-949EB11C17DD}">
  <ds:schemaRefs>
    <ds:schemaRef ds:uri="http://schemas.microsoft.com/office/2006/documentManagement/types"/>
    <ds:schemaRef ds:uri="http://purl.org/dc/dcmitype/"/>
    <ds:schemaRef ds:uri="http://schemas.openxmlformats.org/package/2006/metadata/core-properties"/>
    <ds:schemaRef ds:uri="http://purl.org/dc/terms/"/>
    <ds:schemaRef ds:uri="affd3e1f-8e07-4051-aa12-6fc8716163df"/>
    <ds:schemaRef ds:uri="http://schemas.microsoft.com/office/infopath/2007/PartnerControls"/>
    <ds:schemaRef ds:uri="035cdabc-3f94-4df0-a48f-07930e046d36"/>
    <ds:schemaRef ds:uri="http://purl.org/dc/elements/1.1/"/>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CDF7443-45CC-4624-A16E-E8CAFBDD08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13</vt:i4>
      </vt:variant>
    </vt:vector>
  </HeadingPairs>
  <TitlesOfParts>
    <vt:vector size="20" baseType="lpstr">
      <vt:lpstr>Disclaimer</vt:lpstr>
      <vt:lpstr>Scoring Grid</vt:lpstr>
      <vt:lpstr>Rents &amp; Affordability</vt:lpstr>
      <vt:lpstr>Project Budget </vt:lpstr>
      <vt:lpstr>Proforma - Residential</vt:lpstr>
      <vt:lpstr>Proforma - Non-Residential</vt:lpstr>
      <vt:lpstr>Drawdown Schedule </vt:lpstr>
      <vt:lpstr>DS_Fills</vt:lpstr>
      <vt:lpstr>NPR_Loan</vt:lpstr>
      <vt:lpstr>NRP_Comments</vt:lpstr>
      <vt:lpstr>NRPFills</vt:lpstr>
      <vt:lpstr>PB_Comments</vt:lpstr>
      <vt:lpstr>PBFills</vt:lpstr>
      <vt:lpstr>'Scoring Grid'!PG_Fills</vt:lpstr>
      <vt:lpstr>R_Units</vt:lpstr>
      <vt:lpstr>RA_Fills</vt:lpstr>
      <vt:lpstr>RNP_Comments</vt:lpstr>
      <vt:lpstr>S_Area</vt:lpstr>
      <vt:lpstr>S_Area1</vt:lpstr>
      <vt:lpstr>S_Area2</vt:lpstr>
    </vt:vector>
  </TitlesOfParts>
  <Company>CMHC-SCHL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divancak</dc:creator>
  <cp:lastModifiedBy>Pierre-Luc Daigneault</cp:lastModifiedBy>
  <cp:lastPrinted>2018-07-18T14:31:11Z</cp:lastPrinted>
  <dcterms:created xsi:type="dcterms:W3CDTF">2018-02-06T18:55:12Z</dcterms:created>
  <dcterms:modified xsi:type="dcterms:W3CDTF">2022-12-22T21:13:32Z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0x010100F475E628D325F649A521C45C7F0B1B30</vt:lpwstr>
  </property>
  <property fmtid="{D5CDD505-2E9C-101B-9397-08002B2CF9AE}" pid="3" name="MediaServiceImageTags">
    <vt:lpwstr/>
  </property>
</Properties>
</file>