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C:\Users\eoviedo\OneDrive - CMHC-SCHL\Documents to Review\Corina Mititelu\10K reporting &amp; CETA\"/>
    </mc:Choice>
  </mc:AlternateContent>
  <xr:revisionPtr revIDLastSave="0" documentId="11_1DD19ACAD85F3C908BE432E0564B890933333CEB" xr6:coauthVersionLast="47" xr6:coauthVersionMax="47" xr10:uidLastSave="{00000000-0000-0000-0000-000000000000}"/>
  <bookViews>
    <workbookView xWindow="0" yWindow="0" windowWidth="19200" windowHeight="10935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10K'!$A$4:$G$17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A3" i="3" l="1"/>
  <c r="A3" i="2" l="1"/>
</calcChain>
</file>

<file path=xl/sharedStrings.xml><?xml version="1.0" encoding="utf-8"?>
<sst xmlns="http://schemas.openxmlformats.org/spreadsheetml/2006/main" count="64" uniqueCount="51">
  <si>
    <t>PROCUREMENT ACTIVITIES</t>
  </si>
  <si>
    <t>Contracts Over $10K</t>
  </si>
  <si>
    <t>From: August 1, 2021 to August 31, 2021</t>
  </si>
  <si>
    <t>Supplier</t>
  </si>
  <si>
    <t>Contract Value (incl. Taxes)</t>
  </si>
  <si>
    <t>Contract Scope of Work</t>
  </si>
  <si>
    <t>Start Date</t>
  </si>
  <si>
    <t>End Date</t>
  </si>
  <si>
    <t>CMLS Financial Ltd.</t>
  </si>
  <si>
    <t>Delivery of the Canada Greener Homes Loans Initiative</t>
  </si>
  <si>
    <t>Gartner Canada Co.</t>
  </si>
  <si>
    <t>Consulting Services</t>
  </si>
  <si>
    <t>Metro Compactor West Inc</t>
  </si>
  <si>
    <t>Granville Island - Trash Compactor Services</t>
  </si>
  <si>
    <t>Optiv Canada Federal</t>
  </si>
  <si>
    <t xml:space="preserve">Software - Annual Subscription </t>
  </si>
  <si>
    <t>Call-Ups Over $10K</t>
  </si>
  <si>
    <t>Call Up Value (incl. Taxes)</t>
  </si>
  <si>
    <t>Blueprint ADE</t>
  </si>
  <si>
    <t>Research services and data analytics</t>
  </si>
  <si>
    <t>Integral Group</t>
  </si>
  <si>
    <t>Impact reporting tool development</t>
  </si>
  <si>
    <t>Manpower Services Canada Inc.</t>
  </si>
  <si>
    <t>Temporary Help Services: Accounting Clerk</t>
  </si>
  <si>
    <t>Amendments Over $10K</t>
  </si>
  <si>
    <t>Total Contract Value (Before Amendments)</t>
  </si>
  <si>
    <t>Amendment Amount</t>
  </si>
  <si>
    <t>Total Contract Value (Incl. Amendments)</t>
  </si>
  <si>
    <t>Accenture Inc</t>
  </si>
  <si>
    <t>Information &amp; Technology Transformation Outsourcing Agreement</t>
  </si>
  <si>
    <t>Banfield-Seguin Limited</t>
  </si>
  <si>
    <t>Consulting Service to provided Design Services</t>
  </si>
  <si>
    <t>Chuck Brook Real Estate Advisor Inc.</t>
  </si>
  <si>
    <t>Strategic Advisory Services</t>
  </si>
  <si>
    <t>Eliquo Training and Dev. Incorporated</t>
  </si>
  <si>
    <t>Document Remediation Services - Accessibility</t>
  </si>
  <si>
    <t>Korn Ferry (CA) Ltd.</t>
  </si>
  <si>
    <t>Annual consulting support and advice</t>
  </si>
  <si>
    <t>Subscription - PayNet Benchmarking</t>
  </si>
  <si>
    <t>Maplesoft Consulting Inc.</t>
  </si>
  <si>
    <t>Consulting for Project Management</t>
  </si>
  <si>
    <t>Mediaplus Advertising</t>
  </si>
  <si>
    <t>OneSpan Sign</t>
  </si>
  <si>
    <t>Software Purchase and Maintenance</t>
  </si>
  <si>
    <t>Pageant Media</t>
  </si>
  <si>
    <t>Subscription for Research Database</t>
  </si>
  <si>
    <t>Rockstar Music</t>
  </si>
  <si>
    <t>Subscription: Livestreaming Service</t>
  </si>
  <si>
    <t>Teranet Incorporated</t>
  </si>
  <si>
    <t>Property Sales and Assessment Data for Ontario</t>
  </si>
  <si>
    <t>Xerox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</si>
</sst>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 wrapText="1"/>
    </xf>
    <xf numFmtId="164" fontId="2" fillId="2" borderId="2" xfId="1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 wrapText="1"/>
    </xf>
    <xf numFmtId="0" fontId="0" fillId="0" borderId="7" xfId="0" applyBorder="1"/>
    <xf numFmtId="44" fontId="0" fillId="0" borderId="7" xfId="2" applyFont="1" applyBorder="1"/>
    <xf numFmtId="14" fontId="0" fillId="0" borderId="7" xfId="0" applyNumberFormat="1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44" fontId="0" fillId="0" borderId="11" xfId="2" applyFont="1" applyBorder="1"/>
    <xf numFmtId="0" fontId="0" fillId="0" borderId="11" xfId="0" applyBorder="1"/>
    <xf numFmtId="14" fontId="0" fillId="0" borderId="11" xfId="0" applyNumberFormat="1" applyBorder="1"/>
    <xf numFmtId="14" fontId="0" fillId="0" borderId="12" xfId="0" applyNumberFormat="1" applyBorder="1"/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wrapText="1"/>
    </xf>
    <xf numFmtId="0" fontId="4" fillId="0" borderId="15" xfId="0" applyFont="1" applyFill="1" applyBorder="1" applyAlignment="1"/>
    <xf numFmtId="44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15" xfId="0" applyBorder="1"/>
    <xf numFmtId="165" fontId="4" fillId="0" borderId="15" xfId="0" applyNumberFormat="1" applyFont="1" applyFill="1" applyBorder="1" applyAlignment="1">
      <alignment wrapText="1"/>
    </xf>
    <xf numFmtId="165" fontId="0" fillId="0" borderId="15" xfId="1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vertical="top"/>
    </xf>
    <xf numFmtId="165" fontId="4" fillId="0" borderId="15" xfId="0" applyNumberFormat="1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165" fontId="5" fillId="0" borderId="15" xfId="0" applyNumberFormat="1" applyFont="1" applyBorder="1" applyAlignment="1">
      <alignment horizontal="right" vertical="top"/>
    </xf>
    <xf numFmtId="165" fontId="5" fillId="0" borderId="15" xfId="0" applyNumberFormat="1" applyFont="1" applyFill="1" applyBorder="1" applyAlignment="1">
      <alignment horizontal="right" vertical="top"/>
    </xf>
    <xf numFmtId="14" fontId="4" fillId="0" borderId="13" xfId="0" applyNumberFormat="1" applyFont="1" applyFill="1" applyBorder="1" applyAlignment="1"/>
    <xf numFmtId="14" fontId="4" fillId="0" borderId="15" xfId="0" applyNumberFormat="1" applyFont="1" applyFill="1" applyBorder="1" applyAlignment="1"/>
    <xf numFmtId="14" fontId="0" fillId="0" borderId="15" xfId="0" applyNumberFormat="1" applyBorder="1" applyAlignment="1">
      <alignment horizontal="right" vertical="top" wrapText="1"/>
    </xf>
    <xf numFmtId="14" fontId="0" fillId="0" borderId="15" xfId="0" applyNumberFormat="1" applyFont="1" applyBorder="1"/>
    <xf numFmtId="14" fontId="4" fillId="0" borderId="21" xfId="0" applyNumberFormat="1" applyFont="1" applyFill="1" applyBorder="1" applyAlignment="1"/>
    <xf numFmtId="14" fontId="4" fillId="0" borderId="23" xfId="0" applyNumberFormat="1" applyFont="1" applyFill="1" applyBorder="1" applyAlignment="1"/>
    <xf numFmtId="0" fontId="4" fillId="0" borderId="24" xfId="0" applyFont="1" applyFill="1" applyBorder="1" applyAlignment="1"/>
    <xf numFmtId="14" fontId="4" fillId="0" borderId="25" xfId="0" applyNumberFormat="1" applyFont="1" applyFill="1" applyBorder="1" applyAlignment="1"/>
    <xf numFmtId="0" fontId="4" fillId="0" borderId="24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4" fontId="0" fillId="0" borderId="25" xfId="0" applyNumberFormat="1" applyBorder="1" applyAlignment="1">
      <alignment horizontal="right" vertical="top" wrapText="1"/>
    </xf>
    <xf numFmtId="0" fontId="5" fillId="0" borderId="24" xfId="0" applyFont="1" applyBorder="1" applyAlignment="1">
      <alignment vertical="center" wrapText="1"/>
    </xf>
    <xf numFmtId="14" fontId="0" fillId="0" borderId="25" xfId="0" applyNumberFormat="1" applyFont="1" applyBorder="1"/>
    <xf numFmtId="14" fontId="4" fillId="0" borderId="28" xfId="0" applyNumberFormat="1" applyFont="1" applyFill="1" applyBorder="1" applyAlignment="1"/>
    <xf numFmtId="0" fontId="4" fillId="0" borderId="22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5" fillId="0" borderId="26" xfId="0" applyFont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7" xfId="0" applyFont="1" applyFill="1" applyBorder="1" applyAlignment="1">
      <alignment vertical="top"/>
    </xf>
    <xf numFmtId="0" fontId="0" fillId="0" borderId="30" xfId="0" applyBorder="1"/>
    <xf numFmtId="44" fontId="0" fillId="0" borderId="13" xfId="2" applyFont="1" applyFill="1" applyBorder="1" applyAlignment="1">
      <alignment wrapText="1"/>
    </xf>
    <xf numFmtId="165" fontId="4" fillId="0" borderId="19" xfId="0" applyNumberFormat="1" applyFont="1" applyFill="1" applyBorder="1" applyAlignment="1">
      <alignment wrapText="1"/>
    </xf>
    <xf numFmtId="165" fontId="4" fillId="0" borderId="30" xfId="0" applyNumberFormat="1" applyFont="1" applyFill="1" applyBorder="1" applyAlignment="1">
      <alignment wrapText="1"/>
    </xf>
    <xf numFmtId="44" fontId="0" fillId="0" borderId="14" xfId="2" applyFont="1" applyFill="1" applyBorder="1" applyAlignment="1">
      <alignment wrapText="1"/>
    </xf>
    <xf numFmtId="165" fontId="4" fillId="0" borderId="20" xfId="0" applyNumberFormat="1" applyFont="1" applyFill="1" applyBorder="1" applyAlignment="1">
      <alignment wrapText="1"/>
    </xf>
    <xf numFmtId="14" fontId="0" fillId="0" borderId="16" xfId="0" applyNumberFormat="1" applyBorder="1" applyAlignment="1">
      <alignment horizontal="right" vertical="top" wrapText="1"/>
    </xf>
    <xf numFmtId="14" fontId="4" fillId="0" borderId="30" xfId="0" applyNumberFormat="1" applyFont="1" applyFill="1" applyBorder="1" applyAlignment="1"/>
    <xf numFmtId="14" fontId="0" fillId="0" borderId="16" xfId="0" applyNumberFormat="1" applyFont="1" applyBorder="1"/>
    <xf numFmtId="14" fontId="0" fillId="0" borderId="27" xfId="0" applyNumberFormat="1" applyBorder="1" applyAlignment="1">
      <alignment horizontal="right" vertical="top" wrapText="1"/>
    </xf>
    <xf numFmtId="14" fontId="4" fillId="0" borderId="31" xfId="0" applyNumberFormat="1" applyFont="1" applyFill="1" applyBorder="1" applyAlignment="1"/>
    <xf numFmtId="14" fontId="0" fillId="0" borderId="27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Normal="100" workbookViewId="0">
      <selection activeCell="C16" sqref="C16"/>
    </sheetView>
  </sheetViews>
  <sheetFormatPr defaultRowHeight="15"/>
  <cols>
    <col min="1" max="1" width="51.7109375" customWidth="1"/>
    <col min="2" max="2" width="22.140625" customWidth="1"/>
    <col min="3" max="3" width="61.42578125" customWidth="1"/>
    <col min="4" max="4" width="15" customWidth="1"/>
    <col min="5" max="5" width="15.140625" customWidth="1"/>
  </cols>
  <sheetData>
    <row r="1" spans="1:5">
      <c r="C1" s="3" t="s">
        <v>0</v>
      </c>
    </row>
    <row r="2" spans="1:5">
      <c r="C2" s="3" t="s">
        <v>1</v>
      </c>
    </row>
    <row r="3" spans="1:5" ht="15.75" thickBot="1">
      <c r="C3" s="3" t="s">
        <v>2</v>
      </c>
    </row>
    <row r="4" spans="1:5" ht="30">
      <c r="A4" s="9" t="s">
        <v>3</v>
      </c>
      <c r="B4" s="10" t="s">
        <v>4</v>
      </c>
      <c r="C4" s="11" t="s">
        <v>5</v>
      </c>
      <c r="D4" s="10" t="s">
        <v>6</v>
      </c>
      <c r="E4" s="12" t="s">
        <v>7</v>
      </c>
    </row>
    <row r="5" spans="1:5">
      <c r="A5" s="16" t="s">
        <v>8</v>
      </c>
      <c r="B5" s="14">
        <v>150290000</v>
      </c>
      <c r="C5" s="13" t="s">
        <v>9</v>
      </c>
      <c r="D5" s="15">
        <v>44424</v>
      </c>
      <c r="E5" s="17">
        <v>46249</v>
      </c>
    </row>
    <row r="6" spans="1:5">
      <c r="A6" s="16" t="s">
        <v>10</v>
      </c>
      <c r="B6" s="14">
        <v>326570</v>
      </c>
      <c r="C6" s="13" t="s">
        <v>11</v>
      </c>
      <c r="D6" s="15">
        <v>44438</v>
      </c>
      <c r="E6" s="17">
        <v>44530</v>
      </c>
    </row>
    <row r="7" spans="1:5">
      <c r="A7" s="16" t="s">
        <v>12</v>
      </c>
      <c r="B7" s="14">
        <v>200000</v>
      </c>
      <c r="C7" s="13" t="s">
        <v>13</v>
      </c>
      <c r="D7" s="15">
        <v>44418</v>
      </c>
      <c r="E7" s="17">
        <v>45513</v>
      </c>
    </row>
    <row r="8" spans="1:5" ht="15.75" thickBot="1">
      <c r="A8" s="18" t="s">
        <v>14</v>
      </c>
      <c r="B8" s="19">
        <v>3432425.94</v>
      </c>
      <c r="C8" s="20" t="s">
        <v>15</v>
      </c>
      <c r="D8" s="21">
        <v>44409</v>
      </c>
      <c r="E8" s="22">
        <v>45504</v>
      </c>
    </row>
  </sheetData>
  <autoFilter ref="A4:E4" xr:uid="{00000000-0009-0000-0000-000000000000}">
    <sortState xmlns:xlrd2="http://schemas.microsoft.com/office/spreadsheetml/2017/richdata2" ref="A5:E8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A4" sqref="A4:E4"/>
    </sheetView>
  </sheetViews>
  <sheetFormatPr defaultRowHeight="15"/>
  <cols>
    <col min="1" max="1" width="46.5703125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75">
      <c r="A1" s="68" t="s">
        <v>0</v>
      </c>
      <c r="B1" s="68"/>
      <c r="C1" s="68"/>
      <c r="D1" s="68"/>
      <c r="E1" s="68"/>
    </row>
    <row r="2" spans="1:5">
      <c r="A2" s="69" t="s">
        <v>16</v>
      </c>
      <c r="B2" s="70"/>
      <c r="C2" s="70"/>
      <c r="D2" s="70"/>
      <c r="E2" s="70"/>
    </row>
    <row r="3" spans="1:5" ht="15.75" thickBot="1">
      <c r="A3" s="69" t="str">
        <f>'Contracts over 10K'!C3</f>
        <v>From: August 1, 2021 to August 31, 2021</v>
      </c>
      <c r="B3" s="69"/>
      <c r="C3" s="69"/>
      <c r="D3" s="69"/>
      <c r="E3" s="69"/>
    </row>
    <row r="4" spans="1:5" ht="30">
      <c r="A4" s="9" t="s">
        <v>3</v>
      </c>
      <c r="B4" s="23" t="s">
        <v>17</v>
      </c>
      <c r="C4" s="24" t="s">
        <v>5</v>
      </c>
      <c r="D4" s="10" t="s">
        <v>6</v>
      </c>
      <c r="E4" s="12" t="s">
        <v>7</v>
      </c>
    </row>
    <row r="5" spans="1:5">
      <c r="A5" s="16" t="s">
        <v>18</v>
      </c>
      <c r="B5" s="14">
        <v>34973.5</v>
      </c>
      <c r="C5" s="13" t="s">
        <v>19</v>
      </c>
      <c r="D5" s="15">
        <v>44417</v>
      </c>
      <c r="E5" s="17">
        <v>44530</v>
      </c>
    </row>
    <row r="6" spans="1:5">
      <c r="A6" s="16" t="s">
        <v>20</v>
      </c>
      <c r="B6" s="14">
        <v>76614</v>
      </c>
      <c r="C6" s="13" t="s">
        <v>21</v>
      </c>
      <c r="D6" s="15">
        <v>44409</v>
      </c>
      <c r="E6" s="17">
        <v>44561</v>
      </c>
    </row>
    <row r="7" spans="1:5" ht="15.75" thickBot="1">
      <c r="A7" s="18" t="s">
        <v>22</v>
      </c>
      <c r="B7" s="19">
        <v>12119.25</v>
      </c>
      <c r="C7" s="20" t="s">
        <v>23</v>
      </c>
      <c r="D7" s="21">
        <v>44433</v>
      </c>
      <c r="E7" s="22">
        <v>44533</v>
      </c>
    </row>
  </sheetData>
  <autoFilter ref="A4:E4" xr:uid="{00000000-0009-0000-0000-000001000000}">
    <sortState xmlns:xlrd2="http://schemas.microsoft.com/office/spreadsheetml/2017/richdata2" ref="A5:E7">
      <sortCondition ref="A4"/>
    </sortState>
  </autoFilter>
  <sortState xmlns:xlrd2="http://schemas.microsoft.com/office/spreadsheetml/2017/richdata2" ref="A6:E7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B26" sqref="B26"/>
    </sheetView>
  </sheetViews>
  <sheetFormatPr defaultRowHeight="15"/>
  <cols>
    <col min="1" max="1" width="39.5703125" customWidth="1"/>
    <col min="2" max="2" width="6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</cols>
  <sheetData>
    <row r="1" spans="1:8">
      <c r="A1" s="69" t="s">
        <v>0</v>
      </c>
      <c r="B1" s="69"/>
      <c r="C1" s="69"/>
      <c r="D1" s="69"/>
      <c r="E1" s="69"/>
      <c r="F1" s="69"/>
      <c r="G1" s="69"/>
      <c r="H1" s="2"/>
    </row>
    <row r="2" spans="1:8">
      <c r="A2" s="69" t="s">
        <v>24</v>
      </c>
      <c r="B2" s="70"/>
      <c r="C2" s="70"/>
      <c r="D2" s="70"/>
      <c r="E2" s="70"/>
      <c r="F2" s="70"/>
      <c r="G2" s="70"/>
      <c r="H2" s="2"/>
    </row>
    <row r="3" spans="1:8" ht="15.75" thickBot="1">
      <c r="A3" s="69" t="str">
        <f>'Contracts over 10K'!C3</f>
        <v>From: August 1, 2021 to August 31, 2021</v>
      </c>
      <c r="B3" s="69"/>
      <c r="C3" s="69"/>
      <c r="D3" s="69"/>
      <c r="E3" s="69"/>
      <c r="F3" s="69"/>
      <c r="G3" s="69"/>
      <c r="H3" s="2"/>
    </row>
    <row r="4" spans="1:8" ht="45.75" thickBot="1">
      <c r="A4" s="4" t="s">
        <v>3</v>
      </c>
      <c r="B4" s="5" t="s">
        <v>5</v>
      </c>
      <c r="C4" s="6" t="s">
        <v>25</v>
      </c>
      <c r="D4" s="7" t="s">
        <v>26</v>
      </c>
      <c r="E4" s="6" t="s">
        <v>27</v>
      </c>
      <c r="F4" s="5" t="s">
        <v>6</v>
      </c>
      <c r="G4" s="8" t="s">
        <v>7</v>
      </c>
      <c r="H4" s="2"/>
    </row>
    <row r="5" spans="1:8">
      <c r="A5" s="51" t="s">
        <v>28</v>
      </c>
      <c r="B5" s="54" t="s">
        <v>29</v>
      </c>
      <c r="C5" s="57">
        <v>786741042.05999982</v>
      </c>
      <c r="D5" s="60">
        <v>6815969.8783999681</v>
      </c>
      <c r="E5" s="57">
        <v>793557011.93839979</v>
      </c>
      <c r="F5" s="37">
        <v>42231</v>
      </c>
      <c r="G5" s="42">
        <v>45152</v>
      </c>
    </row>
    <row r="6" spans="1:8" ht="15.75" customHeight="1">
      <c r="A6" s="45" t="s">
        <v>30</v>
      </c>
      <c r="B6" s="28" t="s">
        <v>31</v>
      </c>
      <c r="C6" s="29">
        <v>1130000</v>
      </c>
      <c r="D6" s="29">
        <v>300000</v>
      </c>
      <c r="E6" s="29">
        <v>1430000</v>
      </c>
      <c r="F6" s="38">
        <v>43344</v>
      </c>
      <c r="G6" s="44">
        <v>44804</v>
      </c>
    </row>
    <row r="7" spans="1:8">
      <c r="A7" s="43" t="s">
        <v>32</v>
      </c>
      <c r="B7" s="25" t="s">
        <v>33</v>
      </c>
      <c r="C7" s="26">
        <v>50000</v>
      </c>
      <c r="D7" s="26">
        <v>50000</v>
      </c>
      <c r="E7" s="26">
        <v>100000</v>
      </c>
      <c r="F7" s="38">
        <v>43664</v>
      </c>
      <c r="G7" s="44">
        <v>45124</v>
      </c>
    </row>
    <row r="8" spans="1:8">
      <c r="A8" s="53" t="s">
        <v>34</v>
      </c>
      <c r="B8" s="34" t="s">
        <v>35</v>
      </c>
      <c r="C8" s="35">
        <v>50000</v>
      </c>
      <c r="D8" s="35">
        <v>50000</v>
      </c>
      <c r="E8" s="35">
        <v>100000</v>
      </c>
      <c r="F8" s="64">
        <v>44064</v>
      </c>
      <c r="G8" s="67">
        <v>44795</v>
      </c>
    </row>
    <row r="9" spans="1:8">
      <c r="A9" s="46" t="s">
        <v>36</v>
      </c>
      <c r="B9" s="55" t="s">
        <v>37</v>
      </c>
      <c r="C9" s="33">
        <v>99948.5</v>
      </c>
      <c r="D9" s="33">
        <v>99948.5</v>
      </c>
      <c r="E9" s="33">
        <v>199897</v>
      </c>
      <c r="F9" s="62">
        <v>44060</v>
      </c>
      <c r="G9" s="65">
        <v>44789</v>
      </c>
    </row>
    <row r="10" spans="1:8">
      <c r="A10" s="45" t="s">
        <v>36</v>
      </c>
      <c r="B10" s="32" t="s">
        <v>38</v>
      </c>
      <c r="C10" s="33">
        <v>34465</v>
      </c>
      <c r="D10" s="33">
        <v>56782.5</v>
      </c>
      <c r="E10" s="33">
        <v>91247.5</v>
      </c>
      <c r="F10" s="39">
        <v>43703</v>
      </c>
      <c r="G10" s="47">
        <v>45163</v>
      </c>
    </row>
    <row r="11" spans="1:8">
      <c r="A11" s="45" t="s">
        <v>39</v>
      </c>
      <c r="B11" s="27" t="s">
        <v>40</v>
      </c>
      <c r="C11" s="29">
        <v>782684.2</v>
      </c>
      <c r="D11" s="29">
        <v>212729.28000000003</v>
      </c>
      <c r="E11" s="29">
        <v>995413.48</v>
      </c>
      <c r="F11" s="39">
        <v>43347</v>
      </c>
      <c r="G11" s="47">
        <v>44773</v>
      </c>
    </row>
    <row r="12" spans="1:8">
      <c r="A12" s="45" t="s">
        <v>41</v>
      </c>
      <c r="B12" s="31" t="s">
        <v>31</v>
      </c>
      <c r="C12" s="58">
        <v>1130000</v>
      </c>
      <c r="D12" s="61">
        <v>300000</v>
      </c>
      <c r="E12" s="58">
        <v>1430000</v>
      </c>
      <c r="F12" s="41">
        <v>43344</v>
      </c>
      <c r="G12" s="50">
        <v>44804</v>
      </c>
    </row>
    <row r="13" spans="1:8">
      <c r="A13" s="48" t="s">
        <v>42</v>
      </c>
      <c r="B13" s="34" t="s">
        <v>43</v>
      </c>
      <c r="C13" s="36">
        <f>SUM(E13-D13)</f>
        <v>53788</v>
      </c>
      <c r="D13" s="35">
        <v>26894</v>
      </c>
      <c r="E13" s="35">
        <v>80682</v>
      </c>
      <c r="F13" s="40">
        <v>43763</v>
      </c>
      <c r="G13" s="49">
        <v>44864</v>
      </c>
    </row>
    <row r="14" spans="1:8">
      <c r="A14" s="43" t="s">
        <v>44</v>
      </c>
      <c r="B14" s="25" t="s">
        <v>45</v>
      </c>
      <c r="C14" s="26">
        <v>50000</v>
      </c>
      <c r="D14" s="26">
        <v>26250</v>
      </c>
      <c r="E14" s="26">
        <v>76250</v>
      </c>
      <c r="F14" s="38">
        <v>44470</v>
      </c>
      <c r="G14" s="44">
        <v>44834</v>
      </c>
    </row>
    <row r="15" spans="1:8">
      <c r="A15" s="48" t="s">
        <v>46</v>
      </c>
      <c r="B15" s="34" t="s">
        <v>47</v>
      </c>
      <c r="C15" s="35">
        <v>13500</v>
      </c>
      <c r="D15" s="35">
        <v>13500</v>
      </c>
      <c r="E15" s="35">
        <v>27000</v>
      </c>
      <c r="F15" s="40">
        <v>44036</v>
      </c>
      <c r="G15" s="49">
        <v>44765</v>
      </c>
    </row>
    <row r="16" spans="1:8">
      <c r="A16" s="48" t="s">
        <v>48</v>
      </c>
      <c r="B16" s="27" t="s">
        <v>49</v>
      </c>
      <c r="C16" s="30">
        <v>3389675.7</v>
      </c>
      <c r="D16" s="30">
        <v>812000</v>
      </c>
      <c r="E16" s="30">
        <v>4201675.7</v>
      </c>
      <c r="F16" s="40">
        <v>42370</v>
      </c>
      <c r="G16" s="49">
        <v>44469</v>
      </c>
    </row>
    <row r="17" spans="1:7" ht="15.75" thickBot="1">
      <c r="A17" s="52" t="s">
        <v>50</v>
      </c>
      <c r="B17" s="56" t="s">
        <v>31</v>
      </c>
      <c r="C17" s="59">
        <v>1130000</v>
      </c>
      <c r="D17" s="59">
        <v>300000</v>
      </c>
      <c r="E17" s="59">
        <v>1430000</v>
      </c>
      <c r="F17" s="63">
        <v>43344</v>
      </c>
      <c r="G17" s="66">
        <v>44804</v>
      </c>
    </row>
  </sheetData>
  <autoFilter ref="A4:G17" xr:uid="{00000000-0009-0000-0000-000002000000}">
    <sortState xmlns:xlrd2="http://schemas.microsoft.com/office/spreadsheetml/2017/richdata2" ref="A5:G17">
      <sortCondition ref="A4"/>
    </sortState>
  </autoFilter>
  <sortState xmlns:xlrd2="http://schemas.microsoft.com/office/spreadsheetml/2017/richdata2" ref="A6:G22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D4509-BD27-4780-8F1B-CE04C7DEEE24}"/>
</file>

<file path=customXml/itemProps2.xml><?xml version="1.0" encoding="utf-8"?>
<ds:datastoreItem xmlns:ds="http://schemas.openxmlformats.org/officeDocument/2006/customXml" ds:itemID="{F5CB0DA4-1FD2-4106-BBC4-24A1995F5902}"/>
</file>

<file path=customXml/itemProps3.xml><?xml version="1.0" encoding="utf-8"?>
<ds:datastoreItem xmlns:ds="http://schemas.openxmlformats.org/officeDocument/2006/customXml" ds:itemID="{CE509582-6AB3-4DD2-93B0-4FA72A9D1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Christine Clifford</cp:lastModifiedBy>
  <cp:revision/>
  <dcterms:created xsi:type="dcterms:W3CDTF">2020-02-21T14:45:37Z</dcterms:created>
  <dcterms:modified xsi:type="dcterms:W3CDTF">2021-09-27T20:57:08Z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