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2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06\AC\Temp\"/>
    </mc:Choice>
  </mc:AlternateContent>
  <xr:revisionPtr revIDLastSave="14" documentId="11_2146110A56E97F2FCF7908A9A0C6D0C13BEBE404" xr6:coauthVersionLast="45" xr6:coauthVersionMax="45" xr10:uidLastSave="{20110DD8-D6AA-44C9-902C-E4CA26E21F9B}"/>
  <bookViews>
    <workbookView xWindow="0" yWindow="0" windowWidth="20160" windowHeight="11010" firstSheet="1" xr2:uid="{00000000-000D-0000-FFFF-FFFF00000000}"/>
  </bookViews>
  <sheets>
    <sheet name="Contracts" sheetId="2" r:id="rId1"/>
    <sheet name="Amendments" sheetId="4" r:id="rId2"/>
    <sheet name="Call-ups" sheetId="3" r:id="rId3"/>
  </sheets>
  <definedNames>
    <definedName name="_xlnm._FilterDatabase" localSheetId="2" hidden="1">'Call-ups'!$A$5:$E$11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D6" i="4"/>
  <c r="E12" i="4" l="1"/>
  <c r="E11" i="4"/>
  <c r="E7" i="4"/>
  <c r="E14" i="4"/>
</calcChain>
</file>

<file path=xl/sharedStrings.xml><?xml version="1.0" encoding="utf-8"?>
<sst xmlns="http://schemas.openxmlformats.org/spreadsheetml/2006/main" count="117" uniqueCount="96">
  <si>
    <t>PROCUREMENT ACTIVITIES</t>
  </si>
  <si>
    <t>Contracts Over $10K</t>
  </si>
  <si>
    <t>From: November 1, 2019 to  November 30, 2019</t>
  </si>
  <si>
    <t xml:space="preserve">Vendor Name </t>
  </si>
  <si>
    <t xml:space="preserve">Contract scope of work </t>
  </si>
  <si>
    <t xml:space="preserve">Contract value
(including taxes) </t>
  </si>
  <si>
    <t>Effective date
(yyyy-mm-dd)</t>
  </si>
  <si>
    <t>Expiration date
(yyyy-mm-dd)</t>
  </si>
  <si>
    <t>Adecco Employment Services Limited</t>
  </si>
  <si>
    <t>Temp Help for Regional Archiving</t>
  </si>
  <si>
    <t>Altis Human Resources Incorporated</t>
  </si>
  <si>
    <t>Temporary help-Senior ATIP Analyst</t>
  </si>
  <si>
    <t>Bell Canada</t>
  </si>
  <si>
    <t>Training- Security Awareness Solutions</t>
  </si>
  <si>
    <t>DBA String Creative</t>
  </si>
  <si>
    <t>Graphic Design Services (Granville Island)</t>
  </si>
  <si>
    <t>Deloitte Incorporated</t>
  </si>
  <si>
    <t>Consulting Services for Corporate Transformation Assessment</t>
  </si>
  <si>
    <t>Consulting Services for Corporate Roadmap</t>
  </si>
  <si>
    <t>Elemental Architecture and Interiors Inc</t>
  </si>
  <si>
    <t>Consulting Services for Building Condition Assessment (Granville Island)</t>
  </si>
  <si>
    <t>Fair Isaac Canada Inc</t>
  </si>
  <si>
    <t>Software Licence and Services for Decision Management</t>
  </si>
  <si>
    <t>Global Knowledge Network (Canada) Incorporated</t>
  </si>
  <si>
    <t>Training Session for Power BI</t>
  </si>
  <si>
    <t>HCL Axon Technologies Inc</t>
  </si>
  <si>
    <t xml:space="preserve">Software and Maintenance - Lotus Notes </t>
  </si>
  <si>
    <t>KPMG LLP</t>
  </si>
  <si>
    <t>Consulting Services for Self-Assessment of Finance Oversight</t>
  </si>
  <si>
    <t>MK Illumination Canada West Incorporated</t>
  </si>
  <si>
    <t>Seasonal Exterior Lighting (Granville Island)</t>
  </si>
  <si>
    <t>Nanos Research</t>
  </si>
  <si>
    <t>Marketing Research Services</t>
  </si>
  <si>
    <t>Phase 5 Consulting Group Incorporated</t>
  </si>
  <si>
    <t>Research Services</t>
  </si>
  <si>
    <t>Phase Line Green Tactical Inc</t>
  </si>
  <si>
    <t>Security Consulting Services</t>
  </si>
  <si>
    <t>Raymond Chabot Grant Thornton Consulting Inc.</t>
  </si>
  <si>
    <t>Consulting Services for Financial Reporting</t>
  </si>
  <si>
    <t>Rectec Industries</t>
  </si>
  <si>
    <t>Playground Equipment (Granville Island)</t>
  </si>
  <si>
    <t>SHI International Corp</t>
  </si>
  <si>
    <t>Host Connectivity Software Maintenance and Support Services</t>
  </si>
  <si>
    <t>Statistics Canada</t>
  </si>
  <si>
    <t>Data for Research</t>
  </si>
  <si>
    <t xml:space="preserve">Data for Research </t>
  </si>
  <si>
    <t>Veritas Valuation Incorporated</t>
  </si>
  <si>
    <t>Appraisal Services in Kitchener, Lindsay and Waterloo</t>
  </si>
  <si>
    <t>Wall Street Systems UK Limited</t>
  </si>
  <si>
    <t>Training for Accounting Processes</t>
  </si>
  <si>
    <t>Weiss International Ltd.</t>
  </si>
  <si>
    <t>Consulting-Succession Planning for Senior Leadership</t>
  </si>
  <si>
    <t>Workplace Safety &amp;Prevention Services</t>
  </si>
  <si>
    <t>Consulting Services for Occupational Hazard Prevention Program</t>
  </si>
  <si>
    <t>Amendments Over $10K</t>
  </si>
  <si>
    <t>From: November 1, 2019 to November 30, 2019</t>
  </si>
  <si>
    <t>Supplier</t>
  </si>
  <si>
    <t>Contract Scope of Work</t>
  </si>
  <si>
    <t>Total Contract Value (Before Amendments)</t>
  </si>
  <si>
    <t>Amendment Amount</t>
  </si>
  <si>
    <t>Total Contract Value (Incl. Amendments)</t>
  </si>
  <si>
    <t>Contract Start Date</t>
  </si>
  <si>
    <t>Contract End Date</t>
  </si>
  <si>
    <t>Effective date
(yyyy/mm/dd)</t>
  </si>
  <si>
    <t>Expiration date
(yyyy/mm/dd)</t>
  </si>
  <si>
    <t>Accenture</t>
  </si>
  <si>
    <t>Information &amp; Technology Transformation Outsourcing Agreement</t>
  </si>
  <si>
    <t>Altis Human Resources</t>
  </si>
  <si>
    <t> Temporary help -Senior ATIP Analyst</t>
  </si>
  <si>
    <t>Deloite Incorporated</t>
  </si>
  <si>
    <t xml:space="preserve"> Consulting services -Strategy Management </t>
  </si>
  <si>
    <t>IBM</t>
  </si>
  <si>
    <t>IBM Master Lease Agreement</t>
  </si>
  <si>
    <t>JKF Industries Brushes Limited</t>
  </si>
  <si>
    <t>Curb Sweeper Repair and Replacement (Granville Island)</t>
  </si>
  <si>
    <t>Moody`s</t>
  </si>
  <si>
    <t>Subscription to Data</t>
  </si>
  <si>
    <t>StataCorp</t>
  </si>
  <si>
    <t>Purchase and Maintenance of Analytics Software</t>
  </si>
  <si>
    <t>SupportMyMac</t>
  </si>
  <si>
    <t>IT Device Management Services</t>
  </si>
  <si>
    <t>The Financial Times Limited</t>
  </si>
  <si>
    <t>Subscription to On-Line Media</t>
  </si>
  <si>
    <t>University of Ottawa - Telfer School of Management</t>
  </si>
  <si>
    <t>Training - Focus on Substance</t>
  </si>
  <si>
    <t>Call ups over 10K</t>
  </si>
  <si>
    <t>Prism Economics and Analysis</t>
  </si>
  <si>
    <t>Consulting Services for Policy and Research</t>
  </si>
  <si>
    <t>BDO Canada LLP</t>
  </si>
  <si>
    <t>Consulting Services for Development of Evaluation Services Roadmap</t>
  </si>
  <si>
    <t>Deloitte LLP</t>
  </si>
  <si>
    <t>Consulting Services for National Housing Co-Investment Fund</t>
  </si>
  <si>
    <t>Consulting Services for Privacy Impact Assessment of Databases</t>
  </si>
  <si>
    <t>Consulting Services for Creation of Report Prototypes IFRS17</t>
  </si>
  <si>
    <t>Polestar Communications Incorporated</t>
  </si>
  <si>
    <t>Technical Writing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</si>
</sst>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[$$-409]* #,##0.00_);_([$$-409]* \(#,##0.00\);_([$$-409]* &quot;-&quot;??_);_(@_)"/>
    <numFmt numFmtId="166" formatCode="yyyy\-mm\-dd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wrapText="1"/>
    </xf>
    <xf numFmtId="44" fontId="3" fillId="0" borderId="2" xfId="1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165" fontId="0" fillId="0" borderId="2" xfId="0" applyNumberFormat="1" applyBorder="1"/>
    <xf numFmtId="166" fontId="0" fillId="0" borderId="2" xfId="0" applyNumberFormat="1" applyBorder="1" applyAlignment="1">
      <alignment vertical="center"/>
    </xf>
    <xf numFmtId="0" fontId="0" fillId="0" borderId="3" xfId="0" applyBorder="1"/>
    <xf numFmtId="166" fontId="0" fillId="0" borderId="3" xfId="0" applyNumberFormat="1" applyBorder="1" applyAlignment="1">
      <alignment vertical="center"/>
    </xf>
    <xf numFmtId="0" fontId="0" fillId="0" borderId="4" xfId="0" applyBorder="1" applyAlignment="1">
      <alignment wrapText="1"/>
    </xf>
    <xf numFmtId="165" fontId="0" fillId="0" borderId="4" xfId="0" applyNumberFormat="1" applyBorder="1"/>
    <xf numFmtId="0" fontId="0" fillId="0" borderId="0" xfId="0" applyAlignment="1">
      <alignment vertical="center"/>
    </xf>
    <xf numFmtId="0" fontId="3" fillId="0" borderId="3" xfId="0" applyFont="1" applyBorder="1" applyAlignment="1">
      <alignment wrapText="1"/>
    </xf>
    <xf numFmtId="44" fontId="3" fillId="0" borderId="3" xfId="1" applyFont="1" applyBorder="1" applyAlignment="1">
      <alignment wrapText="1"/>
    </xf>
    <xf numFmtId="0" fontId="0" fillId="0" borderId="0" xfId="0" applyAlignment="1">
      <alignment wrapText="1"/>
    </xf>
    <xf numFmtId="165" fontId="0" fillId="0" borderId="6" xfId="0" applyNumberFormat="1" applyBorder="1"/>
    <xf numFmtId="165" fontId="0" fillId="0" borderId="5" xfId="0" applyNumberFormat="1" applyBorder="1"/>
    <xf numFmtId="49" fontId="0" fillId="0" borderId="4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left"/>
    </xf>
    <xf numFmtId="166" fontId="0" fillId="0" borderId="4" xfId="0" applyNumberFormat="1" applyFont="1" applyBorder="1"/>
    <xf numFmtId="164" fontId="0" fillId="0" borderId="4" xfId="0" applyNumberFormat="1" applyBorder="1" applyAlignment="1">
      <alignment wrapText="1"/>
    </xf>
    <xf numFmtId="166" fontId="0" fillId="0" borderId="2" xfId="0" applyNumberFormat="1" applyBorder="1"/>
    <xf numFmtId="0" fontId="0" fillId="0" borderId="7" xfId="0" applyBorder="1" applyAlignment="1">
      <alignment wrapText="1"/>
    </xf>
    <xf numFmtId="49" fontId="0" fillId="0" borderId="2" xfId="0" applyNumberFormat="1" applyFill="1" applyBorder="1" applyAlignment="1">
      <alignment horizontal="left"/>
    </xf>
    <xf numFmtId="165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wrapText="1"/>
    </xf>
    <xf numFmtId="166" fontId="0" fillId="0" borderId="8" xfId="0" applyNumberFormat="1" applyBorder="1"/>
    <xf numFmtId="0" fontId="3" fillId="0" borderId="3" xfId="0" applyFont="1" applyBorder="1" applyAlignment="1">
      <alignment horizontal="center" vertical="center" wrapText="1"/>
    </xf>
    <xf numFmtId="166" fontId="0" fillId="0" borderId="2" xfId="0" applyNumberFormat="1" applyBorder="1" applyAlignment="1"/>
    <xf numFmtId="166" fontId="0" fillId="0" borderId="4" xfId="0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4" xfId="0" applyBorder="1"/>
    <xf numFmtId="49" fontId="0" fillId="0" borderId="4" xfId="0" applyNumberFormat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0" fontId="0" fillId="0" borderId="2" xfId="0" applyFill="1" applyBorder="1"/>
    <xf numFmtId="164" fontId="0" fillId="0" borderId="2" xfId="0" applyNumberFormat="1" applyFon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44" fontId="0" fillId="0" borderId="4" xfId="1" applyFont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6" fontId="0" fillId="0" borderId="2" xfId="0" applyNumberFormat="1" applyFont="1" applyFill="1" applyBorder="1" applyAlignment="1">
      <alignment horizontal="right"/>
    </xf>
    <xf numFmtId="166" fontId="0" fillId="0" borderId="4" xfId="0" applyNumberFormat="1" applyFill="1" applyBorder="1" applyAlignment="1">
      <alignment horizontal="right"/>
    </xf>
    <xf numFmtId="166" fontId="0" fillId="0" borderId="4" xfId="0" applyNumberFormat="1" applyBorder="1" applyAlignment="1">
      <alignment vertical="center"/>
    </xf>
    <xf numFmtId="166" fontId="0" fillId="0" borderId="3" xfId="0" applyNumberForma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4" fontId="0" fillId="0" borderId="2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6" fontId="0" fillId="0" borderId="2" xfId="0" applyNumberFormat="1" applyFont="1" applyBorder="1"/>
    <xf numFmtId="166" fontId="0" fillId="0" borderId="4" xfId="0" applyNumberFormat="1" applyBorder="1"/>
    <xf numFmtId="166" fontId="0" fillId="0" borderId="7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abSelected="1" topLeftCell="A5" workbookViewId="0">
      <selection activeCell="A27" sqref="A27:XFD27"/>
    </sheetView>
  </sheetViews>
  <sheetFormatPr defaultColWidth="38.5703125" defaultRowHeight="15"/>
  <cols>
    <col min="2" max="2" width="47.140625" customWidth="1"/>
    <col min="3" max="3" width="25.85546875" customWidth="1"/>
    <col min="4" max="4" width="19.42578125" style="17" customWidth="1"/>
    <col min="5" max="5" width="21.140625" style="17" customWidth="1"/>
    <col min="6" max="6" width="20.5703125" style="5" customWidth="1"/>
  </cols>
  <sheetData>
    <row r="1" spans="1:5" ht="15.75">
      <c r="A1" s="61" t="s">
        <v>0</v>
      </c>
      <c r="B1" s="61"/>
      <c r="C1" s="61"/>
      <c r="D1" s="61"/>
      <c r="E1" s="61"/>
    </row>
    <row r="2" spans="1:5">
      <c r="A2" s="62" t="s">
        <v>1</v>
      </c>
      <c r="B2" s="62"/>
      <c r="C2" s="62"/>
      <c r="D2" s="62"/>
      <c r="E2" s="62"/>
    </row>
    <row r="3" spans="1:5">
      <c r="A3" s="63" t="s">
        <v>2</v>
      </c>
      <c r="B3" s="63"/>
      <c r="C3" s="63"/>
      <c r="D3" s="63"/>
      <c r="E3" s="63"/>
    </row>
    <row r="4" spans="1:5" ht="30">
      <c r="A4" s="6" t="s">
        <v>3</v>
      </c>
      <c r="B4" s="6" t="s">
        <v>4</v>
      </c>
      <c r="C4" s="7" t="s">
        <v>5</v>
      </c>
      <c r="D4" s="8" t="s">
        <v>6</v>
      </c>
      <c r="E4" s="8" t="s">
        <v>7</v>
      </c>
    </row>
    <row r="5" spans="1:5">
      <c r="A5" s="38" t="s">
        <v>8</v>
      </c>
      <c r="B5" s="38" t="s">
        <v>9</v>
      </c>
      <c r="C5" s="44">
        <v>49381</v>
      </c>
      <c r="D5" s="48">
        <v>43781</v>
      </c>
      <c r="E5" s="48">
        <v>43812</v>
      </c>
    </row>
    <row r="6" spans="1:5">
      <c r="A6" s="38" t="s">
        <v>10</v>
      </c>
      <c r="B6" s="38" t="s">
        <v>11</v>
      </c>
      <c r="C6" s="44">
        <v>13221</v>
      </c>
      <c r="D6" s="48">
        <v>43773</v>
      </c>
      <c r="E6" s="48">
        <v>43822</v>
      </c>
    </row>
    <row r="7" spans="1:5">
      <c r="A7" s="13" t="s">
        <v>12</v>
      </c>
      <c r="B7" s="13" t="s">
        <v>13</v>
      </c>
      <c r="C7" s="11">
        <v>44254.43</v>
      </c>
      <c r="D7" s="14">
        <v>43794</v>
      </c>
      <c r="E7" s="14">
        <v>44159</v>
      </c>
    </row>
    <row r="8" spans="1:5">
      <c r="A8" s="42" t="s">
        <v>14</v>
      </c>
      <c r="B8" s="42" t="s">
        <v>15</v>
      </c>
      <c r="C8" s="30">
        <v>50000</v>
      </c>
      <c r="D8" s="51">
        <v>43783</v>
      </c>
      <c r="E8" s="52">
        <v>44515</v>
      </c>
    </row>
    <row r="9" spans="1:5">
      <c r="A9" s="29" t="s">
        <v>16</v>
      </c>
      <c r="B9" s="29" t="s">
        <v>17</v>
      </c>
      <c r="C9" s="30">
        <v>598770</v>
      </c>
      <c r="D9" s="36">
        <v>43789</v>
      </c>
      <c r="E9" s="48">
        <v>43889</v>
      </c>
    </row>
    <row r="10" spans="1:5">
      <c r="A10" s="9" t="s">
        <v>16</v>
      </c>
      <c r="B10" s="9" t="s">
        <v>18</v>
      </c>
      <c r="C10" s="11">
        <v>487877.5</v>
      </c>
      <c r="D10" s="12">
        <v>43794</v>
      </c>
      <c r="E10" s="48">
        <v>43921</v>
      </c>
    </row>
    <row r="11" spans="1:5">
      <c r="A11" s="40" t="s">
        <v>19</v>
      </c>
      <c r="B11" s="40" t="s">
        <v>20</v>
      </c>
      <c r="C11" s="16">
        <v>50000</v>
      </c>
      <c r="D11" s="50">
        <v>43766</v>
      </c>
      <c r="E11" s="35">
        <v>44497</v>
      </c>
    </row>
    <row r="12" spans="1:5">
      <c r="A12" s="40" t="s">
        <v>21</v>
      </c>
      <c r="B12" s="40" t="s">
        <v>22</v>
      </c>
      <c r="C12" s="16">
        <v>10376997</v>
      </c>
      <c r="D12" s="50">
        <v>43783</v>
      </c>
      <c r="E12" s="50">
        <v>45701</v>
      </c>
    </row>
    <row r="13" spans="1:5">
      <c r="A13" s="39" t="s">
        <v>23</v>
      </c>
      <c r="B13" s="39" t="s">
        <v>24</v>
      </c>
      <c r="C13" s="45">
        <v>19210</v>
      </c>
      <c r="D13" s="49">
        <v>43770</v>
      </c>
      <c r="E13" s="35">
        <v>43799</v>
      </c>
    </row>
    <row r="14" spans="1:5">
      <c r="A14" s="41" t="s">
        <v>25</v>
      </c>
      <c r="B14" s="41" t="s">
        <v>26</v>
      </c>
      <c r="C14" s="46">
        <v>153364.45000000001</v>
      </c>
      <c r="D14" s="50">
        <v>43770</v>
      </c>
      <c r="E14" s="50">
        <v>44135</v>
      </c>
    </row>
    <row r="15" spans="1:5">
      <c r="A15" s="39" t="s">
        <v>27</v>
      </c>
      <c r="B15" s="39" t="s">
        <v>28</v>
      </c>
      <c r="C15" s="45">
        <v>99440</v>
      </c>
      <c r="D15" s="49">
        <v>43787</v>
      </c>
      <c r="E15" s="35">
        <v>43861</v>
      </c>
    </row>
    <row r="16" spans="1:5">
      <c r="A16" s="23" t="s">
        <v>29</v>
      </c>
      <c r="B16" s="23" t="s">
        <v>30</v>
      </c>
      <c r="C16" s="24">
        <v>560000</v>
      </c>
      <c r="D16" s="35">
        <v>43773</v>
      </c>
      <c r="E16" s="35">
        <v>45599</v>
      </c>
    </row>
    <row r="17" spans="1:5">
      <c r="A17" s="23" t="s">
        <v>31</v>
      </c>
      <c r="B17" s="23" t="s">
        <v>32</v>
      </c>
      <c r="C17" s="24">
        <v>43053</v>
      </c>
      <c r="D17" s="35">
        <v>43784</v>
      </c>
      <c r="E17" s="35">
        <v>43845</v>
      </c>
    </row>
    <row r="18" spans="1:5">
      <c r="A18" s="38" t="s">
        <v>33</v>
      </c>
      <c r="B18" s="38" t="s">
        <v>34</v>
      </c>
      <c r="C18" s="44">
        <v>36711.440000000002</v>
      </c>
      <c r="D18" s="48">
        <v>43784</v>
      </c>
      <c r="E18" s="35">
        <v>43845</v>
      </c>
    </row>
    <row r="19" spans="1:5">
      <c r="A19" s="9" t="s">
        <v>35</v>
      </c>
      <c r="B19" s="43" t="s">
        <v>36</v>
      </c>
      <c r="C19" s="11">
        <v>13560</v>
      </c>
      <c r="D19" s="12">
        <v>43775</v>
      </c>
      <c r="E19" s="50">
        <v>43956</v>
      </c>
    </row>
    <row r="20" spans="1:5">
      <c r="A20" s="29" t="s">
        <v>37</v>
      </c>
      <c r="B20" s="29" t="s">
        <v>38</v>
      </c>
      <c r="C20" s="30">
        <v>77546.25</v>
      </c>
      <c r="D20" s="36">
        <v>43794</v>
      </c>
      <c r="E20" s="35">
        <v>43889</v>
      </c>
    </row>
    <row r="21" spans="1:5">
      <c r="A21" s="9" t="s">
        <v>39</v>
      </c>
      <c r="B21" s="9" t="s">
        <v>40</v>
      </c>
      <c r="C21" s="11">
        <v>50000</v>
      </c>
      <c r="D21" s="12">
        <v>43783</v>
      </c>
      <c r="E21" s="35">
        <v>45611</v>
      </c>
    </row>
    <row r="22" spans="1:5" ht="30">
      <c r="A22" s="9" t="s">
        <v>41</v>
      </c>
      <c r="B22" s="31" t="s">
        <v>42</v>
      </c>
      <c r="C22" s="11">
        <v>131629.85999999999</v>
      </c>
      <c r="D22" s="12">
        <v>43770</v>
      </c>
      <c r="E22" s="50">
        <v>44135</v>
      </c>
    </row>
    <row r="23" spans="1:5">
      <c r="A23" s="38" t="s">
        <v>43</v>
      </c>
      <c r="B23" s="38" t="s">
        <v>44</v>
      </c>
      <c r="C23" s="44">
        <v>68497.09</v>
      </c>
      <c r="D23" s="48">
        <v>43791</v>
      </c>
      <c r="E23" s="35">
        <v>43921</v>
      </c>
    </row>
    <row r="24" spans="1:5">
      <c r="A24" s="38" t="s">
        <v>43</v>
      </c>
      <c r="B24" s="38" t="s">
        <v>45</v>
      </c>
      <c r="C24" s="44">
        <v>14321.81</v>
      </c>
      <c r="D24" s="48">
        <v>43791</v>
      </c>
      <c r="E24" s="35">
        <v>43921</v>
      </c>
    </row>
    <row r="25" spans="1:5" ht="30">
      <c r="A25" s="9" t="s">
        <v>46</v>
      </c>
      <c r="B25" s="10" t="s">
        <v>47</v>
      </c>
      <c r="C25" s="11">
        <v>14407.5</v>
      </c>
      <c r="D25" s="34">
        <v>43787</v>
      </c>
      <c r="E25" s="35">
        <v>43830</v>
      </c>
    </row>
    <row r="26" spans="1:5">
      <c r="A26" s="42" t="s">
        <v>48</v>
      </c>
      <c r="B26" s="42" t="s">
        <v>49</v>
      </c>
      <c r="C26" s="47">
        <v>19190</v>
      </c>
      <c r="D26" s="51">
        <v>43798</v>
      </c>
      <c r="E26" s="35">
        <v>43830</v>
      </c>
    </row>
    <row r="27" spans="1:5" ht="30">
      <c r="A27" s="9" t="s">
        <v>50</v>
      </c>
      <c r="B27" s="31" t="s">
        <v>51</v>
      </c>
      <c r="C27" s="11">
        <v>49984</v>
      </c>
      <c r="D27" s="12">
        <v>43773</v>
      </c>
      <c r="E27" s="50">
        <v>43987</v>
      </c>
    </row>
    <row r="28" spans="1:5" ht="30">
      <c r="A28" s="9" t="s">
        <v>52</v>
      </c>
      <c r="B28" s="10" t="s">
        <v>53</v>
      </c>
      <c r="C28" s="11">
        <v>88902.75</v>
      </c>
      <c r="D28" s="12">
        <v>43605</v>
      </c>
      <c r="E28" s="35">
        <v>43970</v>
      </c>
    </row>
  </sheetData>
  <sortState xmlns:xlrd2="http://schemas.microsoft.com/office/spreadsheetml/2017/richdata2" ref="A5:E28">
    <sortCondition ref="A5:A28"/>
  </sortState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>
      <selection activeCell="D14" sqref="D14"/>
    </sheetView>
  </sheetViews>
  <sheetFormatPr defaultColWidth="20" defaultRowHeight="15"/>
  <cols>
    <col min="2" max="2" width="36.42578125" customWidth="1"/>
  </cols>
  <sheetData>
    <row r="1" spans="1:7" ht="15.75">
      <c r="A1" s="61" t="s">
        <v>0</v>
      </c>
      <c r="B1" s="61"/>
      <c r="C1" s="61"/>
      <c r="D1" s="61"/>
      <c r="E1" s="61"/>
      <c r="F1" s="37"/>
      <c r="G1" s="37"/>
    </row>
    <row r="2" spans="1:7">
      <c r="A2" s="62" t="s">
        <v>54</v>
      </c>
      <c r="B2" s="62"/>
      <c r="C2" s="62"/>
      <c r="D2" s="62"/>
      <c r="E2" s="62"/>
      <c r="F2" s="37"/>
      <c r="G2" s="37"/>
    </row>
    <row r="3" spans="1:7">
      <c r="A3" s="63" t="s">
        <v>55</v>
      </c>
      <c r="B3" s="63"/>
      <c r="C3" s="63"/>
      <c r="D3" s="63"/>
      <c r="E3" s="63"/>
      <c r="F3" s="5"/>
    </row>
    <row r="4" spans="1:7" s="20" customFormat="1" ht="45" hidden="1">
      <c r="A4" s="6" t="s">
        <v>56</v>
      </c>
      <c r="B4" s="6" t="s">
        <v>57</v>
      </c>
      <c r="C4" s="6" t="s">
        <v>58</v>
      </c>
      <c r="D4" s="6" t="s">
        <v>59</v>
      </c>
      <c r="E4" s="6" t="s">
        <v>60</v>
      </c>
      <c r="F4" s="6" t="s">
        <v>61</v>
      </c>
      <c r="G4" s="6" t="s">
        <v>62</v>
      </c>
    </row>
    <row r="5" spans="1:7" s="20" customFormat="1" ht="45">
      <c r="A5" s="18" t="s">
        <v>3</v>
      </c>
      <c r="B5" s="18" t="s">
        <v>4</v>
      </c>
      <c r="C5" s="6" t="s">
        <v>58</v>
      </c>
      <c r="D5" s="6" t="s">
        <v>59</v>
      </c>
      <c r="E5" s="6" t="s">
        <v>60</v>
      </c>
      <c r="F5" s="8" t="s">
        <v>63</v>
      </c>
      <c r="G5" s="8" t="s">
        <v>64</v>
      </c>
    </row>
    <row r="6" spans="1:7" ht="45">
      <c r="A6" s="40" t="s">
        <v>65</v>
      </c>
      <c r="B6" s="15" t="s">
        <v>66</v>
      </c>
      <c r="C6" s="16">
        <v>547188429</v>
      </c>
      <c r="D6" s="21">
        <f>E6-C6</f>
        <v>5851650</v>
      </c>
      <c r="E6" s="22">
        <v>553040079</v>
      </c>
      <c r="F6" s="32">
        <v>42597</v>
      </c>
      <c r="G6" s="32">
        <v>45152</v>
      </c>
    </row>
    <row r="7" spans="1:7" ht="30">
      <c r="A7" s="28" t="s">
        <v>67</v>
      </c>
      <c r="B7" s="28" t="s">
        <v>68</v>
      </c>
      <c r="C7" s="56">
        <v>13221</v>
      </c>
      <c r="D7" s="57">
        <v>17628</v>
      </c>
      <c r="E7" s="57">
        <f>SUM(C7+D7)</f>
        <v>30849</v>
      </c>
      <c r="F7" s="60">
        <v>43773</v>
      </c>
      <c r="G7" s="60">
        <v>43822</v>
      </c>
    </row>
    <row r="8" spans="1:7" ht="30">
      <c r="A8" s="15" t="s">
        <v>69</v>
      </c>
      <c r="B8" s="15" t="s">
        <v>70</v>
      </c>
      <c r="C8" s="26">
        <v>542400</v>
      </c>
      <c r="D8" s="26">
        <v>598900</v>
      </c>
      <c r="E8" s="26">
        <v>1141300</v>
      </c>
      <c r="F8" s="25">
        <v>43633</v>
      </c>
      <c r="G8" s="25">
        <v>43812</v>
      </c>
    </row>
    <row r="9" spans="1:7">
      <c r="A9" s="40" t="s">
        <v>71</v>
      </c>
      <c r="B9" s="15" t="s">
        <v>72</v>
      </c>
      <c r="C9" s="16">
        <v>18424782</v>
      </c>
      <c r="D9" s="16">
        <f>E9-C9</f>
        <v>248733</v>
      </c>
      <c r="E9" s="16">
        <v>18673515</v>
      </c>
      <c r="F9" s="59">
        <v>42962</v>
      </c>
      <c r="G9" s="59">
        <v>45152</v>
      </c>
    </row>
    <row r="10" spans="1:7">
      <c r="A10" s="40" t="s">
        <v>73</v>
      </c>
      <c r="B10" s="40" t="s">
        <v>74</v>
      </c>
      <c r="C10" s="16">
        <v>17450</v>
      </c>
      <c r="D10" s="16">
        <v>32550</v>
      </c>
      <c r="E10" s="16">
        <v>50000</v>
      </c>
      <c r="F10" s="59">
        <v>42277</v>
      </c>
      <c r="G10" s="59">
        <v>44103</v>
      </c>
    </row>
    <row r="11" spans="1:7">
      <c r="A11" s="15" t="s">
        <v>75</v>
      </c>
      <c r="B11" s="15" t="s">
        <v>76</v>
      </c>
      <c r="C11" s="26">
        <v>482742.79</v>
      </c>
      <c r="D11" s="26">
        <v>506879.93</v>
      </c>
      <c r="E11" s="26">
        <f>SUM(C11+D11)</f>
        <v>989622.72</v>
      </c>
      <c r="F11" s="25">
        <v>43449</v>
      </c>
      <c r="G11" s="25">
        <v>44179</v>
      </c>
    </row>
    <row r="12" spans="1:7">
      <c r="A12" s="15" t="s">
        <v>75</v>
      </c>
      <c r="B12" s="15" t="s">
        <v>76</v>
      </c>
      <c r="C12" s="26">
        <v>116899.24</v>
      </c>
      <c r="D12" s="26">
        <v>122458.72</v>
      </c>
      <c r="E12" s="26">
        <f>SUM(C12+D12)</f>
        <v>239357.96000000002</v>
      </c>
      <c r="F12" s="25">
        <v>43435</v>
      </c>
      <c r="G12" s="25">
        <v>44165</v>
      </c>
    </row>
    <row r="13" spans="1:7" ht="30">
      <c r="A13" s="40" t="s">
        <v>77</v>
      </c>
      <c r="B13" s="15" t="s">
        <v>78</v>
      </c>
      <c r="C13" s="16">
        <v>108334.41</v>
      </c>
      <c r="D13" s="16">
        <v>15037.24</v>
      </c>
      <c r="E13" s="16">
        <v>123371.65</v>
      </c>
      <c r="F13" s="59">
        <v>43041</v>
      </c>
      <c r="G13" s="59">
        <v>44142</v>
      </c>
    </row>
    <row r="14" spans="1:7">
      <c r="A14" s="10" t="s">
        <v>79</v>
      </c>
      <c r="B14" s="31" t="s">
        <v>80</v>
      </c>
      <c r="C14" s="55">
        <v>47836.29</v>
      </c>
      <c r="D14" s="55">
        <v>25994.52</v>
      </c>
      <c r="E14" s="55">
        <f>SUM(C14+D14)</f>
        <v>73830.81</v>
      </c>
      <c r="F14" s="58">
        <v>43336</v>
      </c>
      <c r="G14" s="58">
        <v>44104</v>
      </c>
    </row>
    <row r="15" spans="1:7" ht="30">
      <c r="A15" s="10" t="s">
        <v>81</v>
      </c>
      <c r="B15" s="10" t="s">
        <v>82</v>
      </c>
      <c r="C15" s="55">
        <v>6166.42</v>
      </c>
      <c r="D15" s="55">
        <v>6448.91</v>
      </c>
      <c r="E15" s="55">
        <v>12615.32</v>
      </c>
      <c r="F15" s="58">
        <v>43430</v>
      </c>
      <c r="G15" s="58">
        <v>44160</v>
      </c>
    </row>
    <row r="16" spans="1:7" ht="45">
      <c r="A16" s="53" t="s">
        <v>83</v>
      </c>
      <c r="B16" s="54" t="s">
        <v>84</v>
      </c>
      <c r="C16" s="11">
        <v>400000</v>
      </c>
      <c r="D16" s="11">
        <v>15000</v>
      </c>
      <c r="E16" s="11">
        <v>415000</v>
      </c>
      <c r="F16" s="27">
        <v>42184</v>
      </c>
      <c r="G16" s="27">
        <v>44010</v>
      </c>
    </row>
  </sheetData>
  <sortState xmlns:xlrd2="http://schemas.microsoft.com/office/spreadsheetml/2017/richdata2" ref="A6:G16">
    <sortCondition ref="A6:A16"/>
  </sortState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1"/>
  <sheetViews>
    <sheetView workbookViewId="0">
      <selection activeCell="D5" sqref="D5:E11"/>
    </sheetView>
  </sheetViews>
  <sheetFormatPr defaultRowHeight="15"/>
  <cols>
    <col min="1" max="1" width="36.140625" customWidth="1"/>
    <col min="2" max="2" width="52.5703125" bestFit="1" customWidth="1"/>
    <col min="3" max="3" width="21.42578125" customWidth="1"/>
    <col min="4" max="4" width="31" customWidth="1"/>
    <col min="5" max="5" width="31.85546875" customWidth="1"/>
    <col min="7" max="7" width="20.140625" customWidth="1"/>
    <col min="18" max="18" width="11.42578125" customWidth="1"/>
    <col min="19" max="19" width="12.7109375" customWidth="1"/>
    <col min="20" max="20" width="12.42578125" customWidth="1"/>
    <col min="28" max="28" width="15.7109375" customWidth="1"/>
    <col min="30" max="30" width="15.85546875" customWidth="1"/>
  </cols>
  <sheetData>
    <row r="1" spans="1:35" ht="15.75">
      <c r="A1" s="61" t="s">
        <v>0</v>
      </c>
      <c r="B1" s="61"/>
      <c r="C1" s="61"/>
      <c r="D1" s="61"/>
      <c r="E1" s="61"/>
      <c r="F1" s="5"/>
    </row>
    <row r="2" spans="1:35">
      <c r="A2" s="62" t="s">
        <v>85</v>
      </c>
      <c r="B2" s="62"/>
      <c r="C2" s="62"/>
      <c r="D2" s="62"/>
      <c r="E2" s="62"/>
      <c r="F2" s="5"/>
    </row>
    <row r="3" spans="1:35">
      <c r="A3" s="63" t="s">
        <v>55</v>
      </c>
      <c r="B3" s="63"/>
      <c r="C3" s="63"/>
      <c r="D3" s="63"/>
      <c r="E3" s="63"/>
      <c r="F3" s="5"/>
    </row>
    <row r="4" spans="1:35" ht="30">
      <c r="A4" s="18" t="s">
        <v>3</v>
      </c>
      <c r="B4" s="18" t="s">
        <v>4</v>
      </c>
      <c r="C4" s="19" t="s">
        <v>5</v>
      </c>
      <c r="D4" s="33" t="s">
        <v>6</v>
      </c>
      <c r="E4" s="33" t="s">
        <v>7</v>
      </c>
      <c r="F4" s="5"/>
    </row>
    <row r="5" spans="1:35">
      <c r="A5" s="23" t="s">
        <v>86</v>
      </c>
      <c r="B5" s="23" t="s">
        <v>87</v>
      </c>
      <c r="C5" s="24">
        <v>38250.5</v>
      </c>
      <c r="D5" s="35">
        <v>43781</v>
      </c>
      <c r="E5" s="35">
        <v>43889</v>
      </c>
      <c r="F5" s="1"/>
      <c r="G5" s="3"/>
      <c r="H5" s="3"/>
      <c r="I5" s="3"/>
      <c r="J5" s="3"/>
      <c r="K5" s="3"/>
      <c r="L5" s="3"/>
      <c r="M5" s="1"/>
      <c r="N5" s="1"/>
      <c r="O5" s="1"/>
      <c r="P5" s="3"/>
      <c r="Q5" s="1"/>
      <c r="R5" s="2"/>
      <c r="S5" s="2"/>
      <c r="T5" s="2"/>
      <c r="U5" s="3"/>
      <c r="V5" s="1"/>
      <c r="W5" s="1"/>
      <c r="X5" s="1"/>
      <c r="Y5" s="1"/>
      <c r="Z5" s="1"/>
      <c r="AA5" s="1"/>
      <c r="AB5" s="4"/>
      <c r="AC5" s="1"/>
      <c r="AD5" s="4"/>
      <c r="AE5" s="1"/>
      <c r="AF5" s="2"/>
      <c r="AG5" s="1"/>
      <c r="AH5" s="1"/>
      <c r="AI5" s="1"/>
    </row>
    <row r="6" spans="1:35">
      <c r="A6" s="40" t="s">
        <v>88</v>
      </c>
      <c r="B6" s="40" t="s">
        <v>89</v>
      </c>
      <c r="C6" s="16">
        <v>169500</v>
      </c>
      <c r="D6" s="59">
        <v>43770</v>
      </c>
      <c r="E6" s="59">
        <v>43830</v>
      </c>
      <c r="F6" s="1"/>
      <c r="G6" s="3"/>
      <c r="H6" s="3"/>
      <c r="I6" s="3"/>
      <c r="J6" s="3"/>
      <c r="K6" s="3"/>
      <c r="L6" s="3"/>
      <c r="M6" s="1"/>
      <c r="N6" s="1"/>
      <c r="O6" s="1"/>
      <c r="P6" s="3"/>
      <c r="Q6" s="1"/>
      <c r="R6" s="2"/>
      <c r="S6" s="2"/>
      <c r="T6" s="2"/>
      <c r="U6" s="3"/>
      <c r="V6" s="1"/>
      <c r="W6" s="1"/>
      <c r="X6" s="1"/>
      <c r="Y6" s="1"/>
      <c r="Z6" s="1"/>
      <c r="AA6" s="1"/>
      <c r="AB6" s="4"/>
      <c r="AC6" s="1"/>
      <c r="AD6" s="4"/>
      <c r="AE6" s="1"/>
      <c r="AF6" s="2"/>
      <c r="AG6" s="1"/>
      <c r="AH6" s="1"/>
      <c r="AI6" s="1"/>
    </row>
    <row r="7" spans="1:35">
      <c r="A7" s="23" t="s">
        <v>90</v>
      </c>
      <c r="B7" s="23" t="s">
        <v>34</v>
      </c>
      <c r="C7" s="24">
        <v>149781.5</v>
      </c>
      <c r="D7" s="35">
        <v>43796</v>
      </c>
      <c r="E7" s="35">
        <v>43921</v>
      </c>
      <c r="F7" s="1"/>
      <c r="G7" s="3"/>
      <c r="H7" s="3"/>
      <c r="I7" s="3"/>
      <c r="J7" s="3"/>
      <c r="K7" s="3"/>
      <c r="L7" s="3"/>
      <c r="R7" s="2"/>
      <c r="S7" s="2"/>
      <c r="T7" s="2"/>
      <c r="U7" s="3"/>
      <c r="W7" s="1"/>
      <c r="X7" s="1"/>
    </row>
    <row r="8" spans="1:35">
      <c r="A8" s="29" t="s">
        <v>90</v>
      </c>
      <c r="B8" s="29" t="s">
        <v>91</v>
      </c>
      <c r="C8" s="30">
        <v>693871.98</v>
      </c>
      <c r="D8" s="36">
        <v>43783</v>
      </c>
      <c r="E8" s="36">
        <v>43840</v>
      </c>
    </row>
    <row r="9" spans="1:35">
      <c r="A9" s="29" t="s">
        <v>27</v>
      </c>
      <c r="B9" s="29" t="s">
        <v>92</v>
      </c>
      <c r="C9" s="30">
        <v>164149.45000000001</v>
      </c>
      <c r="D9" s="36">
        <v>43782</v>
      </c>
      <c r="E9" s="36">
        <v>43850</v>
      </c>
    </row>
    <row r="10" spans="1:35">
      <c r="A10" s="9" t="s">
        <v>27</v>
      </c>
      <c r="B10" s="9" t="s">
        <v>93</v>
      </c>
      <c r="C10" s="11">
        <v>52686.25</v>
      </c>
      <c r="D10" s="27">
        <v>43787</v>
      </c>
      <c r="E10" s="27">
        <v>44165</v>
      </c>
    </row>
    <row r="11" spans="1:35">
      <c r="A11" s="38" t="s">
        <v>94</v>
      </c>
      <c r="B11" s="38" t="s">
        <v>95</v>
      </c>
      <c r="C11" s="44">
        <v>47679</v>
      </c>
      <c r="D11" s="48">
        <v>43790</v>
      </c>
      <c r="E11" s="48">
        <v>43889</v>
      </c>
    </row>
  </sheetData>
  <autoFilter ref="A5:E11" xr:uid="{67C9CF71-66A5-4672-A004-38A9C06601EF}">
    <sortState xmlns:xlrd2="http://schemas.microsoft.com/office/spreadsheetml/2017/richdata2" ref="A6:E11">
      <sortCondition ref="A5:A11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Rory P. de Loë</DisplayName>
        <AccountId>267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6" ma:contentTypeDescription="Create a new document." ma:contentTypeScope="" ma:versionID="0cf4909150c517b6744eb26bd7297737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ef16c6175c2076d1feaa427cfcf176cd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BAC31-1425-40DC-B79F-07A177B6B8FB}"/>
</file>

<file path=customXml/itemProps2.xml><?xml version="1.0" encoding="utf-8"?>
<ds:datastoreItem xmlns:ds="http://schemas.openxmlformats.org/officeDocument/2006/customXml" ds:itemID="{00703CF1-02D5-40DB-A99D-7CD3E14B3E5B}"/>
</file>

<file path=customXml/itemProps3.xml><?xml version="1.0" encoding="utf-8"?>
<ds:datastoreItem xmlns:ds="http://schemas.openxmlformats.org/officeDocument/2006/customXml" ds:itemID="{CADF4A67-8D00-42C9-9C7C-A01A101616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Mititelu</dc:creator>
  <cp:keywords/>
  <dc:description/>
  <cp:lastModifiedBy>Corina Mititelu</cp:lastModifiedBy>
  <cp:revision/>
  <dcterms:created xsi:type="dcterms:W3CDTF">2019-12-12T18:38:16Z</dcterms:created>
  <dcterms:modified xsi:type="dcterms:W3CDTF">2019-12-27T16:40:15Z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